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751166D8-B544-4565-ADDC-DBEAFCFDD307}" xr6:coauthVersionLast="47" xr6:coauthVersionMax="47" xr10:uidLastSave="{00000000-0000-0000-0000-000000000000}"/>
  <bookViews>
    <workbookView xWindow="-108" yWindow="-108" windowWidth="23256" windowHeight="12456" tabRatio="595" xr2:uid="{00000000-000D-0000-FFFF-FFFF00000000}"/>
  </bookViews>
  <sheets>
    <sheet name="25BRM1004川西200北山杉を見に行こうVer1.00" sheetId="54" r:id="rId1"/>
    <sheet name="Sheet1" sheetId="55" r:id="rId2"/>
  </sheets>
  <definedNames>
    <definedName name="_xlnm.Print_Area" localSheetId="0">'25BRM1004川西200北山杉を見に行こうVer1.00'!$B$1:$U$65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54" l="1"/>
  <c r="U36" i="54" l="1"/>
  <c r="AC24" i="54"/>
  <c r="AA24" i="54"/>
  <c r="AC23" i="54"/>
  <c r="AA23" i="54"/>
  <c r="AC22" i="54"/>
  <c r="AA22" i="54"/>
  <c r="AC21" i="54"/>
  <c r="AA21" i="54"/>
  <c r="AC19" i="54"/>
  <c r="AA19" i="54"/>
  <c r="AC18" i="54"/>
  <c r="AA18" i="54"/>
  <c r="AC17" i="54"/>
  <c r="AA17" i="54"/>
  <c r="AC16" i="54"/>
  <c r="AA16" i="54"/>
  <c r="AC14" i="54"/>
  <c r="AA14" i="54"/>
  <c r="AC13" i="54"/>
  <c r="AA13" i="54"/>
  <c r="AC12" i="54"/>
  <c r="AA12" i="54"/>
  <c r="AC11" i="54"/>
  <c r="AA11" i="54"/>
  <c r="X9" i="54"/>
  <c r="AA8" i="54"/>
  <c r="Y8" i="54"/>
  <c r="T36" i="54" s="1"/>
  <c r="AA4" i="54"/>
  <c r="Y4" i="54"/>
  <c r="E4" i="54"/>
  <c r="G3" i="54"/>
  <c r="I3" i="54" s="1"/>
  <c r="L1" i="54"/>
  <c r="G4" i="54" l="1"/>
  <c r="K3" i="54"/>
  <c r="I4" i="54"/>
  <c r="C11" i="54" l="1"/>
  <c r="K4" i="54"/>
  <c r="C12" i="54" l="1"/>
  <c r="E11" i="54"/>
  <c r="G11" i="54" l="1"/>
  <c r="E12" i="54"/>
  <c r="G12" i="54" l="1"/>
  <c r="I11" i="54"/>
  <c r="K11" i="54" l="1"/>
  <c r="I12" i="54"/>
  <c r="K12" i="54" l="1"/>
  <c r="C19" i="54"/>
  <c r="C20" i="54" l="1"/>
  <c r="E19" i="54"/>
  <c r="E20" i="54" l="1"/>
  <c r="G19" i="54"/>
  <c r="I19" i="54" l="1"/>
  <c r="G20" i="54"/>
  <c r="K19" i="54" l="1"/>
  <c r="I20" i="54"/>
  <c r="C27" i="54" l="1"/>
  <c r="K20" i="54"/>
  <c r="G27" i="54" l="1"/>
  <c r="E27" i="54"/>
  <c r="E28" i="54" s="1"/>
  <c r="C28" i="54"/>
  <c r="I27" i="54" l="1"/>
  <c r="G28" i="54"/>
  <c r="I28" i="54" l="1"/>
  <c r="K27" i="54"/>
  <c r="K28" i="54" l="1"/>
  <c r="C35" i="54"/>
  <c r="E35" i="54" l="1"/>
  <c r="C36" i="54"/>
  <c r="G35" i="54" l="1"/>
  <c r="E36" i="54"/>
  <c r="G38" i="54" l="1"/>
  <c r="X5" i="54"/>
  <c r="I35" i="54"/>
  <c r="K35" i="54" l="1"/>
  <c r="I36" i="54"/>
  <c r="AC4" i="54"/>
  <c r="AA5" i="54"/>
  <c r="G37" i="54" s="1"/>
  <c r="Y5" i="54"/>
  <c r="F37" i="54" s="1"/>
  <c r="AD4" i="54" l="1"/>
  <c r="C9" i="54"/>
  <c r="C43" i="54"/>
  <c r="K36" i="54"/>
  <c r="C44" i="54" l="1"/>
  <c r="E43" i="54"/>
  <c r="E44" i="54" l="1"/>
  <c r="G43" i="54"/>
  <c r="I43" i="54" l="1"/>
  <c r="G44" i="54"/>
  <c r="I44" i="54" l="1"/>
  <c r="K43" i="54"/>
  <c r="K44" i="54" l="1"/>
  <c r="C51" i="54"/>
  <c r="C52" i="54" l="1"/>
  <c r="E51" i="54"/>
  <c r="G51" i="54" l="1"/>
  <c r="E52" i="54"/>
  <c r="G52" i="54" l="1"/>
  <c r="I51" i="54"/>
  <c r="I52" i="54" l="1"/>
  <c r="K51" i="54"/>
  <c r="C59" i="54" l="1"/>
  <c r="K52" i="54"/>
  <c r="C60" i="54" l="1"/>
  <c r="E59" i="54"/>
  <c r="E60" i="54" l="1"/>
  <c r="G59" i="54"/>
  <c r="G60" i="54" l="1"/>
  <c r="I59" i="54"/>
  <c r="I60" i="54" l="1"/>
  <c r="X6" i="54"/>
  <c r="K59" i="54"/>
  <c r="K60" i="54" l="1"/>
  <c r="M3" i="54"/>
  <c r="AA6" i="54"/>
  <c r="Y6" i="54"/>
  <c r="AC5" i="54"/>
  <c r="F34" i="54" l="1"/>
  <c r="AD5" i="54"/>
  <c r="F36" i="54" s="1"/>
  <c r="O3" i="54"/>
  <c r="M4" i="54"/>
  <c r="Q3" i="54" l="1"/>
  <c r="O4" i="54"/>
  <c r="S3" i="54" l="1"/>
  <c r="Q4" i="54"/>
  <c r="S4" i="54" l="1"/>
  <c r="U3" i="54"/>
  <c r="U4" i="54" l="1"/>
  <c r="M11" i="54"/>
  <c r="O11" i="54" l="1"/>
  <c r="M12" i="54"/>
  <c r="Q11" i="54" l="1"/>
  <c r="O12" i="54"/>
  <c r="S11" i="54" l="1"/>
  <c r="S14" i="54" l="1"/>
  <c r="U11" i="54"/>
  <c r="X7" i="54"/>
  <c r="AC6" i="54" l="1"/>
  <c r="AA7" i="54"/>
  <c r="S13" i="54" s="1"/>
  <c r="Y7" i="54"/>
  <c r="R13" i="54" s="1"/>
  <c r="R14" i="54" s="1"/>
  <c r="U12" i="54"/>
  <c r="M19" i="54"/>
  <c r="O19" i="54" l="1"/>
  <c r="M20" i="54"/>
  <c r="T18" i="54"/>
  <c r="AD6" i="54"/>
  <c r="Q19" i="54" l="1"/>
  <c r="O20" i="54"/>
  <c r="Q20" i="54" l="1"/>
  <c r="S19" i="54"/>
  <c r="U19" i="54" l="1"/>
  <c r="S20" i="54"/>
  <c r="U20" i="54" l="1"/>
  <c r="R12" i="54"/>
  <c r="M27" i="54"/>
  <c r="M28" i="54" l="1"/>
  <c r="O27" i="54"/>
  <c r="Q27" i="54" l="1"/>
  <c r="O28" i="54"/>
  <c r="S27" i="54" l="1"/>
  <c r="Q28" i="54"/>
  <c r="S28" i="54" l="1"/>
  <c r="U27" i="54"/>
  <c r="M35" i="54" l="1"/>
  <c r="U28" i="54"/>
  <c r="O35" i="54" l="1"/>
  <c r="M36" i="54"/>
  <c r="O36" i="54" l="1"/>
  <c r="Q35" i="54"/>
  <c r="Q36" i="54" l="1"/>
  <c r="S35" i="54"/>
  <c r="S36" i="54" l="1"/>
  <c r="U35" i="54"/>
  <c r="U37" i="54" l="1"/>
  <c r="X8" i="54"/>
  <c r="AC7" i="54" s="1"/>
  <c r="AD7" i="54" l="1"/>
  <c r="R10" i="54"/>
</calcChain>
</file>

<file path=xl/sharedStrings.xml><?xml version="1.0" encoding="utf-8"?>
<sst xmlns="http://schemas.openxmlformats.org/spreadsheetml/2006/main" count="99" uniqueCount="72">
  <si>
    <t>交差点名</t>
  </si>
  <si>
    <t>　</t>
  </si>
  <si>
    <t>信号有り</t>
  </si>
  <si>
    <t xml:space="preserve">  </t>
  </si>
  <si>
    <t>信号無し</t>
  </si>
  <si>
    <t>参加者位置</t>
  </si>
  <si>
    <t>オープン</t>
    <phoneticPr fontId="2"/>
  </si>
  <si>
    <t>クローズ</t>
    <phoneticPr fontId="2"/>
  </si>
  <si>
    <t>次区間迄の</t>
    <rPh sb="0" eb="1">
      <t>ジ</t>
    </rPh>
    <rPh sb="1" eb="3">
      <t>クカン</t>
    </rPh>
    <rPh sb="3" eb="4">
      <t>マデ</t>
    </rPh>
    <phoneticPr fontId="2"/>
  </si>
  <si>
    <t>PC No.</t>
    <phoneticPr fontId="2"/>
  </si>
  <si>
    <t>距離　㎞</t>
    <rPh sb="0" eb="2">
      <t>キョリ</t>
    </rPh>
    <phoneticPr fontId="2"/>
  </si>
  <si>
    <t>時刻</t>
    <rPh sb="0" eb="2">
      <t>ジコク</t>
    </rPh>
    <phoneticPr fontId="2"/>
  </si>
  <si>
    <t>距離</t>
    <rPh sb="0" eb="2">
      <t>キョリ</t>
    </rPh>
    <phoneticPr fontId="2"/>
  </si>
  <si>
    <t>速度㎞/h</t>
    <rPh sb="0" eb="2">
      <t>ソクド</t>
    </rPh>
    <phoneticPr fontId="2"/>
  </si>
  <si>
    <t>スタート</t>
    <phoneticPr fontId="2"/>
  </si>
  <si>
    <t>ｷｭｰｼｰﾄNo</t>
    <phoneticPr fontId="2"/>
  </si>
  <si>
    <t>積算距離km</t>
    <phoneticPr fontId="2"/>
  </si>
  <si>
    <t>Ｖ１５時刻</t>
    <rPh sb="3" eb="5">
      <t>ジコク</t>
    </rPh>
    <phoneticPr fontId="2"/>
  </si>
  <si>
    <t>ｺﾞｰﾙ</t>
    <phoneticPr fontId="2"/>
  </si>
  <si>
    <t>-</t>
    <phoneticPr fontId="2"/>
  </si>
  <si>
    <t xml:space="preserve"> </t>
    <phoneticPr fontId="2"/>
  </si>
  <si>
    <t>蒲生</t>
    <rPh sb="0" eb="2">
      <t>ガモウ</t>
    </rPh>
    <phoneticPr fontId="2"/>
  </si>
  <si>
    <t>井補野</t>
    <rPh sb="0" eb="1">
      <t>イ</t>
    </rPh>
    <rPh sb="1" eb="2">
      <t>ホ</t>
    </rPh>
    <rPh sb="2" eb="3">
      <t>ノ</t>
    </rPh>
    <phoneticPr fontId="2"/>
  </si>
  <si>
    <t>前川橋前</t>
    <rPh sb="0" eb="2">
      <t>マエカワ</t>
    </rPh>
    <rPh sb="2" eb="3">
      <t>バシ</t>
    </rPh>
    <rPh sb="3" eb="4">
      <t>マエ</t>
    </rPh>
    <phoneticPr fontId="2"/>
  </si>
  <si>
    <t>西本町</t>
    <rPh sb="0" eb="1">
      <t>ニシ</t>
    </rPh>
    <rPh sb="1" eb="2">
      <t>モト</t>
    </rPh>
    <rPh sb="2" eb="3">
      <t>マチ</t>
    </rPh>
    <phoneticPr fontId="2"/>
  </si>
  <si>
    <t>藤ヶ瀬</t>
    <rPh sb="0" eb="1">
      <t>フジ</t>
    </rPh>
    <rPh sb="2" eb="3">
      <t>セ</t>
    </rPh>
    <phoneticPr fontId="2"/>
  </si>
  <si>
    <t>長野</t>
    <rPh sb="0" eb="2">
      <t>ナガノ</t>
    </rPh>
    <phoneticPr fontId="2"/>
  </si>
  <si>
    <t xml:space="preserve">ARIVEE </t>
    <phoneticPr fontId="2"/>
  </si>
  <si>
    <t>ｺﾞｰﾙ受付</t>
    <rPh sb="4" eb="6">
      <t>ウケツケ</t>
    </rPh>
    <phoneticPr fontId="2"/>
  </si>
  <si>
    <t>200km</t>
    <phoneticPr fontId="2"/>
  </si>
  <si>
    <t>300km</t>
    <phoneticPr fontId="2"/>
  </si>
  <si>
    <t>400km</t>
    <phoneticPr fontId="2"/>
  </si>
  <si>
    <t>600km</t>
    <phoneticPr fontId="2"/>
  </si>
  <si>
    <t>区間距離㎞</t>
    <phoneticPr fontId="2"/>
  </si>
  <si>
    <t>ｺﾞｰﾙ時刻</t>
    <rPh sb="4" eb="6">
      <t>ジコク</t>
    </rPh>
    <phoneticPr fontId="2"/>
  </si>
  <si>
    <t>PC時刻〈標準〉</t>
    <rPh sb="2" eb="4">
      <t>ジコク</t>
    </rPh>
    <rPh sb="5" eb="7">
      <t>ヒョウジュン</t>
    </rPh>
    <phoneticPr fontId="2"/>
  </si>
  <si>
    <t>六丁峠</t>
    <rPh sb="0" eb="1">
      <t>６</t>
    </rPh>
    <rPh sb="1" eb="2">
      <t>チョウ</t>
    </rPh>
    <rPh sb="2" eb="3">
      <t>トウゲ</t>
    </rPh>
    <phoneticPr fontId="2"/>
  </si>
  <si>
    <t>保津峡</t>
    <rPh sb="0" eb="1">
      <t>ホ</t>
    </rPh>
    <rPh sb="1" eb="2">
      <t>ツ</t>
    </rPh>
    <rPh sb="2" eb="3">
      <t>キョウ</t>
    </rPh>
    <phoneticPr fontId="2"/>
  </si>
  <si>
    <t>箕面市浄水場前</t>
    <rPh sb="0" eb="2">
      <t>ミノオ</t>
    </rPh>
    <rPh sb="2" eb="3">
      <t>シ</t>
    </rPh>
    <rPh sb="3" eb="6">
      <t>ジョウスイジョウ</t>
    </rPh>
    <rPh sb="6" eb="7">
      <t>マエ</t>
    </rPh>
    <phoneticPr fontId="2"/>
  </si>
  <si>
    <t>忍頂寺</t>
    <rPh sb="0" eb="3">
      <t>ニンチョウジ</t>
    </rPh>
    <phoneticPr fontId="2"/>
  </si>
  <si>
    <t>千提寺口</t>
    <rPh sb="0" eb="1">
      <t>セン</t>
    </rPh>
    <rPh sb="1" eb="2">
      <t>テイ</t>
    </rPh>
    <rPh sb="2" eb="4">
      <t>テラグチ</t>
    </rPh>
    <phoneticPr fontId="2"/>
  </si>
  <si>
    <t>見山</t>
    <rPh sb="0" eb="2">
      <t>ミヤマ</t>
    </rPh>
    <phoneticPr fontId="2"/>
  </si>
  <si>
    <t xml:space="preserve">   柏原Kaibara</t>
    <rPh sb="3" eb="5">
      <t>カイバラ</t>
    </rPh>
    <phoneticPr fontId="2"/>
  </si>
  <si>
    <t>千代原口</t>
    <rPh sb="0" eb="2">
      <t>チヨ</t>
    </rPh>
    <rPh sb="2" eb="3">
      <t>ハラ</t>
    </rPh>
    <rPh sb="3" eb="4">
      <t>クチ</t>
    </rPh>
    <phoneticPr fontId="2"/>
  </si>
  <si>
    <t>神吉上</t>
    <rPh sb="0" eb="2">
      <t>カミヨシ</t>
    </rPh>
    <rPh sb="2" eb="3">
      <t>カミ</t>
    </rPh>
    <phoneticPr fontId="2"/>
  </si>
  <si>
    <t>安掛</t>
    <rPh sb="0" eb="1">
      <t>アン</t>
    </rPh>
    <rPh sb="1" eb="2">
      <t>カ</t>
    </rPh>
    <phoneticPr fontId="2"/>
  </si>
  <si>
    <t>宮脇</t>
    <rPh sb="0" eb="2">
      <t>ミヤワキ</t>
    </rPh>
    <phoneticPr fontId="2"/>
  </si>
  <si>
    <t>観音峠</t>
    <rPh sb="0" eb="2">
      <t>カンノン</t>
    </rPh>
    <rPh sb="2" eb="3">
      <t>トウゲ</t>
    </rPh>
    <phoneticPr fontId="2"/>
  </si>
  <si>
    <t>千原</t>
    <rPh sb="0" eb="2">
      <t>チハラ</t>
    </rPh>
    <phoneticPr fontId="2"/>
  </si>
  <si>
    <t>下りへ</t>
    <rPh sb="0" eb="1">
      <t>クダ</t>
    </rPh>
    <phoneticPr fontId="2"/>
  </si>
  <si>
    <t>宮川</t>
    <rPh sb="0" eb="2">
      <t>ミヤカワ</t>
    </rPh>
    <phoneticPr fontId="2"/>
  </si>
  <si>
    <t xml:space="preserve"> 　ひいらぎ峠　下りﾍ</t>
    <rPh sb="6" eb="7">
      <t>トウゲ</t>
    </rPh>
    <rPh sb="8" eb="9">
      <t>クダ</t>
    </rPh>
    <phoneticPr fontId="2"/>
  </si>
  <si>
    <t>奥田橋</t>
    <rPh sb="0" eb="2">
      <t>オクダ</t>
    </rPh>
    <rPh sb="2" eb="3">
      <t>バシ</t>
    </rPh>
    <phoneticPr fontId="2"/>
  </si>
  <si>
    <t>箕面市役所前</t>
    <rPh sb="0" eb="2">
      <t>ミノオ</t>
    </rPh>
    <rPh sb="2" eb="5">
      <t>シヤクショ</t>
    </rPh>
    <rPh sb="5" eb="6">
      <t>マエ</t>
    </rPh>
    <phoneticPr fontId="2"/>
  </si>
  <si>
    <t>箕面2丁目</t>
    <rPh sb="0" eb="2">
      <t>ミノオ</t>
    </rPh>
    <rPh sb="3" eb="5">
      <t>チョウメ</t>
    </rPh>
    <phoneticPr fontId="2"/>
  </si>
  <si>
    <t>　 【通過チェック】中畑回転場</t>
    <rPh sb="3" eb="5">
      <t>ツウカ</t>
    </rPh>
    <rPh sb="10" eb="12">
      <t>ナカハタ</t>
    </rPh>
    <rPh sb="12" eb="14">
      <t>カイテン</t>
    </rPh>
    <rPh sb="14" eb="15">
      <t>ジョウ</t>
    </rPh>
    <phoneticPr fontId="2"/>
  </si>
  <si>
    <t>嵯峨釈迦堂前</t>
    <rPh sb="0" eb="2">
      <t>サガ</t>
    </rPh>
    <rPh sb="2" eb="5">
      <t>シャカドウ</t>
    </rPh>
    <rPh sb="5" eb="6">
      <t>マエ</t>
    </rPh>
    <phoneticPr fontId="2"/>
  </si>
  <si>
    <t>渡月橋</t>
    <rPh sb="0" eb="1">
      <t>ト</t>
    </rPh>
    <rPh sb="1" eb="2">
      <t>ゲツ</t>
    </rPh>
    <rPh sb="2" eb="3">
      <t>バシ</t>
    </rPh>
    <phoneticPr fontId="2"/>
  </si>
  <si>
    <t>　 【通過ﾁｪｯｸ】宕陰出張所前</t>
    <rPh sb="3" eb="5">
      <t>ツウカ</t>
    </rPh>
    <rPh sb="10" eb="11">
      <t>トウ</t>
    </rPh>
    <rPh sb="11" eb="12">
      <t>イン</t>
    </rPh>
    <rPh sb="12" eb="14">
      <t>シュッチョウ</t>
    </rPh>
    <rPh sb="14" eb="15">
      <t>ショ</t>
    </rPh>
    <rPh sb="15" eb="16">
      <t>マエ</t>
    </rPh>
    <phoneticPr fontId="2"/>
  </si>
  <si>
    <t>上平屋</t>
    <rPh sb="0" eb="1">
      <t>カミ</t>
    </rPh>
    <rPh sb="1" eb="2">
      <t>タイラ</t>
    </rPh>
    <rPh sb="2" eb="3">
      <t>ヤ</t>
    </rPh>
    <phoneticPr fontId="2"/>
  </si>
  <si>
    <t>ピーク</t>
    <phoneticPr fontId="2"/>
  </si>
  <si>
    <t>標高ｍ</t>
    <rPh sb="0" eb="2">
      <t>ヒョウコウ</t>
    </rPh>
    <phoneticPr fontId="2"/>
  </si>
  <si>
    <t>中橋</t>
    <rPh sb="0" eb="2">
      <t>ナカハシ</t>
    </rPh>
    <phoneticPr fontId="2"/>
  </si>
  <si>
    <t>木部町</t>
    <rPh sb="0" eb="3">
      <t>キベチョウ</t>
    </rPh>
    <phoneticPr fontId="2"/>
  </si>
  <si>
    <t>中垣内</t>
    <rPh sb="0" eb="1">
      <t>ナカ</t>
    </rPh>
    <rPh sb="1" eb="3">
      <t>カキウチ</t>
    </rPh>
    <phoneticPr fontId="2"/>
  </si>
  <si>
    <t>東山</t>
    <rPh sb="0" eb="2">
      <t>ヒガシヤマ</t>
    </rPh>
    <phoneticPr fontId="2"/>
  </si>
  <si>
    <t>鳥居本</t>
    <rPh sb="0" eb="3">
      <t>トリイモト</t>
    </rPh>
    <phoneticPr fontId="2"/>
  </si>
  <si>
    <t>　 【通過ﾁｪｯｸ】</t>
    <rPh sb="3" eb="5">
      <t>ツウカ</t>
    </rPh>
    <phoneticPr fontId="2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</si>
  <si>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</si>
  <si>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通過チェック3</t>
    <rPh sb="0" eb="2">
      <t>ツウカ</t>
    </rPh>
    <phoneticPr fontId="2"/>
  </si>
  <si>
    <t>PC時刻〈調整例〉</t>
    <rPh sb="2" eb="4">
      <t>ジコク</t>
    </rPh>
    <rPh sb="5" eb="7">
      <t>チョウセイ</t>
    </rPh>
    <rPh sb="7" eb="8">
      <t>レイ</t>
    </rPh>
    <phoneticPr fontId="2"/>
  </si>
  <si>
    <t>'25BRM1004川西200㎞北山杉を見に行こうVer1.00</t>
    <rPh sb="10" eb="12">
      <t>カワニシ</t>
    </rPh>
    <rPh sb="16" eb="18">
      <t>キタヤマ</t>
    </rPh>
    <rPh sb="18" eb="19">
      <t>スギ</t>
    </rPh>
    <rPh sb="20" eb="21">
      <t>ミ</t>
    </rPh>
    <rPh sb="22" eb="23">
      <t>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</si>
</sst>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176" formatCode="0.0&quot;㎞&quot;"/>
    <numFmt numFmtId="177" formatCode="0.0&quot;km&quot;"/>
    <numFmt numFmtId="178" formatCode="0.0_ "/>
    <numFmt numFmtId="179" formatCode="0.0&quot;㎞/h&quot;"/>
    <numFmt numFmtId="180" formatCode="&quot;閉鎖時基準ﾃﾞ&quot;0.0&quot;㎞/h&quot;"/>
    <numFmt numFmtId="181" formatCode="&quot;【PC２】 PC3迄&quot;0.0&quot;㎞&quot;"/>
    <numFmt numFmtId="182" formatCode="&quot;閉鎖時間基準ﾃﾞ&quot;0.0&quot;㎞/h&quot;"/>
    <numFmt numFmtId="183" formatCode="&quot;【ＰＣ１】迄&quot;0.0&quot;㎞&quot;"/>
    <numFmt numFmtId="184" formatCode="0.0"/>
    <numFmt numFmtId="185" formatCode="&quot;～&quot;h:mm"/>
    <numFmt numFmtId="186" formatCode="&quot;【通過チェック】迄&quot;0.0&quot;㎞&quot;"/>
    <numFmt numFmtId="187" formatCode="&quot;【PC３】&quot;0.0&quot;㎞ to PC４&quot;"/>
    <numFmt numFmtId="188" formatCode="&quot;ｽﾀｰﾄ~PC1閉鎖時間基準ﾃﾞ&quot;0.0&quot;㎞/h&quot;"/>
    <numFmt numFmtId="189" formatCode="&quot;【PC２】PC3迄&quot;0.0&quot;㎞&quot;"/>
    <numFmt numFmtId="190" formatCode="&quot;Open&quot;h:mm"/>
    <numFmt numFmtId="191" formatCode="&quot;【PC２】PC３迄&quot;0.0&quot;㎞&quot;"/>
    <numFmt numFmtId="192" formatCode="&quot;【PC4】&quot;0.0&quot;㎞ to Finish&quot;"/>
    <numFmt numFmtId="193" formatCode="&quot;【PC1】PC２ 迄&quot;0.0&quot;㎞&quot;"/>
    <numFmt numFmtId="194" formatCode="&quot;【PC1】　PC２&quot;&quot;迄&quot;0.0&quot;㎞&quot;"/>
    <numFmt numFmtId="195" formatCode="&quot;PC1&quot;&quot;迄&quot;0.0&quot;㎞&quot;"/>
    <numFmt numFmtId="196" formatCode="&quot;通過ﾁｪｯｸ迄&quot;0.0&quot;㎞&quot;"/>
    <numFmt numFmtId="197" formatCode="&quot;通過ﾁｪｯｸ,次ﾁｪｯｸ迄&quot;0.0&quot;㎞&quot;"/>
    <numFmt numFmtId="198" formatCode="&quot;PC間&quot;0.0&quot;㎞&quot;"/>
    <numFmt numFmtId="199" formatCode="&quot;～&quot;\ h:mm"/>
    <numFmt numFmtId="200" formatCode="&quot;通過チェック,ＰＣ１&quot;&quot;迄&quot;0.0&quot;㎞&quot;"/>
    <numFmt numFmtId="201" formatCode="&quot;　Dep&quot;h:mm&quot;~8:30川西ﾄﾞﾗｺﾞﾝﾗﾝﾄﾞ&quot;"/>
    <numFmt numFmtId="202" formatCode="&quot;令和元年&quot;m/d"/>
    <numFmt numFmtId="203" formatCode="&quot;　 【通過ﾁｪｯｸ】ARIVEE迄&quot;0.0&quot;㎞&quot;"/>
    <numFmt numFmtId="204" formatCode="&quot;  【PC1】PC２ 迄&quot;0.0&quot;㎞&quot;"/>
    <numFmt numFmtId="205" formatCode="[$-411]ggge&quot;年&quot;m&quot;月&quot;d&quot;日&quot;;@"/>
    <numFmt numFmtId="206" formatCode="0&quot;m&quot;"/>
    <numFmt numFmtId="207" formatCode="&quot;　 【PC2】ARIVEE迄&quot;0.0&quot;㎞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i/>
      <sz val="10"/>
      <color theme="3"/>
      <name val="HG明朝E"/>
      <family val="1"/>
      <charset val="128"/>
    </font>
    <font>
      <b/>
      <sz val="8"/>
      <name val="ＭＳ Ｐゴシック"/>
      <family val="3"/>
      <charset val="128"/>
    </font>
    <font>
      <b/>
      <i/>
      <sz val="9"/>
      <color theme="3"/>
      <name val="HG明朝E"/>
      <family val="1"/>
      <charset val="128"/>
    </font>
    <font>
      <b/>
      <i/>
      <sz val="11"/>
      <name val="ＭＳ Ｐゴシック"/>
      <family val="3"/>
      <charset val="128"/>
    </font>
    <font>
      <i/>
      <sz val="10"/>
      <color theme="3"/>
      <name val="HG明朝E"/>
      <family val="1"/>
      <charset val="128"/>
    </font>
    <font>
      <b/>
      <i/>
      <sz val="11"/>
      <color theme="3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i/>
      <sz val="11"/>
      <color theme="3"/>
      <name val="HG明朝E"/>
      <family val="1"/>
      <charset val="128"/>
    </font>
    <font>
      <b/>
      <i/>
      <sz val="8"/>
      <color rgb="FF0000FF"/>
      <name val="ＭＳ Ｐゴシック"/>
      <family val="3"/>
      <charset val="128"/>
    </font>
    <font>
      <b/>
      <i/>
      <sz val="9"/>
      <color rgb="FF0000FF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double">
        <color indexed="64"/>
      </left>
      <right/>
      <top style="dashDot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72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left" vertical="center"/>
    </xf>
    <xf numFmtId="0" fontId="4" fillId="0" borderId="0" xfId="0" quotePrefix="1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7" fontId="4" fillId="0" borderId="6" xfId="0" applyNumberFormat="1" applyFont="1" applyBorder="1">
      <alignment vertical="center"/>
    </xf>
    <xf numFmtId="0" fontId="4" fillId="0" borderId="0" xfId="0" applyFont="1" applyAlignment="1"/>
    <xf numFmtId="176" fontId="4" fillId="0" borderId="9" xfId="0" applyNumberFormat="1" applyFont="1" applyBorder="1" applyAlignment="1">
      <alignment horizontal="left" vertical="center"/>
    </xf>
    <xf numFmtId="0" fontId="4" fillId="0" borderId="8" xfId="0" applyFont="1" applyBorder="1">
      <alignment vertical="center"/>
    </xf>
    <xf numFmtId="177" fontId="4" fillId="0" borderId="10" xfId="0" applyNumberFormat="1" applyFont="1" applyBorder="1">
      <alignment vertical="center"/>
    </xf>
    <xf numFmtId="176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77" fontId="4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>
      <alignment vertical="center"/>
    </xf>
    <xf numFmtId="176" fontId="5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177" fontId="1" fillId="0" borderId="14" xfId="0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177" fontId="1" fillId="0" borderId="0" xfId="0" applyNumberFormat="1" applyFont="1" applyAlignment="1">
      <alignment horizontal="center" vertical="center"/>
    </xf>
    <xf numFmtId="0" fontId="4" fillId="0" borderId="2" xfId="0" applyFont="1" applyBorder="1">
      <alignment vertical="center"/>
    </xf>
    <xf numFmtId="179" fontId="5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7" fillId="0" borderId="0" xfId="0" quotePrefix="1" applyFont="1">
      <alignment vertical="center"/>
    </xf>
    <xf numFmtId="176" fontId="4" fillId="0" borderId="9" xfId="0" applyNumberFormat="1" applyFont="1" applyBorder="1" applyAlignment="1">
      <alignment horizontal="right" vertical="center"/>
    </xf>
    <xf numFmtId="177" fontId="1" fillId="0" borderId="14" xfId="0" applyNumberFormat="1" applyFont="1" applyBorder="1" applyAlignment="1">
      <alignment horizontal="left" vertical="center"/>
    </xf>
    <xf numFmtId="177" fontId="6" fillId="0" borderId="10" xfId="0" applyNumberFormat="1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176" fontId="4" fillId="0" borderId="24" xfId="0" applyNumberFormat="1" applyFont="1" applyBorder="1">
      <alignment vertical="center"/>
    </xf>
    <xf numFmtId="184" fontId="4" fillId="0" borderId="22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176" fontId="4" fillId="0" borderId="25" xfId="0" applyNumberFormat="1" applyFont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0" fontId="4" fillId="0" borderId="27" xfId="0" applyFont="1" applyBorder="1" applyAlignment="1">
      <alignment horizontal="left" vertical="center"/>
    </xf>
    <xf numFmtId="0" fontId="11" fillId="0" borderId="7" xfId="0" applyFont="1" applyBorder="1" applyAlignment="1">
      <alignment horizontal="right" vertical="center"/>
    </xf>
    <xf numFmtId="0" fontId="4" fillId="0" borderId="0" xfId="0" quotePrefix="1" applyFont="1">
      <alignment vertical="center"/>
    </xf>
    <xf numFmtId="177" fontId="9" fillId="0" borderId="6" xfId="0" applyNumberFormat="1" applyFont="1" applyBorder="1" applyAlignment="1">
      <alignment horizontal="center" vertical="center"/>
    </xf>
    <xf numFmtId="177" fontId="6" fillId="0" borderId="6" xfId="0" applyNumberFormat="1" applyFont="1" applyBorder="1">
      <alignment vertical="center"/>
    </xf>
    <xf numFmtId="177" fontId="9" fillId="0" borderId="14" xfId="0" applyNumberFormat="1" applyFont="1" applyBorder="1" applyAlignment="1">
      <alignment horizontal="left" vertical="center"/>
    </xf>
    <xf numFmtId="176" fontId="6" fillId="0" borderId="17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177" fontId="6" fillId="0" borderId="0" xfId="0" applyNumberFormat="1" applyFont="1">
      <alignment vertical="center"/>
    </xf>
    <xf numFmtId="0" fontId="6" fillId="0" borderId="0" xfId="0" applyFont="1">
      <alignment vertical="center"/>
    </xf>
    <xf numFmtId="20" fontId="10" fillId="0" borderId="0" xfId="0" applyNumberFormat="1" applyFont="1" applyAlignment="1">
      <alignment horizontal="right" vertical="center"/>
    </xf>
    <xf numFmtId="20" fontId="10" fillId="0" borderId="1" xfId="0" applyNumberFormat="1" applyFont="1" applyBorder="1" applyAlignment="1">
      <alignment horizontal="right" vertical="center"/>
    </xf>
    <xf numFmtId="176" fontId="4" fillId="0" borderId="32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188" fontId="5" fillId="0" borderId="2" xfId="0" applyNumberFormat="1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7" fontId="6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177" fontId="9" fillId="0" borderId="6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177" fontId="0" fillId="0" borderId="6" xfId="0" applyNumberFormat="1" applyBorder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20" fontId="14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7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left" vertical="center"/>
    </xf>
    <xf numFmtId="20" fontId="14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top"/>
    </xf>
    <xf numFmtId="0" fontId="4" fillId="0" borderId="8" xfId="0" applyFont="1" applyBorder="1" applyAlignment="1">
      <alignment horizontal="left" vertical="center"/>
    </xf>
    <xf numFmtId="177" fontId="1" fillId="0" borderId="0" xfId="0" applyNumberFormat="1" applyFont="1" applyAlignment="1">
      <alignment horizontal="left" vertical="center"/>
    </xf>
    <xf numFmtId="0" fontId="0" fillId="2" borderId="1" xfId="0" applyFill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176" fontId="0" fillId="2" borderId="3" xfId="0" applyNumberFormat="1" applyFill="1" applyBorder="1" applyAlignment="1">
      <alignment horizontal="right" vertical="center"/>
    </xf>
    <xf numFmtId="186" fontId="5" fillId="0" borderId="2" xfId="0" applyNumberFormat="1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20" fontId="12" fillId="0" borderId="0" xfId="0" applyNumberFormat="1" applyFont="1" applyAlignment="1">
      <alignment horizontal="right" vertical="center"/>
    </xf>
    <xf numFmtId="177" fontId="8" fillId="2" borderId="34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left"/>
    </xf>
    <xf numFmtId="20" fontId="10" fillId="0" borderId="37" xfId="0" applyNumberFormat="1" applyFont="1" applyBorder="1" applyAlignment="1">
      <alignment horizontal="right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4" fillId="2" borderId="37" xfId="0" applyFont="1" applyFill="1" applyBorder="1">
      <alignment vertical="center"/>
    </xf>
    <xf numFmtId="186" fontId="5" fillId="2" borderId="38" xfId="0" applyNumberFormat="1" applyFont="1" applyFill="1" applyBorder="1">
      <alignment vertical="center"/>
    </xf>
    <xf numFmtId="0" fontId="0" fillId="0" borderId="5" xfId="0" applyBorder="1" applyAlignment="1">
      <alignment horizontal="center"/>
    </xf>
    <xf numFmtId="0" fontId="4" fillId="0" borderId="39" xfId="0" applyFont="1" applyBorder="1" applyAlignment="1">
      <alignment horizontal="left" vertical="center"/>
    </xf>
    <xf numFmtId="176" fontId="4" fillId="0" borderId="40" xfId="0" applyNumberFormat="1" applyFont="1" applyBorder="1" applyAlignment="1">
      <alignment horizontal="right" vertical="center"/>
    </xf>
    <xf numFmtId="177" fontId="9" fillId="0" borderId="34" xfId="0" applyNumberFormat="1" applyFont="1" applyBorder="1" applyAlignment="1">
      <alignment horizontal="center" vertical="center"/>
    </xf>
    <xf numFmtId="177" fontId="6" fillId="0" borderId="35" xfId="0" applyNumberFormat="1" applyFont="1" applyBorder="1">
      <alignment vertical="center"/>
    </xf>
    <xf numFmtId="0" fontId="4" fillId="0" borderId="36" xfId="0" applyFont="1" applyBorder="1">
      <alignment vertical="center"/>
    </xf>
    <xf numFmtId="0" fontId="4" fillId="0" borderId="36" xfId="0" applyFont="1" applyBorder="1" applyAlignment="1"/>
    <xf numFmtId="0" fontId="4" fillId="0" borderId="37" xfId="0" applyFont="1" applyBorder="1" applyAlignment="1">
      <alignment horizontal="left" vertical="top"/>
    </xf>
    <xf numFmtId="0" fontId="4" fillId="0" borderId="37" xfId="0" applyFont="1" applyBorder="1" applyAlignment="1">
      <alignment horizontal="right" vertical="center"/>
    </xf>
    <xf numFmtId="176" fontId="4" fillId="0" borderId="41" xfId="0" applyNumberFormat="1" applyFont="1" applyBorder="1" applyAlignment="1">
      <alignment horizontal="left"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36" xfId="0" applyFont="1" applyBorder="1" applyAlignment="1">
      <alignment horizontal="left" vertical="center"/>
    </xf>
    <xf numFmtId="177" fontId="9" fillId="0" borderId="34" xfId="0" applyNumberFormat="1" applyFont="1" applyBorder="1" applyAlignment="1">
      <alignment horizontal="left" vertical="center"/>
    </xf>
    <xf numFmtId="0" fontId="4" fillId="0" borderId="37" xfId="0" applyFont="1" applyBorder="1">
      <alignment vertical="center"/>
    </xf>
    <xf numFmtId="0" fontId="4" fillId="0" borderId="33" xfId="0" applyFont="1" applyBorder="1" applyAlignment="1">
      <alignment horizontal="right" vertical="center" wrapText="1"/>
    </xf>
    <xf numFmtId="177" fontId="1" fillId="0" borderId="34" xfId="0" applyNumberFormat="1" applyFont="1" applyBorder="1" applyAlignment="1">
      <alignment horizontal="left" vertical="center"/>
    </xf>
    <xf numFmtId="177" fontId="4" fillId="0" borderId="35" xfId="0" applyNumberFormat="1" applyFont="1" applyBorder="1">
      <alignment vertical="center"/>
    </xf>
    <xf numFmtId="177" fontId="6" fillId="0" borderId="35" xfId="0" applyNumberFormat="1" applyFont="1" applyBorder="1" applyAlignment="1">
      <alignment horizontal="center" vertical="center"/>
    </xf>
    <xf numFmtId="177" fontId="1" fillId="0" borderId="36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top"/>
    </xf>
    <xf numFmtId="0" fontId="4" fillId="0" borderId="36" xfId="0" applyFont="1" applyBorder="1" applyAlignment="1">
      <alignment horizontal="right" vertical="center"/>
    </xf>
    <xf numFmtId="177" fontId="6" fillId="0" borderId="35" xfId="0" applyNumberFormat="1" applyFont="1" applyBorder="1" applyAlignment="1">
      <alignment horizontal="right" vertical="center"/>
    </xf>
    <xf numFmtId="177" fontId="1" fillId="0" borderId="34" xfId="0" applyNumberFormat="1" applyFont="1" applyBorder="1" applyAlignment="1">
      <alignment horizontal="center" vertical="center"/>
    </xf>
    <xf numFmtId="0" fontId="4" fillId="0" borderId="41" xfId="0" applyFont="1" applyBorder="1">
      <alignment vertical="center"/>
    </xf>
    <xf numFmtId="0" fontId="4" fillId="0" borderId="38" xfId="0" applyFont="1" applyBorder="1">
      <alignment vertical="center"/>
    </xf>
    <xf numFmtId="190" fontId="4" fillId="0" borderId="36" xfId="0" applyNumberFormat="1" applyFont="1" applyBorder="1" applyAlignment="1">
      <alignment horizontal="right" vertical="top"/>
    </xf>
    <xf numFmtId="0" fontId="4" fillId="0" borderId="37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/>
    </xf>
    <xf numFmtId="176" fontId="4" fillId="0" borderId="41" xfId="0" applyNumberFormat="1" applyFont="1" applyBorder="1" applyAlignment="1">
      <alignment horizontal="right" vertical="center"/>
    </xf>
    <xf numFmtId="0" fontId="4" fillId="3" borderId="36" xfId="0" applyFont="1" applyFill="1" applyBorder="1" applyAlignment="1">
      <alignment horizontal="left" vertical="center"/>
    </xf>
    <xf numFmtId="0" fontId="4" fillId="0" borderId="42" xfId="0" applyFont="1" applyBorder="1" applyAlignment="1">
      <alignment horizontal="right" vertical="center"/>
    </xf>
    <xf numFmtId="0" fontId="4" fillId="2" borderId="36" xfId="0" applyFont="1" applyFill="1" applyBorder="1">
      <alignment vertical="center"/>
    </xf>
    <xf numFmtId="0" fontId="4" fillId="2" borderId="38" xfId="0" applyFont="1" applyFill="1" applyBorder="1">
      <alignment vertical="center"/>
    </xf>
    <xf numFmtId="177" fontId="6" fillId="0" borderId="6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176" fontId="4" fillId="0" borderId="30" xfId="0" applyNumberFormat="1" applyFont="1" applyBorder="1">
      <alignment vertical="center"/>
    </xf>
    <xf numFmtId="176" fontId="4" fillId="0" borderId="36" xfId="0" applyNumberFormat="1" applyFont="1" applyBorder="1" applyAlignment="1">
      <alignment horizontal="right" vertical="center"/>
    </xf>
    <xf numFmtId="20" fontId="15" fillId="0" borderId="1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6" xfId="0" applyNumberFormat="1" applyFont="1" applyBorder="1">
      <alignment vertical="center"/>
    </xf>
    <xf numFmtId="184" fontId="4" fillId="0" borderId="6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77" fontId="1" fillId="2" borderId="6" xfId="0" applyNumberFormat="1" applyFont="1" applyFill="1" applyBorder="1" applyAlignment="1">
      <alignment horizontal="left" vertical="center"/>
    </xf>
    <xf numFmtId="190" fontId="4" fillId="2" borderId="0" xfId="0" applyNumberFormat="1" applyFont="1" applyFill="1" applyAlignment="1">
      <alignment horizontal="right" vertical="top"/>
    </xf>
    <xf numFmtId="176" fontId="4" fillId="2" borderId="2" xfId="0" applyNumberFormat="1" applyFont="1" applyFill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185" fontId="6" fillId="0" borderId="0" xfId="0" applyNumberFormat="1" applyFont="1" applyAlignment="1">
      <alignment horizontal="left" vertical="top" shrinkToFit="1"/>
    </xf>
    <xf numFmtId="0" fontId="7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97" fontId="4" fillId="0" borderId="7" xfId="0" applyNumberFormat="1" applyFont="1" applyBorder="1" applyAlignment="1">
      <alignment vertical="center" shrinkToFit="1"/>
    </xf>
    <xf numFmtId="198" fontId="5" fillId="0" borderId="0" xfId="0" applyNumberFormat="1" applyFont="1" applyAlignment="1">
      <alignment horizontal="left" vertical="center"/>
    </xf>
    <xf numFmtId="189" fontId="4" fillId="0" borderId="30" xfId="0" applyNumberFormat="1" applyFont="1" applyBorder="1">
      <alignment vertical="center"/>
    </xf>
    <xf numFmtId="0" fontId="0" fillId="0" borderId="36" xfId="0" applyBorder="1">
      <alignment vertical="center"/>
    </xf>
    <xf numFmtId="0" fontId="4" fillId="0" borderId="3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1" xfId="0" applyFont="1" applyBorder="1" applyAlignment="1">
      <alignment horizontal="right" vertical="center"/>
    </xf>
    <xf numFmtId="20" fontId="12" fillId="0" borderId="37" xfId="0" applyNumberFormat="1" applyFont="1" applyBorder="1" applyAlignment="1">
      <alignment horizontal="right" vertical="top"/>
    </xf>
    <xf numFmtId="194" fontId="4" fillId="0" borderId="30" xfId="0" applyNumberFormat="1" applyFont="1" applyBorder="1" applyAlignment="1">
      <alignment vertical="center" shrinkToFit="1"/>
    </xf>
    <xf numFmtId="0" fontId="6" fillId="0" borderId="36" xfId="0" applyFont="1" applyBorder="1" applyAlignment="1">
      <alignment vertical="top"/>
    </xf>
    <xf numFmtId="177" fontId="0" fillId="0" borderId="34" xfId="0" applyNumberFormat="1" applyBorder="1" applyAlignment="1">
      <alignment horizontal="left" vertical="center"/>
    </xf>
    <xf numFmtId="22" fontId="16" fillId="0" borderId="37" xfId="0" applyNumberFormat="1" applyFont="1" applyBorder="1">
      <alignment vertical="center"/>
    </xf>
    <xf numFmtId="0" fontId="13" fillId="0" borderId="38" xfId="0" applyFont="1" applyBorder="1">
      <alignment vertical="center"/>
    </xf>
    <xf numFmtId="0" fontId="4" fillId="0" borderId="5" xfId="0" applyFont="1" applyBorder="1">
      <alignment vertical="center"/>
    </xf>
    <xf numFmtId="20" fontId="15" fillId="0" borderId="0" xfId="0" applyNumberFormat="1" applyFont="1" applyAlignment="1">
      <alignment horizontal="right" vertical="center"/>
    </xf>
    <xf numFmtId="0" fontId="4" fillId="0" borderId="12" xfId="0" applyFont="1" applyBorder="1">
      <alignment vertical="center"/>
    </xf>
    <xf numFmtId="177" fontId="4" fillId="0" borderId="10" xfId="0" applyNumberFormat="1" applyFont="1" applyBorder="1" applyAlignment="1">
      <alignment horizontal="right" vertical="center"/>
    </xf>
    <xf numFmtId="201" fontId="7" fillId="0" borderId="30" xfId="0" applyNumberFormat="1" applyFont="1" applyBorder="1" applyAlignment="1">
      <alignment vertical="center" shrinkToFit="1"/>
    </xf>
    <xf numFmtId="0" fontId="5" fillId="0" borderId="13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left" vertical="center"/>
    </xf>
    <xf numFmtId="20" fontId="10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187" fontId="4" fillId="0" borderId="30" xfId="0" applyNumberFormat="1" applyFont="1" applyBorder="1" applyAlignment="1">
      <alignment vertical="center" shrinkToFit="1"/>
    </xf>
    <xf numFmtId="184" fontId="4" fillId="0" borderId="26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/>
    </xf>
    <xf numFmtId="0" fontId="4" fillId="0" borderId="45" xfId="0" applyFont="1" applyBorder="1" applyAlignment="1">
      <alignment horizontal="right" vertical="center"/>
    </xf>
    <xf numFmtId="176" fontId="4" fillId="0" borderId="46" xfId="0" applyNumberFormat="1" applyFont="1" applyBorder="1" applyAlignment="1">
      <alignment horizontal="right" vertical="center" shrinkToFit="1"/>
    </xf>
    <xf numFmtId="0" fontId="4" fillId="0" borderId="45" xfId="0" applyFont="1" applyBorder="1" applyAlignment="1">
      <alignment horizontal="left" vertical="center"/>
    </xf>
    <xf numFmtId="0" fontId="4" fillId="0" borderId="47" xfId="0" applyFont="1" applyBorder="1" applyAlignment="1">
      <alignment horizontal="right" vertical="center"/>
    </xf>
    <xf numFmtId="176" fontId="4" fillId="0" borderId="48" xfId="0" applyNumberFormat="1" applyFont="1" applyBorder="1" applyAlignment="1">
      <alignment horizontal="right" vertical="center" shrinkToFit="1"/>
    </xf>
    <xf numFmtId="176" fontId="4" fillId="0" borderId="49" xfId="0" applyNumberFormat="1" applyFont="1" applyBorder="1" applyAlignment="1">
      <alignment horizontal="center" vertical="center"/>
    </xf>
    <xf numFmtId="184" fontId="4" fillId="0" borderId="48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/>
    </xf>
    <xf numFmtId="202" fontId="4" fillId="0" borderId="0" xfId="0" applyNumberFormat="1" applyFont="1">
      <alignment vertical="center"/>
    </xf>
    <xf numFmtId="202" fontId="4" fillId="0" borderId="0" xfId="0" applyNumberFormat="1" applyFont="1" applyAlignment="1">
      <alignment horizontal="left" vertical="top"/>
    </xf>
    <xf numFmtId="177" fontId="5" fillId="0" borderId="35" xfId="0" applyNumberFormat="1" applyFont="1" applyBorder="1" applyAlignment="1">
      <alignment horizontal="right" vertical="top"/>
    </xf>
    <xf numFmtId="177" fontId="6" fillId="0" borderId="6" xfId="0" applyNumberFormat="1" applyFont="1" applyBorder="1" applyAlignment="1"/>
    <xf numFmtId="191" fontId="4" fillId="0" borderId="33" xfId="0" applyNumberFormat="1" applyFont="1" applyBorder="1" applyAlignment="1">
      <alignment horizontal="right" vertical="center" shrinkToFit="1"/>
    </xf>
    <xf numFmtId="202" fontId="4" fillId="0" borderId="37" xfId="0" applyNumberFormat="1" applyFont="1" applyBorder="1" applyAlignment="1">
      <alignment horizontal="right" vertical="center"/>
    </xf>
    <xf numFmtId="176" fontId="4" fillId="0" borderId="39" xfId="0" applyNumberFormat="1" applyFont="1" applyBorder="1" applyAlignment="1">
      <alignment horizontal="right" vertical="center"/>
    </xf>
    <xf numFmtId="200" fontId="5" fillId="0" borderId="30" xfId="0" applyNumberFormat="1" applyFont="1" applyBorder="1">
      <alignment vertical="center"/>
    </xf>
    <xf numFmtId="20" fontId="15" fillId="0" borderId="37" xfId="0" applyNumberFormat="1" applyFont="1" applyBorder="1" applyAlignment="1">
      <alignment horizontal="right" vertical="center"/>
    </xf>
    <xf numFmtId="177" fontId="1" fillId="3" borderId="34" xfId="0" applyNumberFormat="1" applyFont="1" applyFill="1" applyBorder="1" applyAlignment="1">
      <alignment horizontal="left" vertical="center"/>
    </xf>
    <xf numFmtId="0" fontId="4" fillId="3" borderId="36" xfId="0" applyFont="1" applyFill="1" applyBorder="1">
      <alignment vertical="center"/>
    </xf>
    <xf numFmtId="0" fontId="4" fillId="3" borderId="41" xfId="0" applyFont="1" applyFill="1" applyBorder="1">
      <alignment vertical="center"/>
    </xf>
    <xf numFmtId="177" fontId="6" fillId="3" borderId="35" xfId="0" applyNumberFormat="1" applyFont="1" applyFill="1" applyBorder="1">
      <alignment vertical="center"/>
    </xf>
    <xf numFmtId="0" fontId="4" fillId="3" borderId="37" xfId="0" applyFont="1" applyFill="1" applyBorder="1">
      <alignment vertical="center"/>
    </xf>
    <xf numFmtId="0" fontId="7" fillId="0" borderId="39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/>
    <xf numFmtId="200" fontId="5" fillId="0" borderId="7" xfId="0" applyNumberFormat="1" applyFont="1" applyBorder="1">
      <alignment vertical="center"/>
    </xf>
    <xf numFmtId="195" fontId="7" fillId="2" borderId="8" xfId="0" applyNumberFormat="1" applyFont="1" applyFill="1" applyBorder="1" applyAlignment="1"/>
    <xf numFmtId="0" fontId="4" fillId="0" borderId="12" xfId="0" applyFont="1" applyBorder="1" applyAlignment="1">
      <alignment horizontal="right"/>
    </xf>
    <xf numFmtId="193" fontId="4" fillId="0" borderId="7" xfId="0" applyNumberFormat="1" applyFont="1" applyBorder="1">
      <alignment vertical="center"/>
    </xf>
    <xf numFmtId="0" fontId="5" fillId="0" borderId="5" xfId="0" applyFont="1" applyBorder="1" applyAlignment="1">
      <alignment vertical="top"/>
    </xf>
    <xf numFmtId="20" fontId="15" fillId="3" borderId="37" xfId="0" applyNumberFormat="1" applyFont="1" applyFill="1" applyBorder="1" applyAlignment="1">
      <alignment horizontal="right" vertical="center"/>
    </xf>
    <xf numFmtId="0" fontId="4" fillId="0" borderId="36" xfId="0" applyFont="1" applyBorder="1" applyAlignment="1">
      <alignment horizontal="center"/>
    </xf>
    <xf numFmtId="20" fontId="10" fillId="3" borderId="37" xfId="0" applyNumberFormat="1" applyFont="1" applyFill="1" applyBorder="1" applyAlignment="1">
      <alignment horizontal="right" vertical="center"/>
    </xf>
    <xf numFmtId="0" fontId="4" fillId="0" borderId="30" xfId="0" quotePrefix="1" applyFont="1" applyBorder="1" applyAlignment="1">
      <alignment horizontal="right" vertical="center"/>
    </xf>
    <xf numFmtId="0" fontId="4" fillId="0" borderId="36" xfId="0" applyFont="1" applyBorder="1" applyAlignment="1">
      <alignment horizontal="center" vertical="center"/>
    </xf>
    <xf numFmtId="177" fontId="4" fillId="0" borderId="35" xfId="0" applyNumberFormat="1" applyFont="1" applyBorder="1" applyAlignment="1">
      <alignment horizontal="center" vertical="center"/>
    </xf>
    <xf numFmtId="194" fontId="4" fillId="0" borderId="33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181" fontId="0" fillId="0" borderId="0" xfId="0" applyNumberFormat="1">
      <alignment vertical="center"/>
    </xf>
    <xf numFmtId="0" fontId="4" fillId="0" borderId="7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left" vertical="center"/>
    </xf>
    <xf numFmtId="177" fontId="1" fillId="3" borderId="34" xfId="0" applyNumberFormat="1" applyFont="1" applyFill="1" applyBorder="1" applyAlignment="1">
      <alignment horizontal="left" vertical="top"/>
    </xf>
    <xf numFmtId="205" fontId="17" fillId="0" borderId="37" xfId="0" applyNumberFormat="1" applyFont="1" applyBorder="1" applyAlignment="1">
      <alignment horizontal="right" shrinkToFit="1"/>
    </xf>
    <xf numFmtId="176" fontId="0" fillId="0" borderId="41" xfId="0" applyNumberFormat="1" applyBorder="1" applyAlignment="1">
      <alignment horizontal="left" vertical="center"/>
    </xf>
    <xf numFmtId="0" fontId="0" fillId="0" borderId="36" xfId="0" applyBorder="1" applyAlignment="1">
      <alignment horizontal="right" vertical="center"/>
    </xf>
    <xf numFmtId="0" fontId="0" fillId="0" borderId="36" xfId="0" applyBorder="1" applyAlignment="1">
      <alignment horizontal="left" vertical="top"/>
    </xf>
    <xf numFmtId="177" fontId="0" fillId="0" borderId="36" xfId="0" applyNumberForma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4" fillId="0" borderId="36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177" fontId="4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177" fontId="4" fillId="0" borderId="34" xfId="0" applyNumberFormat="1" applyFont="1" applyBorder="1" applyAlignment="1">
      <alignment horizontal="right" vertical="center"/>
    </xf>
    <xf numFmtId="20" fontId="10" fillId="0" borderId="36" xfId="0" applyNumberFormat="1" applyFont="1" applyBorder="1" applyAlignment="1">
      <alignment horizontal="center" vertical="top"/>
    </xf>
    <xf numFmtId="177" fontId="6" fillId="0" borderId="34" xfId="0" applyNumberFormat="1" applyFont="1" applyBorder="1">
      <alignment vertical="center"/>
    </xf>
    <xf numFmtId="20" fontId="10" fillId="0" borderId="36" xfId="0" applyNumberFormat="1" applyFont="1" applyBorder="1" applyAlignment="1">
      <alignment horizontal="right" vertical="center"/>
    </xf>
    <xf numFmtId="197" fontId="4" fillId="0" borderId="30" xfId="0" applyNumberFormat="1" applyFont="1" applyBorder="1" applyAlignment="1">
      <alignment horizontal="right" vertical="center" shrinkToFit="1"/>
    </xf>
    <xf numFmtId="200" fontId="4" fillId="0" borderId="30" xfId="0" applyNumberFormat="1" applyFont="1" applyBorder="1" applyAlignment="1">
      <alignment horizontal="right" vertical="center"/>
    </xf>
    <xf numFmtId="177" fontId="1" fillId="3" borderId="34" xfId="0" applyNumberFormat="1" applyFont="1" applyFill="1" applyBorder="1" applyAlignment="1">
      <alignment horizontal="center" vertical="center"/>
    </xf>
    <xf numFmtId="190" fontId="4" fillId="3" borderId="36" xfId="0" applyNumberFormat="1" applyFont="1" applyFill="1" applyBorder="1" applyAlignment="1">
      <alignment horizontal="right" vertical="top" shrinkToFit="1"/>
    </xf>
    <xf numFmtId="0" fontId="0" fillId="0" borderId="0" xfId="0" applyAlignment="1">
      <alignment horizontal="center"/>
    </xf>
    <xf numFmtId="177" fontId="0" fillId="0" borderId="0" xfId="0" applyNumberFormat="1" applyAlignment="1">
      <alignment horizontal="left" vertical="center"/>
    </xf>
    <xf numFmtId="177" fontId="4" fillId="0" borderId="0" xfId="0" applyNumberFormat="1" applyFont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6" fillId="0" borderId="6" xfId="0" applyNumberFormat="1" applyFont="1" applyBorder="1" applyAlignment="1">
      <alignment horizontal="right" vertical="center"/>
    </xf>
    <xf numFmtId="206" fontId="18" fillId="0" borderId="37" xfId="0" applyNumberFormat="1" applyFont="1" applyBorder="1" applyAlignment="1">
      <alignment horizontal="right" vertical="top"/>
    </xf>
    <xf numFmtId="206" fontId="18" fillId="0" borderId="1" xfId="0" applyNumberFormat="1" applyFont="1" applyBorder="1" applyAlignment="1">
      <alignment horizontal="right" vertical="top"/>
    </xf>
    <xf numFmtId="206" fontId="4" fillId="0" borderId="0" xfId="0" applyNumberFormat="1" applyFont="1">
      <alignment vertical="center"/>
    </xf>
    <xf numFmtId="206" fontId="13" fillId="0" borderId="0" xfId="0" applyNumberFormat="1" applyFont="1">
      <alignment vertical="center"/>
    </xf>
    <xf numFmtId="206" fontId="4" fillId="0" borderId="36" xfId="0" applyNumberFormat="1" applyFont="1" applyBorder="1" applyAlignment="1"/>
    <xf numFmtId="206" fontId="18" fillId="0" borderId="0" xfId="0" applyNumberFormat="1" applyFont="1" applyAlignment="1">
      <alignment horizontal="right" vertical="top"/>
    </xf>
    <xf numFmtId="0" fontId="0" fillId="2" borderId="0" xfId="0" applyFill="1" applyAlignment="1">
      <alignment horizontal="right" vertical="center"/>
    </xf>
    <xf numFmtId="206" fontId="19" fillId="0" borderId="0" xfId="0" applyNumberFormat="1" applyFont="1" applyAlignment="1">
      <alignment horizontal="right" vertical="top"/>
    </xf>
    <xf numFmtId="177" fontId="4" fillId="0" borderId="6" xfId="0" applyNumberFormat="1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206" fontId="18" fillId="0" borderId="37" xfId="0" applyNumberFormat="1" applyFont="1" applyBorder="1" applyAlignment="1">
      <alignment horizontal="left" vertical="top"/>
    </xf>
    <xf numFmtId="206" fontId="18" fillId="0" borderId="37" xfId="0" applyNumberFormat="1" applyFont="1" applyBorder="1" applyAlignment="1">
      <alignment horizontal="right"/>
    </xf>
    <xf numFmtId="206" fontId="18" fillId="3" borderId="37" xfId="0" applyNumberFormat="1" applyFont="1" applyFill="1" applyBorder="1" applyAlignment="1">
      <alignment horizontal="right"/>
    </xf>
    <xf numFmtId="176" fontId="0" fillId="2" borderId="2" xfId="0" applyNumberFormat="1" applyFill="1" applyBorder="1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top"/>
    </xf>
    <xf numFmtId="185" fontId="6" fillId="0" borderId="1" xfId="0" applyNumberFormat="1" applyFont="1" applyBorder="1" applyAlignment="1">
      <alignment horizontal="center" vertical="top" shrinkToFit="1"/>
    </xf>
    <xf numFmtId="190" fontId="6" fillId="0" borderId="0" xfId="0" applyNumberFormat="1" applyFont="1" applyAlignment="1">
      <alignment horizontal="right" vertical="top" shrinkToFit="1"/>
    </xf>
    <xf numFmtId="177" fontId="9" fillId="2" borderId="6" xfId="0" applyNumberFormat="1" applyFont="1" applyFill="1" applyBorder="1" applyAlignment="1">
      <alignment horizontal="center" vertical="center"/>
    </xf>
    <xf numFmtId="177" fontId="9" fillId="0" borderId="34" xfId="0" applyNumberFormat="1" applyFont="1" applyBorder="1" applyAlignment="1">
      <alignment horizontal="left" vertical="top"/>
    </xf>
    <xf numFmtId="0" fontId="0" fillId="0" borderId="30" xfId="0" applyBorder="1">
      <alignment vertical="center"/>
    </xf>
    <xf numFmtId="187" fontId="4" fillId="0" borderId="5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4" fillId="2" borderId="0" xfId="0" applyFont="1" applyFill="1">
      <alignment vertical="center"/>
    </xf>
    <xf numFmtId="20" fontId="10" fillId="2" borderId="37" xfId="0" applyNumberFormat="1" applyFont="1" applyFill="1" applyBorder="1" applyAlignment="1">
      <alignment horizontal="right" vertical="center"/>
    </xf>
    <xf numFmtId="206" fontId="18" fillId="2" borderId="37" xfId="0" applyNumberFormat="1" applyFont="1" applyFill="1" applyBorder="1" applyAlignment="1">
      <alignment horizontal="right" vertical="top"/>
    </xf>
    <xf numFmtId="206" fontId="18" fillId="3" borderId="37" xfId="0" applyNumberFormat="1" applyFont="1" applyFill="1" applyBorder="1" applyAlignment="1">
      <alignment horizontal="right" vertical="top"/>
    </xf>
    <xf numFmtId="190" fontId="5" fillId="3" borderId="36" xfId="0" applyNumberFormat="1" applyFont="1" applyFill="1" applyBorder="1" applyAlignment="1">
      <alignment horizontal="left" vertical="top"/>
    </xf>
    <xf numFmtId="0" fontId="4" fillId="3" borderId="37" xfId="0" applyFont="1" applyFill="1" applyBorder="1" applyAlignment="1">
      <alignment horizontal="left" vertical="center"/>
    </xf>
    <xf numFmtId="176" fontId="4" fillId="3" borderId="41" xfId="0" applyNumberFormat="1" applyFont="1" applyFill="1" applyBorder="1" applyAlignment="1">
      <alignment horizontal="left" vertical="center"/>
    </xf>
    <xf numFmtId="176" fontId="4" fillId="3" borderId="38" xfId="0" applyNumberFormat="1" applyFont="1" applyFill="1" applyBorder="1" applyAlignment="1">
      <alignment horizontal="right" vertical="center"/>
    </xf>
    <xf numFmtId="177" fontId="9" fillId="3" borderId="34" xfId="0" applyNumberFormat="1" applyFont="1" applyFill="1" applyBorder="1" applyAlignment="1">
      <alignment horizontal="center" vertical="center"/>
    </xf>
    <xf numFmtId="180" fontId="5" fillId="3" borderId="36" xfId="0" applyNumberFormat="1" applyFont="1" applyFill="1" applyBorder="1">
      <alignment vertical="center"/>
    </xf>
    <xf numFmtId="206" fontId="18" fillId="0" borderId="37" xfId="0" applyNumberFormat="1" applyFont="1" applyBorder="1" applyAlignment="1">
      <alignment horizontal="right" vertical="center"/>
    </xf>
    <xf numFmtId="206" fontId="18" fillId="0" borderId="1" xfId="0" applyNumberFormat="1" applyFont="1" applyBorder="1" applyAlignment="1">
      <alignment horizontal="right"/>
    </xf>
    <xf numFmtId="182" fontId="4" fillId="3" borderId="36" xfId="0" applyNumberFormat="1" applyFont="1" applyFill="1" applyBorder="1" applyAlignment="1">
      <alignment vertical="top" shrinkToFit="1"/>
    </xf>
    <xf numFmtId="20" fontId="10" fillId="2" borderId="1" xfId="0" applyNumberFormat="1" applyFont="1" applyFill="1" applyBorder="1" applyAlignment="1">
      <alignment horizontal="right" vertical="center"/>
    </xf>
    <xf numFmtId="189" fontId="4" fillId="0" borderId="4" xfId="0" applyNumberFormat="1" applyFont="1" applyBorder="1">
      <alignment vertical="center"/>
    </xf>
    <xf numFmtId="189" fontId="4" fillId="0" borderId="4" xfId="0" applyNumberFormat="1" applyFont="1" applyBorder="1" applyAlignment="1">
      <alignment horizontal="right" vertical="center"/>
    </xf>
    <xf numFmtId="177" fontId="1" fillId="0" borderId="0" xfId="0" applyNumberFormat="1" applyFont="1" applyAlignment="1">
      <alignment horizontal="left" vertical="top"/>
    </xf>
    <xf numFmtId="177" fontId="0" fillId="0" borderId="0" xfId="0" applyNumberFormat="1" applyAlignment="1">
      <alignment horizontal="right" vertical="center"/>
    </xf>
    <xf numFmtId="199" fontId="6" fillId="0" borderId="0" xfId="0" applyNumberFormat="1" applyFont="1" applyAlignment="1">
      <alignment horizontal="center" vertical="top" shrinkToFit="1"/>
    </xf>
    <xf numFmtId="192" fontId="4" fillId="0" borderId="4" xfId="0" applyNumberFormat="1" applyFont="1" applyBorder="1">
      <alignment vertical="center"/>
    </xf>
    <xf numFmtId="177" fontId="0" fillId="0" borderId="0" xfId="0" applyNumberFormat="1" applyAlignment="1">
      <alignment horizontal="left" vertical="top"/>
    </xf>
    <xf numFmtId="176" fontId="0" fillId="0" borderId="1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206" fontId="13" fillId="0" borderId="36" xfId="0" applyNumberFormat="1" applyFont="1" applyBorder="1">
      <alignment vertical="center"/>
    </xf>
    <xf numFmtId="189" fontId="4" fillId="0" borderId="12" xfId="0" applyNumberFormat="1" applyFont="1" applyBorder="1" applyAlignment="1">
      <alignment horizontal="right" vertical="center"/>
    </xf>
    <xf numFmtId="177" fontId="6" fillId="3" borderId="10" xfId="0" applyNumberFormat="1" applyFont="1" applyFill="1" applyBorder="1">
      <alignment vertical="center"/>
    </xf>
    <xf numFmtId="0" fontId="4" fillId="3" borderId="1" xfId="0" applyFont="1" applyFill="1" applyBorder="1">
      <alignment vertical="center"/>
    </xf>
    <xf numFmtId="176" fontId="4" fillId="0" borderId="8" xfId="0" applyNumberFormat="1" applyFont="1" applyBorder="1" applyAlignment="1">
      <alignment horizontal="left" vertical="center"/>
    </xf>
    <xf numFmtId="0" fontId="4" fillId="3" borderId="3" xfId="0" applyFont="1" applyFill="1" applyBorder="1">
      <alignment vertical="center"/>
    </xf>
    <xf numFmtId="177" fontId="9" fillId="0" borderId="14" xfId="0" applyNumberFormat="1" applyFont="1" applyBorder="1" applyAlignment="1">
      <alignment horizontal="left"/>
    </xf>
    <xf numFmtId="206" fontId="4" fillId="0" borderId="8" xfId="0" applyNumberFormat="1" applyFont="1" applyBorder="1" applyAlignment="1"/>
    <xf numFmtId="206" fontId="18" fillId="2" borderId="1" xfId="0" applyNumberFormat="1" applyFont="1" applyFill="1" applyBorder="1" applyAlignment="1">
      <alignment horizontal="right" vertical="top"/>
    </xf>
    <xf numFmtId="0" fontId="6" fillId="0" borderId="36" xfId="0" applyFont="1" applyBorder="1" applyAlignment="1">
      <alignment horizontal="center" vertical="top"/>
    </xf>
    <xf numFmtId="177" fontId="1" fillId="2" borderId="34" xfId="0" applyNumberFormat="1" applyFont="1" applyFill="1" applyBorder="1" applyAlignment="1">
      <alignment horizontal="left" vertical="center"/>
    </xf>
    <xf numFmtId="190" fontId="5" fillId="0" borderId="36" xfId="0" applyNumberFormat="1" applyFont="1" applyBorder="1" applyAlignment="1">
      <alignment horizontal="right" vertical="top"/>
    </xf>
    <xf numFmtId="20" fontId="10" fillId="2" borderId="51" xfId="0" applyNumberFormat="1" applyFont="1" applyFill="1" applyBorder="1" applyAlignment="1">
      <alignment horizontal="right" vertical="center"/>
    </xf>
    <xf numFmtId="206" fontId="18" fillId="2" borderId="51" xfId="0" applyNumberFormat="1" applyFont="1" applyFill="1" applyBorder="1" applyAlignment="1">
      <alignment horizontal="right" vertical="top"/>
    </xf>
    <xf numFmtId="0" fontId="4" fillId="2" borderId="41" xfId="0" applyFont="1" applyFill="1" applyBorder="1">
      <alignment vertical="center"/>
    </xf>
    <xf numFmtId="191" fontId="4" fillId="0" borderId="30" xfId="0" applyNumberFormat="1" applyFont="1" applyBorder="1" applyAlignment="1">
      <alignment vertical="center" shrinkToFit="1"/>
    </xf>
    <xf numFmtId="0" fontId="4" fillId="0" borderId="27" xfId="0" applyFont="1" applyBorder="1" applyAlignment="1">
      <alignment horizontal="right" vertical="center" shrinkToFit="1"/>
    </xf>
    <xf numFmtId="176" fontId="4" fillId="0" borderId="24" xfId="0" applyNumberFormat="1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193" fontId="4" fillId="0" borderId="33" xfId="0" applyNumberFormat="1" applyFont="1" applyBorder="1" applyAlignment="1">
      <alignment horizontal="right" vertical="center"/>
    </xf>
    <xf numFmtId="20" fontId="15" fillId="0" borderId="37" xfId="0" applyNumberFormat="1" applyFont="1" applyBorder="1" applyAlignment="1">
      <alignment horizontal="right" vertical="top"/>
    </xf>
    <xf numFmtId="185" fontId="5" fillId="0" borderId="37" xfId="0" applyNumberFormat="1" applyFont="1" applyBorder="1" applyAlignment="1">
      <alignment horizontal="right" vertical="top" shrinkToFit="1"/>
    </xf>
    <xf numFmtId="201" fontId="7" fillId="0" borderId="30" xfId="0" applyNumberFormat="1" applyFont="1" applyBorder="1" applyAlignment="1">
      <alignment horizontal="center" vertical="center" shrinkToFit="1"/>
    </xf>
    <xf numFmtId="201" fontId="7" fillId="0" borderId="33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1" fontId="4" fillId="0" borderId="0" xfId="0" applyNumberFormat="1" applyFont="1" applyAlignment="1">
      <alignment horizontal="right" vertical="center"/>
    </xf>
    <xf numFmtId="181" fontId="0" fillId="0" borderId="0" xfId="0" applyNumberFormat="1">
      <alignment vertical="center"/>
    </xf>
    <xf numFmtId="22" fontId="4" fillId="0" borderId="23" xfId="0" applyNumberFormat="1" applyFont="1" applyBorder="1" applyAlignment="1">
      <alignment horizontal="center" vertical="top"/>
    </xf>
    <xf numFmtId="22" fontId="4" fillId="0" borderId="23" xfId="0" applyNumberFormat="1" applyFont="1" applyBorder="1" applyAlignment="1">
      <alignment horizontal="center" vertical="center"/>
    </xf>
    <xf numFmtId="22" fontId="13" fillId="0" borderId="26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22" fontId="13" fillId="0" borderId="28" xfId="0" applyNumberFormat="1" applyFont="1" applyBorder="1" applyAlignment="1">
      <alignment horizontal="center" vertical="center"/>
    </xf>
    <xf numFmtId="22" fontId="4" fillId="0" borderId="46" xfId="0" applyNumberFormat="1" applyFont="1" applyBorder="1" applyAlignment="1">
      <alignment horizontal="center" vertical="center"/>
    </xf>
    <xf numFmtId="183" fontId="4" fillId="2" borderId="36" xfId="0" applyNumberFormat="1" applyFont="1" applyFill="1" applyBorder="1" applyAlignment="1">
      <alignment horizontal="center" vertical="center"/>
    </xf>
    <xf numFmtId="183" fontId="0" fillId="2" borderId="0" xfId="0" applyNumberFormat="1" applyFill="1" applyAlignment="1">
      <alignment horizontal="center" vertical="center"/>
    </xf>
    <xf numFmtId="22" fontId="4" fillId="0" borderId="49" xfId="0" applyNumberFormat="1" applyFont="1" applyBorder="1" applyAlignment="1">
      <alignment horizontal="center" vertical="center"/>
    </xf>
    <xf numFmtId="22" fontId="4" fillId="0" borderId="50" xfId="0" applyNumberFormat="1" applyFont="1" applyBorder="1" applyAlignment="1">
      <alignment horizontal="center" vertical="center"/>
    </xf>
    <xf numFmtId="207" fontId="4" fillId="0" borderId="30" xfId="0" applyNumberFormat="1" applyFont="1" applyBorder="1" applyAlignment="1">
      <alignment horizontal="right" vertical="center" shrinkToFit="1"/>
    </xf>
    <xf numFmtId="207" fontId="4" fillId="0" borderId="33" xfId="0" applyNumberFormat="1" applyFont="1" applyBorder="1" applyAlignment="1">
      <alignment horizontal="right" vertical="center" shrinkToFit="1"/>
    </xf>
    <xf numFmtId="22" fontId="4" fillId="0" borderId="6" xfId="0" applyNumberFormat="1" applyFont="1" applyBorder="1" applyAlignment="1">
      <alignment horizontal="center" vertical="center"/>
    </xf>
    <xf numFmtId="22" fontId="4" fillId="0" borderId="25" xfId="0" applyNumberFormat="1" applyFont="1" applyBorder="1" applyAlignment="1">
      <alignment horizontal="center" vertical="center"/>
    </xf>
    <xf numFmtId="196" fontId="5" fillId="2" borderId="36" xfId="0" applyNumberFormat="1" applyFont="1" applyFill="1" applyBorder="1" applyAlignment="1">
      <alignment horizontal="center" vertical="center"/>
    </xf>
    <xf numFmtId="196" fontId="5" fillId="2" borderId="37" xfId="0" applyNumberFormat="1" applyFont="1" applyFill="1" applyBorder="1" applyAlignment="1">
      <alignment horizontal="center" vertical="center"/>
    </xf>
    <xf numFmtId="22" fontId="4" fillId="0" borderId="29" xfId="0" applyNumberFormat="1" applyFont="1" applyBorder="1" applyAlignment="1">
      <alignment horizontal="center" vertical="center"/>
    </xf>
    <xf numFmtId="22" fontId="4" fillId="0" borderId="31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203" fontId="4" fillId="0" borderId="30" xfId="0" applyNumberFormat="1" applyFont="1" applyBorder="1" applyAlignment="1">
      <alignment horizontal="center" vertical="center" shrinkToFit="1"/>
    </xf>
    <xf numFmtId="203" fontId="4" fillId="0" borderId="12" xfId="0" applyNumberFormat="1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shrinkToFit="1"/>
    </xf>
    <xf numFmtId="0" fontId="4" fillId="0" borderId="33" xfId="0" applyFont="1" applyBorder="1" applyAlignment="1">
      <alignment horizont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204" fontId="4" fillId="0" borderId="5" xfId="0" applyNumberFormat="1" applyFont="1" applyBorder="1" applyAlignment="1">
      <alignment horizontal="right" vertical="center" shrinkToFit="1"/>
    </xf>
    <xf numFmtId="0" fontId="4" fillId="0" borderId="3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80" fontId="5" fillId="2" borderId="0" xfId="0" applyNumberFormat="1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3333CC"/>
      <color rgb="FF4F81BD"/>
      <color rgb="FF0066FF"/>
      <color rgb="FFC7E7FD"/>
      <color rgb="FF0000FF"/>
      <color rgb="FF00602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2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3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microsoft.com/office/2007/relationships/hdphoto" Target="../media/hdphoto1.wdp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49410</xdr:colOff>
      <xdr:row>12</xdr:row>
      <xdr:rowOff>70781</xdr:rowOff>
    </xdr:from>
    <xdr:to>
      <xdr:col>19</xdr:col>
      <xdr:colOff>17825</xdr:colOff>
      <xdr:row>16</xdr:row>
      <xdr:rowOff>77425</xdr:rowOff>
    </xdr:to>
    <xdr:sp macro="" textlink="">
      <xdr:nvSpPr>
        <xdr:cNvPr id="1270" name="Freeform 217">
          <a:extLst>
            <a:ext uri="{FF2B5EF4-FFF2-40B4-BE49-F238E27FC236}">
              <a16:creationId xmlns:a16="http://schemas.microsoft.com/office/drawing/2014/main" id="{D617F2F7-848F-4353-93CD-F7D3A4978ACF}"/>
            </a:ext>
          </a:extLst>
        </xdr:cNvPr>
        <xdr:cNvSpPr>
          <a:spLocks/>
        </xdr:cNvSpPr>
      </xdr:nvSpPr>
      <xdr:spPr bwMode="auto">
        <a:xfrm rot="10541861" flipV="1">
          <a:off x="11250415" y="2084356"/>
          <a:ext cx="1354229" cy="677836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2632 w 12632"/>
            <a:gd name="connsiteY0" fmla="*/ 1667 h 8581"/>
            <a:gd name="connsiteX1" fmla="*/ 10154 w 12632"/>
            <a:gd name="connsiteY1" fmla="*/ 5000 h 8581"/>
            <a:gd name="connsiteX2" fmla="*/ 7145 w 12632"/>
            <a:gd name="connsiteY2" fmla="*/ 0 h 8581"/>
            <a:gd name="connsiteX3" fmla="*/ 5464 w 12632"/>
            <a:gd name="connsiteY3" fmla="*/ 8333 h 8581"/>
            <a:gd name="connsiteX4" fmla="*/ 0 w 12632"/>
            <a:gd name="connsiteY4" fmla="*/ 1130 h 8581"/>
            <a:gd name="connsiteX0" fmla="*/ 10000 w 10000"/>
            <a:gd name="connsiteY0" fmla="*/ 35372 h 43151"/>
            <a:gd name="connsiteX1" fmla="*/ 8038 w 10000"/>
            <a:gd name="connsiteY1" fmla="*/ 39256 h 43151"/>
            <a:gd name="connsiteX2" fmla="*/ 5656 w 10000"/>
            <a:gd name="connsiteY2" fmla="*/ 33429 h 43151"/>
            <a:gd name="connsiteX3" fmla="*/ 4326 w 10000"/>
            <a:gd name="connsiteY3" fmla="*/ 43140 h 43151"/>
            <a:gd name="connsiteX4" fmla="*/ 1394 w 10000"/>
            <a:gd name="connsiteY4" fmla="*/ 39 h 43151"/>
            <a:gd name="connsiteX5" fmla="*/ 0 w 10000"/>
            <a:gd name="connsiteY5" fmla="*/ 34746 h 43151"/>
            <a:gd name="connsiteX0" fmla="*/ 8908 w 8908"/>
            <a:gd name="connsiteY0" fmla="*/ 35348 h 101908"/>
            <a:gd name="connsiteX1" fmla="*/ 6946 w 8908"/>
            <a:gd name="connsiteY1" fmla="*/ 39232 h 101908"/>
            <a:gd name="connsiteX2" fmla="*/ 4564 w 8908"/>
            <a:gd name="connsiteY2" fmla="*/ 33405 h 101908"/>
            <a:gd name="connsiteX3" fmla="*/ 3234 w 8908"/>
            <a:gd name="connsiteY3" fmla="*/ 43116 h 101908"/>
            <a:gd name="connsiteX4" fmla="*/ 302 w 8908"/>
            <a:gd name="connsiteY4" fmla="*/ 15 h 101908"/>
            <a:gd name="connsiteX5" fmla="*/ 66 w 8908"/>
            <a:gd name="connsiteY5" fmla="*/ 101906 h 101908"/>
            <a:gd name="connsiteX0" fmla="*/ 10123 w 10123"/>
            <a:gd name="connsiteY0" fmla="*/ 1925 h 8456"/>
            <a:gd name="connsiteX1" fmla="*/ 7920 w 10123"/>
            <a:gd name="connsiteY1" fmla="*/ 2306 h 8456"/>
            <a:gd name="connsiteX2" fmla="*/ 5246 w 10123"/>
            <a:gd name="connsiteY2" fmla="*/ 1734 h 8456"/>
            <a:gd name="connsiteX3" fmla="*/ 3753 w 10123"/>
            <a:gd name="connsiteY3" fmla="*/ 2687 h 8456"/>
            <a:gd name="connsiteX4" fmla="*/ 303 w 10123"/>
            <a:gd name="connsiteY4" fmla="*/ 2 h 8456"/>
            <a:gd name="connsiteX5" fmla="*/ 197 w 10123"/>
            <a:gd name="connsiteY5" fmla="*/ 8456 h 8456"/>
            <a:gd name="connsiteX0" fmla="*/ 10155 w 10155"/>
            <a:gd name="connsiteY0" fmla="*/ 2274 h 9998"/>
            <a:gd name="connsiteX1" fmla="*/ 7979 w 10155"/>
            <a:gd name="connsiteY1" fmla="*/ 2725 h 9998"/>
            <a:gd name="connsiteX2" fmla="*/ 5337 w 10155"/>
            <a:gd name="connsiteY2" fmla="*/ 2049 h 9998"/>
            <a:gd name="connsiteX3" fmla="*/ 3862 w 10155"/>
            <a:gd name="connsiteY3" fmla="*/ 3176 h 9998"/>
            <a:gd name="connsiteX4" fmla="*/ 454 w 10155"/>
            <a:gd name="connsiteY4" fmla="*/ 0 h 9998"/>
            <a:gd name="connsiteX5" fmla="*/ 350 w 10155"/>
            <a:gd name="connsiteY5" fmla="*/ 9998 h 9998"/>
            <a:gd name="connsiteX0" fmla="*/ 10000 w 10000"/>
            <a:gd name="connsiteY0" fmla="*/ 2285 h 10011"/>
            <a:gd name="connsiteX1" fmla="*/ 7857 w 10000"/>
            <a:gd name="connsiteY1" fmla="*/ 2737 h 10011"/>
            <a:gd name="connsiteX2" fmla="*/ 5256 w 10000"/>
            <a:gd name="connsiteY2" fmla="*/ 2060 h 10011"/>
            <a:gd name="connsiteX3" fmla="*/ 3803 w 10000"/>
            <a:gd name="connsiteY3" fmla="*/ 3188 h 10011"/>
            <a:gd name="connsiteX4" fmla="*/ 447 w 10000"/>
            <a:gd name="connsiteY4" fmla="*/ 11 h 10011"/>
            <a:gd name="connsiteX5" fmla="*/ 345 w 10000"/>
            <a:gd name="connsiteY5" fmla="*/ 10011 h 10011"/>
            <a:gd name="connsiteX0" fmla="*/ 12780 w 12780"/>
            <a:gd name="connsiteY0" fmla="*/ 4701 h 5605"/>
            <a:gd name="connsiteX1" fmla="*/ 10637 w 12780"/>
            <a:gd name="connsiteY1" fmla="*/ 5153 h 5605"/>
            <a:gd name="connsiteX2" fmla="*/ 8036 w 12780"/>
            <a:gd name="connsiteY2" fmla="*/ 4476 h 5605"/>
            <a:gd name="connsiteX3" fmla="*/ 6583 w 12780"/>
            <a:gd name="connsiteY3" fmla="*/ 5604 h 5605"/>
            <a:gd name="connsiteX4" fmla="*/ 3227 w 12780"/>
            <a:gd name="connsiteY4" fmla="*/ 2427 h 5605"/>
            <a:gd name="connsiteX5" fmla="*/ 0 w 12780"/>
            <a:gd name="connsiteY5" fmla="*/ 0 h 5605"/>
            <a:gd name="connsiteX0" fmla="*/ 7855 w 7855"/>
            <a:gd name="connsiteY0" fmla="*/ 23168 h 24782"/>
            <a:gd name="connsiteX1" fmla="*/ 6178 w 7855"/>
            <a:gd name="connsiteY1" fmla="*/ 23975 h 24782"/>
            <a:gd name="connsiteX2" fmla="*/ 4143 w 7855"/>
            <a:gd name="connsiteY2" fmla="*/ 22767 h 24782"/>
            <a:gd name="connsiteX3" fmla="*/ 3006 w 7855"/>
            <a:gd name="connsiteY3" fmla="*/ 24779 h 24782"/>
            <a:gd name="connsiteX4" fmla="*/ 380 w 7855"/>
            <a:gd name="connsiteY4" fmla="*/ 19111 h 24782"/>
            <a:gd name="connsiteX5" fmla="*/ 172 w 7855"/>
            <a:gd name="connsiteY5" fmla="*/ 0 h 24782"/>
            <a:gd name="connsiteX0" fmla="*/ 9781 w 9781"/>
            <a:gd name="connsiteY0" fmla="*/ 9349 h 10000"/>
            <a:gd name="connsiteX1" fmla="*/ 7646 w 9781"/>
            <a:gd name="connsiteY1" fmla="*/ 9674 h 10000"/>
            <a:gd name="connsiteX2" fmla="*/ 5055 w 9781"/>
            <a:gd name="connsiteY2" fmla="*/ 9187 h 10000"/>
            <a:gd name="connsiteX3" fmla="*/ 3608 w 9781"/>
            <a:gd name="connsiteY3" fmla="*/ 9999 h 10000"/>
            <a:gd name="connsiteX4" fmla="*/ 675 w 9781"/>
            <a:gd name="connsiteY4" fmla="*/ 7712 h 10000"/>
            <a:gd name="connsiteX5" fmla="*/ 0 w 9781"/>
            <a:gd name="connsiteY5" fmla="*/ 0 h 10000"/>
            <a:gd name="connsiteX0" fmla="*/ 10000 w 10000"/>
            <a:gd name="connsiteY0" fmla="*/ 9349 h 10000"/>
            <a:gd name="connsiteX1" fmla="*/ 7817 w 10000"/>
            <a:gd name="connsiteY1" fmla="*/ 9674 h 10000"/>
            <a:gd name="connsiteX2" fmla="*/ 5168 w 10000"/>
            <a:gd name="connsiteY2" fmla="*/ 9187 h 10000"/>
            <a:gd name="connsiteX3" fmla="*/ 3689 w 10000"/>
            <a:gd name="connsiteY3" fmla="*/ 9999 h 10000"/>
            <a:gd name="connsiteX4" fmla="*/ 690 w 10000"/>
            <a:gd name="connsiteY4" fmla="*/ 7712 h 10000"/>
            <a:gd name="connsiteX5" fmla="*/ 0 w 10000"/>
            <a:gd name="connsiteY5" fmla="*/ 0 h 10000"/>
            <a:gd name="connsiteX0" fmla="*/ 10000 w 10000"/>
            <a:gd name="connsiteY0" fmla="*/ 9349 h 10000"/>
            <a:gd name="connsiteX1" fmla="*/ 7817 w 10000"/>
            <a:gd name="connsiteY1" fmla="*/ 9674 h 10000"/>
            <a:gd name="connsiteX2" fmla="*/ 5168 w 10000"/>
            <a:gd name="connsiteY2" fmla="*/ 9187 h 10000"/>
            <a:gd name="connsiteX3" fmla="*/ 3689 w 10000"/>
            <a:gd name="connsiteY3" fmla="*/ 9999 h 10000"/>
            <a:gd name="connsiteX4" fmla="*/ 690 w 10000"/>
            <a:gd name="connsiteY4" fmla="*/ 7712 h 10000"/>
            <a:gd name="connsiteX5" fmla="*/ 0 w 10000"/>
            <a:gd name="connsiteY5" fmla="*/ 0 h 10000"/>
            <a:gd name="connsiteX0" fmla="*/ 10754 w 10754"/>
            <a:gd name="connsiteY0" fmla="*/ 8355 h 9006"/>
            <a:gd name="connsiteX1" fmla="*/ 8571 w 10754"/>
            <a:gd name="connsiteY1" fmla="*/ 8680 h 9006"/>
            <a:gd name="connsiteX2" fmla="*/ 5922 w 10754"/>
            <a:gd name="connsiteY2" fmla="*/ 8193 h 9006"/>
            <a:gd name="connsiteX3" fmla="*/ 4443 w 10754"/>
            <a:gd name="connsiteY3" fmla="*/ 9005 h 9006"/>
            <a:gd name="connsiteX4" fmla="*/ 1444 w 10754"/>
            <a:gd name="connsiteY4" fmla="*/ 6718 h 9006"/>
            <a:gd name="connsiteX5" fmla="*/ 0 w 10754"/>
            <a:gd name="connsiteY5" fmla="*/ 0 h 9006"/>
            <a:gd name="connsiteX0" fmla="*/ 10000 w 10000"/>
            <a:gd name="connsiteY0" fmla="*/ 9277 h 10001"/>
            <a:gd name="connsiteX1" fmla="*/ 7970 w 10000"/>
            <a:gd name="connsiteY1" fmla="*/ 9638 h 10001"/>
            <a:gd name="connsiteX2" fmla="*/ 5507 w 10000"/>
            <a:gd name="connsiteY2" fmla="*/ 9097 h 10001"/>
            <a:gd name="connsiteX3" fmla="*/ 4131 w 10000"/>
            <a:gd name="connsiteY3" fmla="*/ 9999 h 10001"/>
            <a:gd name="connsiteX4" fmla="*/ 1109 w 10000"/>
            <a:gd name="connsiteY4" fmla="*/ 8563 h 10001"/>
            <a:gd name="connsiteX5" fmla="*/ 0 w 10000"/>
            <a:gd name="connsiteY5" fmla="*/ 0 h 10001"/>
            <a:gd name="connsiteX0" fmla="*/ 8891 w 8891"/>
            <a:gd name="connsiteY0" fmla="*/ 729 h 1453"/>
            <a:gd name="connsiteX1" fmla="*/ 6861 w 8891"/>
            <a:gd name="connsiteY1" fmla="*/ 1090 h 1453"/>
            <a:gd name="connsiteX2" fmla="*/ 4398 w 8891"/>
            <a:gd name="connsiteY2" fmla="*/ 549 h 1453"/>
            <a:gd name="connsiteX3" fmla="*/ 3022 w 8891"/>
            <a:gd name="connsiteY3" fmla="*/ 1451 h 1453"/>
            <a:gd name="connsiteX4" fmla="*/ 0 w 8891"/>
            <a:gd name="connsiteY4" fmla="*/ 15 h 1453"/>
            <a:gd name="connsiteX0" fmla="*/ 10000 w 10000"/>
            <a:gd name="connsiteY0" fmla="*/ 5097 h 7582"/>
            <a:gd name="connsiteX1" fmla="*/ 7717 w 10000"/>
            <a:gd name="connsiteY1" fmla="*/ 7582 h 7582"/>
            <a:gd name="connsiteX2" fmla="*/ 4947 w 10000"/>
            <a:gd name="connsiteY2" fmla="*/ 3858 h 7582"/>
            <a:gd name="connsiteX3" fmla="*/ 3487 w 10000"/>
            <a:gd name="connsiteY3" fmla="*/ 4368 h 7582"/>
            <a:gd name="connsiteX4" fmla="*/ 0 w 10000"/>
            <a:gd name="connsiteY4" fmla="*/ 183 h 7582"/>
            <a:gd name="connsiteX0" fmla="*/ 10314 w 10314"/>
            <a:gd name="connsiteY0" fmla="*/ 15447 h 15447"/>
            <a:gd name="connsiteX1" fmla="*/ 7717 w 10314"/>
            <a:gd name="connsiteY1" fmla="*/ 10000 h 15447"/>
            <a:gd name="connsiteX2" fmla="*/ 4947 w 10314"/>
            <a:gd name="connsiteY2" fmla="*/ 5088 h 15447"/>
            <a:gd name="connsiteX3" fmla="*/ 3487 w 10314"/>
            <a:gd name="connsiteY3" fmla="*/ 5761 h 15447"/>
            <a:gd name="connsiteX4" fmla="*/ 0 w 10314"/>
            <a:gd name="connsiteY4" fmla="*/ 241 h 15447"/>
            <a:gd name="connsiteX0" fmla="*/ 10314 w 10314"/>
            <a:gd name="connsiteY0" fmla="*/ 15447 h 15447"/>
            <a:gd name="connsiteX1" fmla="*/ 8389 w 10314"/>
            <a:gd name="connsiteY1" fmla="*/ 7944 h 15447"/>
            <a:gd name="connsiteX2" fmla="*/ 4947 w 10314"/>
            <a:gd name="connsiteY2" fmla="*/ 5088 h 15447"/>
            <a:gd name="connsiteX3" fmla="*/ 3487 w 10314"/>
            <a:gd name="connsiteY3" fmla="*/ 5761 h 15447"/>
            <a:gd name="connsiteX4" fmla="*/ 0 w 10314"/>
            <a:gd name="connsiteY4" fmla="*/ 241 h 15447"/>
            <a:gd name="connsiteX0" fmla="*/ 10360 w 10360"/>
            <a:gd name="connsiteY0" fmla="*/ 15436 h 15436"/>
            <a:gd name="connsiteX1" fmla="*/ 8389 w 10360"/>
            <a:gd name="connsiteY1" fmla="*/ 7944 h 15436"/>
            <a:gd name="connsiteX2" fmla="*/ 4947 w 10360"/>
            <a:gd name="connsiteY2" fmla="*/ 5088 h 15436"/>
            <a:gd name="connsiteX3" fmla="*/ 3487 w 10360"/>
            <a:gd name="connsiteY3" fmla="*/ 5761 h 15436"/>
            <a:gd name="connsiteX4" fmla="*/ 0 w 10360"/>
            <a:gd name="connsiteY4" fmla="*/ 241 h 15436"/>
            <a:gd name="connsiteX0" fmla="*/ 10360 w 10360"/>
            <a:gd name="connsiteY0" fmla="*/ 15436 h 15436"/>
            <a:gd name="connsiteX1" fmla="*/ 8389 w 10360"/>
            <a:gd name="connsiteY1" fmla="*/ 7944 h 15436"/>
            <a:gd name="connsiteX2" fmla="*/ 4947 w 10360"/>
            <a:gd name="connsiteY2" fmla="*/ 5088 h 15436"/>
            <a:gd name="connsiteX3" fmla="*/ 3487 w 10360"/>
            <a:gd name="connsiteY3" fmla="*/ 5761 h 15436"/>
            <a:gd name="connsiteX4" fmla="*/ 0 w 10360"/>
            <a:gd name="connsiteY4" fmla="*/ 241 h 15436"/>
            <a:gd name="connsiteX0" fmla="*/ 9863 w 9863"/>
            <a:gd name="connsiteY0" fmla="*/ 18374 h 18374"/>
            <a:gd name="connsiteX1" fmla="*/ 8389 w 9863"/>
            <a:gd name="connsiteY1" fmla="*/ 7944 h 18374"/>
            <a:gd name="connsiteX2" fmla="*/ 4947 w 9863"/>
            <a:gd name="connsiteY2" fmla="*/ 5088 h 18374"/>
            <a:gd name="connsiteX3" fmla="*/ 3487 w 9863"/>
            <a:gd name="connsiteY3" fmla="*/ 5761 h 18374"/>
            <a:gd name="connsiteX4" fmla="*/ 0 w 9863"/>
            <a:gd name="connsiteY4" fmla="*/ 241 h 18374"/>
            <a:gd name="connsiteX0" fmla="*/ 10000 w 10000"/>
            <a:gd name="connsiteY0" fmla="*/ 10000 h 10000"/>
            <a:gd name="connsiteX1" fmla="*/ 8506 w 10000"/>
            <a:gd name="connsiteY1" fmla="*/ 4324 h 10000"/>
            <a:gd name="connsiteX2" fmla="*/ 5016 w 10000"/>
            <a:gd name="connsiteY2" fmla="*/ 2769 h 10000"/>
            <a:gd name="connsiteX3" fmla="*/ 3535 w 10000"/>
            <a:gd name="connsiteY3" fmla="*/ 3135 h 10000"/>
            <a:gd name="connsiteX4" fmla="*/ 0 w 10000"/>
            <a:gd name="connsiteY4" fmla="*/ 131 h 10000"/>
            <a:gd name="connsiteX0" fmla="*/ 10244 w 10244"/>
            <a:gd name="connsiteY0" fmla="*/ 7231 h 7231"/>
            <a:gd name="connsiteX1" fmla="*/ 8750 w 10244"/>
            <a:gd name="connsiteY1" fmla="*/ 1555 h 7231"/>
            <a:gd name="connsiteX2" fmla="*/ 5260 w 10244"/>
            <a:gd name="connsiteY2" fmla="*/ 0 h 7231"/>
            <a:gd name="connsiteX3" fmla="*/ 3779 w 10244"/>
            <a:gd name="connsiteY3" fmla="*/ 366 h 7231"/>
            <a:gd name="connsiteX4" fmla="*/ 0 w 10244"/>
            <a:gd name="connsiteY4" fmla="*/ 2394 h 7231"/>
            <a:gd name="connsiteX0" fmla="*/ 10000 w 10000"/>
            <a:gd name="connsiteY0" fmla="*/ 10388 h 10388"/>
            <a:gd name="connsiteX1" fmla="*/ 8542 w 10000"/>
            <a:gd name="connsiteY1" fmla="*/ 2538 h 10388"/>
            <a:gd name="connsiteX2" fmla="*/ 5135 w 10000"/>
            <a:gd name="connsiteY2" fmla="*/ 388 h 10388"/>
            <a:gd name="connsiteX3" fmla="*/ 1962 w 10000"/>
            <a:gd name="connsiteY3" fmla="*/ 0 h 10388"/>
            <a:gd name="connsiteX4" fmla="*/ 0 w 10000"/>
            <a:gd name="connsiteY4" fmla="*/ 3699 h 10388"/>
            <a:gd name="connsiteX0" fmla="*/ 10000 w 10000"/>
            <a:gd name="connsiteY0" fmla="*/ 10443 h 10443"/>
            <a:gd name="connsiteX1" fmla="*/ 8542 w 10000"/>
            <a:gd name="connsiteY1" fmla="*/ 2593 h 10443"/>
            <a:gd name="connsiteX2" fmla="*/ 5135 w 10000"/>
            <a:gd name="connsiteY2" fmla="*/ 443 h 10443"/>
            <a:gd name="connsiteX3" fmla="*/ 2264 w 10000"/>
            <a:gd name="connsiteY3" fmla="*/ 0 h 10443"/>
            <a:gd name="connsiteX4" fmla="*/ 0 w 10000"/>
            <a:gd name="connsiteY4" fmla="*/ 3754 h 10443"/>
            <a:gd name="connsiteX0" fmla="*/ 10184 w 10184"/>
            <a:gd name="connsiteY0" fmla="*/ 10443 h 10443"/>
            <a:gd name="connsiteX1" fmla="*/ 8726 w 10184"/>
            <a:gd name="connsiteY1" fmla="*/ 2593 h 10443"/>
            <a:gd name="connsiteX2" fmla="*/ 5319 w 10184"/>
            <a:gd name="connsiteY2" fmla="*/ 443 h 10443"/>
            <a:gd name="connsiteX3" fmla="*/ 2448 w 10184"/>
            <a:gd name="connsiteY3" fmla="*/ 0 h 10443"/>
            <a:gd name="connsiteX4" fmla="*/ 0 w 10184"/>
            <a:gd name="connsiteY4" fmla="*/ 1263 h 10443"/>
            <a:gd name="connsiteX0" fmla="*/ 10184 w 10184"/>
            <a:gd name="connsiteY0" fmla="*/ 11214 h 11214"/>
            <a:gd name="connsiteX1" fmla="*/ 8726 w 10184"/>
            <a:gd name="connsiteY1" fmla="*/ 3364 h 11214"/>
            <a:gd name="connsiteX2" fmla="*/ 5554 w 10184"/>
            <a:gd name="connsiteY2" fmla="*/ 0 h 11214"/>
            <a:gd name="connsiteX3" fmla="*/ 2448 w 10184"/>
            <a:gd name="connsiteY3" fmla="*/ 771 h 11214"/>
            <a:gd name="connsiteX4" fmla="*/ 0 w 10184"/>
            <a:gd name="connsiteY4" fmla="*/ 2034 h 11214"/>
            <a:gd name="connsiteX0" fmla="*/ 10184 w 10184"/>
            <a:gd name="connsiteY0" fmla="*/ 11214 h 11214"/>
            <a:gd name="connsiteX1" fmla="*/ 8726 w 10184"/>
            <a:gd name="connsiteY1" fmla="*/ 3364 h 11214"/>
            <a:gd name="connsiteX2" fmla="*/ 5554 w 10184"/>
            <a:gd name="connsiteY2" fmla="*/ 0 h 11214"/>
            <a:gd name="connsiteX3" fmla="*/ 2448 w 10184"/>
            <a:gd name="connsiteY3" fmla="*/ 771 h 11214"/>
            <a:gd name="connsiteX4" fmla="*/ 0 w 10184"/>
            <a:gd name="connsiteY4" fmla="*/ 2034 h 11214"/>
            <a:gd name="connsiteX0" fmla="*/ 10184 w 10184"/>
            <a:gd name="connsiteY0" fmla="*/ 11488 h 11488"/>
            <a:gd name="connsiteX1" fmla="*/ 8726 w 10184"/>
            <a:gd name="connsiteY1" fmla="*/ 3638 h 11488"/>
            <a:gd name="connsiteX2" fmla="*/ 5554 w 10184"/>
            <a:gd name="connsiteY2" fmla="*/ 274 h 11488"/>
            <a:gd name="connsiteX3" fmla="*/ 2448 w 10184"/>
            <a:gd name="connsiteY3" fmla="*/ 1045 h 11488"/>
            <a:gd name="connsiteX4" fmla="*/ 0 w 10184"/>
            <a:gd name="connsiteY4" fmla="*/ 2308 h 11488"/>
            <a:gd name="connsiteX0" fmla="*/ 10184 w 10184"/>
            <a:gd name="connsiteY0" fmla="*/ 11583 h 11583"/>
            <a:gd name="connsiteX1" fmla="*/ 8757 w 10184"/>
            <a:gd name="connsiteY1" fmla="*/ 2776 h 11583"/>
            <a:gd name="connsiteX2" fmla="*/ 5554 w 10184"/>
            <a:gd name="connsiteY2" fmla="*/ 369 h 11583"/>
            <a:gd name="connsiteX3" fmla="*/ 2448 w 10184"/>
            <a:gd name="connsiteY3" fmla="*/ 1140 h 11583"/>
            <a:gd name="connsiteX4" fmla="*/ 0 w 10184"/>
            <a:gd name="connsiteY4" fmla="*/ 2403 h 11583"/>
            <a:gd name="connsiteX0" fmla="*/ 9798 w 9798"/>
            <a:gd name="connsiteY0" fmla="*/ 12849 h 12849"/>
            <a:gd name="connsiteX1" fmla="*/ 8757 w 9798"/>
            <a:gd name="connsiteY1" fmla="*/ 2801 h 12849"/>
            <a:gd name="connsiteX2" fmla="*/ 5554 w 9798"/>
            <a:gd name="connsiteY2" fmla="*/ 394 h 12849"/>
            <a:gd name="connsiteX3" fmla="*/ 2448 w 9798"/>
            <a:gd name="connsiteY3" fmla="*/ 1165 h 12849"/>
            <a:gd name="connsiteX4" fmla="*/ 0 w 9798"/>
            <a:gd name="connsiteY4" fmla="*/ 2428 h 12849"/>
            <a:gd name="connsiteX0" fmla="*/ 10000 w 10032"/>
            <a:gd name="connsiteY0" fmla="*/ 10000 h 10000"/>
            <a:gd name="connsiteX1" fmla="*/ 8938 w 10032"/>
            <a:gd name="connsiteY1" fmla="*/ 2180 h 10000"/>
            <a:gd name="connsiteX2" fmla="*/ 5669 w 10032"/>
            <a:gd name="connsiteY2" fmla="*/ 307 h 10000"/>
            <a:gd name="connsiteX3" fmla="*/ 2498 w 10032"/>
            <a:gd name="connsiteY3" fmla="*/ 907 h 10000"/>
            <a:gd name="connsiteX4" fmla="*/ 0 w 10032"/>
            <a:gd name="connsiteY4" fmla="*/ 1890 h 10000"/>
            <a:gd name="connsiteX0" fmla="*/ 10000 w 10033"/>
            <a:gd name="connsiteY0" fmla="*/ 10000 h 10000"/>
            <a:gd name="connsiteX1" fmla="*/ 8938 w 10033"/>
            <a:gd name="connsiteY1" fmla="*/ 2180 h 10000"/>
            <a:gd name="connsiteX2" fmla="*/ 5669 w 10033"/>
            <a:gd name="connsiteY2" fmla="*/ 307 h 10000"/>
            <a:gd name="connsiteX3" fmla="*/ 2498 w 10033"/>
            <a:gd name="connsiteY3" fmla="*/ 907 h 10000"/>
            <a:gd name="connsiteX4" fmla="*/ 0 w 10033"/>
            <a:gd name="connsiteY4" fmla="*/ 1890 h 10000"/>
            <a:gd name="connsiteX0" fmla="*/ 10000 w 10018"/>
            <a:gd name="connsiteY0" fmla="*/ 9932 h 9932"/>
            <a:gd name="connsiteX1" fmla="*/ 9918 w 10018"/>
            <a:gd name="connsiteY1" fmla="*/ 6091 h 9932"/>
            <a:gd name="connsiteX2" fmla="*/ 8938 w 10018"/>
            <a:gd name="connsiteY2" fmla="*/ 2112 h 9932"/>
            <a:gd name="connsiteX3" fmla="*/ 5669 w 10018"/>
            <a:gd name="connsiteY3" fmla="*/ 239 h 9932"/>
            <a:gd name="connsiteX4" fmla="*/ 2498 w 10018"/>
            <a:gd name="connsiteY4" fmla="*/ 839 h 9932"/>
            <a:gd name="connsiteX5" fmla="*/ 0 w 10018"/>
            <a:gd name="connsiteY5" fmla="*/ 1822 h 9932"/>
            <a:gd name="connsiteX0" fmla="*/ 9982 w 10229"/>
            <a:gd name="connsiteY0" fmla="*/ 10001 h 10001"/>
            <a:gd name="connsiteX1" fmla="*/ 10184 w 10229"/>
            <a:gd name="connsiteY1" fmla="*/ 6266 h 10001"/>
            <a:gd name="connsiteX2" fmla="*/ 8922 w 10229"/>
            <a:gd name="connsiteY2" fmla="*/ 2127 h 10001"/>
            <a:gd name="connsiteX3" fmla="*/ 5659 w 10229"/>
            <a:gd name="connsiteY3" fmla="*/ 242 h 10001"/>
            <a:gd name="connsiteX4" fmla="*/ 2494 w 10229"/>
            <a:gd name="connsiteY4" fmla="*/ 846 h 10001"/>
            <a:gd name="connsiteX5" fmla="*/ 0 w 10229"/>
            <a:gd name="connsiteY5" fmla="*/ 1835 h 10001"/>
            <a:gd name="connsiteX0" fmla="*/ 9982 w 10229"/>
            <a:gd name="connsiteY0" fmla="*/ 9817 h 9817"/>
            <a:gd name="connsiteX1" fmla="*/ 10184 w 10229"/>
            <a:gd name="connsiteY1" fmla="*/ 6082 h 9817"/>
            <a:gd name="connsiteX2" fmla="*/ 8922 w 10229"/>
            <a:gd name="connsiteY2" fmla="*/ 1943 h 9817"/>
            <a:gd name="connsiteX3" fmla="*/ 5659 w 10229"/>
            <a:gd name="connsiteY3" fmla="*/ 58 h 9817"/>
            <a:gd name="connsiteX4" fmla="*/ 2494 w 10229"/>
            <a:gd name="connsiteY4" fmla="*/ 662 h 9817"/>
            <a:gd name="connsiteX5" fmla="*/ 0 w 10229"/>
            <a:gd name="connsiteY5" fmla="*/ 1651 h 9817"/>
            <a:gd name="connsiteX0" fmla="*/ 10108 w 10349"/>
            <a:gd name="connsiteY0" fmla="*/ 10000 h 10000"/>
            <a:gd name="connsiteX1" fmla="*/ 10305 w 10349"/>
            <a:gd name="connsiteY1" fmla="*/ 6195 h 10000"/>
            <a:gd name="connsiteX2" fmla="*/ 9071 w 10349"/>
            <a:gd name="connsiteY2" fmla="*/ 1979 h 10000"/>
            <a:gd name="connsiteX3" fmla="*/ 5881 w 10349"/>
            <a:gd name="connsiteY3" fmla="*/ 59 h 10000"/>
            <a:gd name="connsiteX4" fmla="*/ 2787 w 10349"/>
            <a:gd name="connsiteY4" fmla="*/ 674 h 10000"/>
            <a:gd name="connsiteX5" fmla="*/ 0 w 10349"/>
            <a:gd name="connsiteY5" fmla="*/ 1645 h 10000"/>
            <a:gd name="connsiteX0" fmla="*/ 10108 w 10349"/>
            <a:gd name="connsiteY0" fmla="*/ 10000 h 10000"/>
            <a:gd name="connsiteX1" fmla="*/ 10305 w 10349"/>
            <a:gd name="connsiteY1" fmla="*/ 6195 h 10000"/>
            <a:gd name="connsiteX2" fmla="*/ 9071 w 10349"/>
            <a:gd name="connsiteY2" fmla="*/ 1979 h 10000"/>
            <a:gd name="connsiteX3" fmla="*/ 5881 w 10349"/>
            <a:gd name="connsiteY3" fmla="*/ 59 h 10000"/>
            <a:gd name="connsiteX4" fmla="*/ 2787 w 10349"/>
            <a:gd name="connsiteY4" fmla="*/ 674 h 10000"/>
            <a:gd name="connsiteX5" fmla="*/ 0 w 10349"/>
            <a:gd name="connsiteY5" fmla="*/ 1645 h 10000"/>
            <a:gd name="connsiteX0" fmla="*/ 10108 w 10349"/>
            <a:gd name="connsiteY0" fmla="*/ 10000 h 10000"/>
            <a:gd name="connsiteX1" fmla="*/ 10305 w 10349"/>
            <a:gd name="connsiteY1" fmla="*/ 6195 h 10000"/>
            <a:gd name="connsiteX2" fmla="*/ 9071 w 10349"/>
            <a:gd name="connsiteY2" fmla="*/ 1979 h 10000"/>
            <a:gd name="connsiteX3" fmla="*/ 5881 w 10349"/>
            <a:gd name="connsiteY3" fmla="*/ 59 h 10000"/>
            <a:gd name="connsiteX4" fmla="*/ 2817 w 10349"/>
            <a:gd name="connsiteY4" fmla="*/ 1049 h 10000"/>
            <a:gd name="connsiteX5" fmla="*/ 0 w 10349"/>
            <a:gd name="connsiteY5" fmla="*/ 1645 h 10000"/>
            <a:gd name="connsiteX0" fmla="*/ 10072 w 10313"/>
            <a:gd name="connsiteY0" fmla="*/ 10000 h 10000"/>
            <a:gd name="connsiteX1" fmla="*/ 10269 w 10313"/>
            <a:gd name="connsiteY1" fmla="*/ 6195 h 10000"/>
            <a:gd name="connsiteX2" fmla="*/ 9035 w 10313"/>
            <a:gd name="connsiteY2" fmla="*/ 1979 h 10000"/>
            <a:gd name="connsiteX3" fmla="*/ 5845 w 10313"/>
            <a:gd name="connsiteY3" fmla="*/ 59 h 10000"/>
            <a:gd name="connsiteX4" fmla="*/ 2781 w 10313"/>
            <a:gd name="connsiteY4" fmla="*/ 1049 h 10000"/>
            <a:gd name="connsiteX5" fmla="*/ 0 w 10313"/>
            <a:gd name="connsiteY5" fmla="*/ 1406 h 10000"/>
            <a:gd name="connsiteX0" fmla="*/ 10096 w 10337"/>
            <a:gd name="connsiteY0" fmla="*/ 10000 h 10000"/>
            <a:gd name="connsiteX1" fmla="*/ 10293 w 10337"/>
            <a:gd name="connsiteY1" fmla="*/ 6195 h 10000"/>
            <a:gd name="connsiteX2" fmla="*/ 9059 w 10337"/>
            <a:gd name="connsiteY2" fmla="*/ 1979 h 10000"/>
            <a:gd name="connsiteX3" fmla="*/ 5869 w 10337"/>
            <a:gd name="connsiteY3" fmla="*/ 59 h 10000"/>
            <a:gd name="connsiteX4" fmla="*/ 2805 w 10337"/>
            <a:gd name="connsiteY4" fmla="*/ 1049 h 10000"/>
            <a:gd name="connsiteX5" fmla="*/ 0 w 10337"/>
            <a:gd name="connsiteY5" fmla="*/ 1176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0337" h="10000">
              <a:moveTo>
                <a:pt x="10096" y="10000"/>
              </a:moveTo>
              <a:cubicBezTo>
                <a:pt x="10075" y="9359"/>
                <a:pt x="10466" y="7532"/>
                <a:pt x="10293" y="6195"/>
              </a:cubicBezTo>
              <a:cubicBezTo>
                <a:pt x="10120" y="4859"/>
                <a:pt x="9796" y="3002"/>
                <a:pt x="9059" y="1979"/>
              </a:cubicBezTo>
              <a:cubicBezTo>
                <a:pt x="8322" y="957"/>
                <a:pt x="8441" y="-286"/>
                <a:pt x="5869" y="59"/>
              </a:cubicBezTo>
              <a:cubicBezTo>
                <a:pt x="4950" y="444"/>
                <a:pt x="3528" y="1049"/>
                <a:pt x="2805" y="1049"/>
              </a:cubicBezTo>
              <a:cubicBezTo>
                <a:pt x="2142" y="1454"/>
                <a:pt x="2198" y="534"/>
                <a:pt x="0" y="1176"/>
              </a:cubicBezTo>
            </a:path>
          </a:pathLst>
        </a:custGeom>
        <a:noFill/>
        <a:ln w="635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17</xdr:col>
      <xdr:colOff>109633</xdr:colOff>
      <xdr:row>12</xdr:row>
      <xdr:rowOff>128122</xdr:rowOff>
    </xdr:from>
    <xdr:to>
      <xdr:col>19</xdr:col>
      <xdr:colOff>16488</xdr:colOff>
      <xdr:row>16</xdr:row>
      <xdr:rowOff>93888</xdr:rowOff>
    </xdr:to>
    <xdr:sp macro="" textlink="">
      <xdr:nvSpPr>
        <xdr:cNvPr id="1268" name="Freeform 217">
          <a:extLst>
            <a:ext uri="{FF2B5EF4-FFF2-40B4-BE49-F238E27FC236}">
              <a16:creationId xmlns:a16="http://schemas.microsoft.com/office/drawing/2014/main" id="{44B492E9-D49D-4BCE-879D-6BFB127B3781}"/>
            </a:ext>
          </a:extLst>
        </xdr:cNvPr>
        <xdr:cNvSpPr>
          <a:spLocks/>
        </xdr:cNvSpPr>
      </xdr:nvSpPr>
      <xdr:spPr bwMode="auto">
        <a:xfrm rot="10541861" flipV="1">
          <a:off x="11310638" y="2141697"/>
          <a:ext cx="1292669" cy="636958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2632 w 12632"/>
            <a:gd name="connsiteY0" fmla="*/ 1667 h 8581"/>
            <a:gd name="connsiteX1" fmla="*/ 10154 w 12632"/>
            <a:gd name="connsiteY1" fmla="*/ 5000 h 8581"/>
            <a:gd name="connsiteX2" fmla="*/ 7145 w 12632"/>
            <a:gd name="connsiteY2" fmla="*/ 0 h 8581"/>
            <a:gd name="connsiteX3" fmla="*/ 5464 w 12632"/>
            <a:gd name="connsiteY3" fmla="*/ 8333 h 8581"/>
            <a:gd name="connsiteX4" fmla="*/ 0 w 12632"/>
            <a:gd name="connsiteY4" fmla="*/ 1130 h 8581"/>
            <a:gd name="connsiteX0" fmla="*/ 10000 w 10000"/>
            <a:gd name="connsiteY0" fmla="*/ 35372 h 43151"/>
            <a:gd name="connsiteX1" fmla="*/ 8038 w 10000"/>
            <a:gd name="connsiteY1" fmla="*/ 39256 h 43151"/>
            <a:gd name="connsiteX2" fmla="*/ 5656 w 10000"/>
            <a:gd name="connsiteY2" fmla="*/ 33429 h 43151"/>
            <a:gd name="connsiteX3" fmla="*/ 4326 w 10000"/>
            <a:gd name="connsiteY3" fmla="*/ 43140 h 43151"/>
            <a:gd name="connsiteX4" fmla="*/ 1394 w 10000"/>
            <a:gd name="connsiteY4" fmla="*/ 39 h 43151"/>
            <a:gd name="connsiteX5" fmla="*/ 0 w 10000"/>
            <a:gd name="connsiteY5" fmla="*/ 34746 h 43151"/>
            <a:gd name="connsiteX0" fmla="*/ 8908 w 8908"/>
            <a:gd name="connsiteY0" fmla="*/ 35348 h 101908"/>
            <a:gd name="connsiteX1" fmla="*/ 6946 w 8908"/>
            <a:gd name="connsiteY1" fmla="*/ 39232 h 101908"/>
            <a:gd name="connsiteX2" fmla="*/ 4564 w 8908"/>
            <a:gd name="connsiteY2" fmla="*/ 33405 h 101908"/>
            <a:gd name="connsiteX3" fmla="*/ 3234 w 8908"/>
            <a:gd name="connsiteY3" fmla="*/ 43116 h 101908"/>
            <a:gd name="connsiteX4" fmla="*/ 302 w 8908"/>
            <a:gd name="connsiteY4" fmla="*/ 15 h 101908"/>
            <a:gd name="connsiteX5" fmla="*/ 66 w 8908"/>
            <a:gd name="connsiteY5" fmla="*/ 101906 h 101908"/>
            <a:gd name="connsiteX0" fmla="*/ 10123 w 10123"/>
            <a:gd name="connsiteY0" fmla="*/ 1925 h 8456"/>
            <a:gd name="connsiteX1" fmla="*/ 7920 w 10123"/>
            <a:gd name="connsiteY1" fmla="*/ 2306 h 8456"/>
            <a:gd name="connsiteX2" fmla="*/ 5246 w 10123"/>
            <a:gd name="connsiteY2" fmla="*/ 1734 h 8456"/>
            <a:gd name="connsiteX3" fmla="*/ 3753 w 10123"/>
            <a:gd name="connsiteY3" fmla="*/ 2687 h 8456"/>
            <a:gd name="connsiteX4" fmla="*/ 303 w 10123"/>
            <a:gd name="connsiteY4" fmla="*/ 2 h 8456"/>
            <a:gd name="connsiteX5" fmla="*/ 197 w 10123"/>
            <a:gd name="connsiteY5" fmla="*/ 8456 h 8456"/>
            <a:gd name="connsiteX0" fmla="*/ 10155 w 10155"/>
            <a:gd name="connsiteY0" fmla="*/ 2274 h 9998"/>
            <a:gd name="connsiteX1" fmla="*/ 7979 w 10155"/>
            <a:gd name="connsiteY1" fmla="*/ 2725 h 9998"/>
            <a:gd name="connsiteX2" fmla="*/ 5337 w 10155"/>
            <a:gd name="connsiteY2" fmla="*/ 2049 h 9998"/>
            <a:gd name="connsiteX3" fmla="*/ 3862 w 10155"/>
            <a:gd name="connsiteY3" fmla="*/ 3176 h 9998"/>
            <a:gd name="connsiteX4" fmla="*/ 454 w 10155"/>
            <a:gd name="connsiteY4" fmla="*/ 0 h 9998"/>
            <a:gd name="connsiteX5" fmla="*/ 350 w 10155"/>
            <a:gd name="connsiteY5" fmla="*/ 9998 h 9998"/>
            <a:gd name="connsiteX0" fmla="*/ 10000 w 10000"/>
            <a:gd name="connsiteY0" fmla="*/ 2285 h 10011"/>
            <a:gd name="connsiteX1" fmla="*/ 7857 w 10000"/>
            <a:gd name="connsiteY1" fmla="*/ 2737 h 10011"/>
            <a:gd name="connsiteX2" fmla="*/ 5256 w 10000"/>
            <a:gd name="connsiteY2" fmla="*/ 2060 h 10011"/>
            <a:gd name="connsiteX3" fmla="*/ 3803 w 10000"/>
            <a:gd name="connsiteY3" fmla="*/ 3188 h 10011"/>
            <a:gd name="connsiteX4" fmla="*/ 447 w 10000"/>
            <a:gd name="connsiteY4" fmla="*/ 11 h 10011"/>
            <a:gd name="connsiteX5" fmla="*/ 345 w 10000"/>
            <a:gd name="connsiteY5" fmla="*/ 10011 h 10011"/>
            <a:gd name="connsiteX0" fmla="*/ 12780 w 12780"/>
            <a:gd name="connsiteY0" fmla="*/ 4701 h 5605"/>
            <a:gd name="connsiteX1" fmla="*/ 10637 w 12780"/>
            <a:gd name="connsiteY1" fmla="*/ 5153 h 5605"/>
            <a:gd name="connsiteX2" fmla="*/ 8036 w 12780"/>
            <a:gd name="connsiteY2" fmla="*/ 4476 h 5605"/>
            <a:gd name="connsiteX3" fmla="*/ 6583 w 12780"/>
            <a:gd name="connsiteY3" fmla="*/ 5604 h 5605"/>
            <a:gd name="connsiteX4" fmla="*/ 3227 w 12780"/>
            <a:gd name="connsiteY4" fmla="*/ 2427 h 5605"/>
            <a:gd name="connsiteX5" fmla="*/ 0 w 12780"/>
            <a:gd name="connsiteY5" fmla="*/ 0 h 5605"/>
            <a:gd name="connsiteX0" fmla="*/ 7855 w 7855"/>
            <a:gd name="connsiteY0" fmla="*/ 23168 h 24782"/>
            <a:gd name="connsiteX1" fmla="*/ 6178 w 7855"/>
            <a:gd name="connsiteY1" fmla="*/ 23975 h 24782"/>
            <a:gd name="connsiteX2" fmla="*/ 4143 w 7855"/>
            <a:gd name="connsiteY2" fmla="*/ 22767 h 24782"/>
            <a:gd name="connsiteX3" fmla="*/ 3006 w 7855"/>
            <a:gd name="connsiteY3" fmla="*/ 24779 h 24782"/>
            <a:gd name="connsiteX4" fmla="*/ 380 w 7855"/>
            <a:gd name="connsiteY4" fmla="*/ 19111 h 24782"/>
            <a:gd name="connsiteX5" fmla="*/ 172 w 7855"/>
            <a:gd name="connsiteY5" fmla="*/ 0 h 24782"/>
            <a:gd name="connsiteX0" fmla="*/ 9781 w 9781"/>
            <a:gd name="connsiteY0" fmla="*/ 9349 h 10000"/>
            <a:gd name="connsiteX1" fmla="*/ 7646 w 9781"/>
            <a:gd name="connsiteY1" fmla="*/ 9674 h 10000"/>
            <a:gd name="connsiteX2" fmla="*/ 5055 w 9781"/>
            <a:gd name="connsiteY2" fmla="*/ 9187 h 10000"/>
            <a:gd name="connsiteX3" fmla="*/ 3608 w 9781"/>
            <a:gd name="connsiteY3" fmla="*/ 9999 h 10000"/>
            <a:gd name="connsiteX4" fmla="*/ 675 w 9781"/>
            <a:gd name="connsiteY4" fmla="*/ 7712 h 10000"/>
            <a:gd name="connsiteX5" fmla="*/ 0 w 9781"/>
            <a:gd name="connsiteY5" fmla="*/ 0 h 10000"/>
            <a:gd name="connsiteX0" fmla="*/ 10000 w 10000"/>
            <a:gd name="connsiteY0" fmla="*/ 9349 h 10000"/>
            <a:gd name="connsiteX1" fmla="*/ 7817 w 10000"/>
            <a:gd name="connsiteY1" fmla="*/ 9674 h 10000"/>
            <a:gd name="connsiteX2" fmla="*/ 5168 w 10000"/>
            <a:gd name="connsiteY2" fmla="*/ 9187 h 10000"/>
            <a:gd name="connsiteX3" fmla="*/ 3689 w 10000"/>
            <a:gd name="connsiteY3" fmla="*/ 9999 h 10000"/>
            <a:gd name="connsiteX4" fmla="*/ 690 w 10000"/>
            <a:gd name="connsiteY4" fmla="*/ 7712 h 10000"/>
            <a:gd name="connsiteX5" fmla="*/ 0 w 10000"/>
            <a:gd name="connsiteY5" fmla="*/ 0 h 10000"/>
            <a:gd name="connsiteX0" fmla="*/ 10000 w 10000"/>
            <a:gd name="connsiteY0" fmla="*/ 9349 h 10000"/>
            <a:gd name="connsiteX1" fmla="*/ 7817 w 10000"/>
            <a:gd name="connsiteY1" fmla="*/ 9674 h 10000"/>
            <a:gd name="connsiteX2" fmla="*/ 5168 w 10000"/>
            <a:gd name="connsiteY2" fmla="*/ 9187 h 10000"/>
            <a:gd name="connsiteX3" fmla="*/ 3689 w 10000"/>
            <a:gd name="connsiteY3" fmla="*/ 9999 h 10000"/>
            <a:gd name="connsiteX4" fmla="*/ 690 w 10000"/>
            <a:gd name="connsiteY4" fmla="*/ 7712 h 10000"/>
            <a:gd name="connsiteX5" fmla="*/ 0 w 10000"/>
            <a:gd name="connsiteY5" fmla="*/ 0 h 10000"/>
            <a:gd name="connsiteX0" fmla="*/ 10754 w 10754"/>
            <a:gd name="connsiteY0" fmla="*/ 8355 h 9006"/>
            <a:gd name="connsiteX1" fmla="*/ 8571 w 10754"/>
            <a:gd name="connsiteY1" fmla="*/ 8680 h 9006"/>
            <a:gd name="connsiteX2" fmla="*/ 5922 w 10754"/>
            <a:gd name="connsiteY2" fmla="*/ 8193 h 9006"/>
            <a:gd name="connsiteX3" fmla="*/ 4443 w 10754"/>
            <a:gd name="connsiteY3" fmla="*/ 9005 h 9006"/>
            <a:gd name="connsiteX4" fmla="*/ 1444 w 10754"/>
            <a:gd name="connsiteY4" fmla="*/ 6718 h 9006"/>
            <a:gd name="connsiteX5" fmla="*/ 0 w 10754"/>
            <a:gd name="connsiteY5" fmla="*/ 0 h 9006"/>
            <a:gd name="connsiteX0" fmla="*/ 10000 w 10000"/>
            <a:gd name="connsiteY0" fmla="*/ 9277 h 10001"/>
            <a:gd name="connsiteX1" fmla="*/ 7970 w 10000"/>
            <a:gd name="connsiteY1" fmla="*/ 9638 h 10001"/>
            <a:gd name="connsiteX2" fmla="*/ 5507 w 10000"/>
            <a:gd name="connsiteY2" fmla="*/ 9097 h 10001"/>
            <a:gd name="connsiteX3" fmla="*/ 4131 w 10000"/>
            <a:gd name="connsiteY3" fmla="*/ 9999 h 10001"/>
            <a:gd name="connsiteX4" fmla="*/ 1109 w 10000"/>
            <a:gd name="connsiteY4" fmla="*/ 8563 h 10001"/>
            <a:gd name="connsiteX5" fmla="*/ 0 w 10000"/>
            <a:gd name="connsiteY5" fmla="*/ 0 h 10001"/>
            <a:gd name="connsiteX0" fmla="*/ 8891 w 8891"/>
            <a:gd name="connsiteY0" fmla="*/ 729 h 1453"/>
            <a:gd name="connsiteX1" fmla="*/ 6861 w 8891"/>
            <a:gd name="connsiteY1" fmla="*/ 1090 h 1453"/>
            <a:gd name="connsiteX2" fmla="*/ 4398 w 8891"/>
            <a:gd name="connsiteY2" fmla="*/ 549 h 1453"/>
            <a:gd name="connsiteX3" fmla="*/ 3022 w 8891"/>
            <a:gd name="connsiteY3" fmla="*/ 1451 h 1453"/>
            <a:gd name="connsiteX4" fmla="*/ 0 w 8891"/>
            <a:gd name="connsiteY4" fmla="*/ 15 h 1453"/>
            <a:gd name="connsiteX0" fmla="*/ 10000 w 10000"/>
            <a:gd name="connsiteY0" fmla="*/ 5097 h 7582"/>
            <a:gd name="connsiteX1" fmla="*/ 7717 w 10000"/>
            <a:gd name="connsiteY1" fmla="*/ 7582 h 7582"/>
            <a:gd name="connsiteX2" fmla="*/ 4947 w 10000"/>
            <a:gd name="connsiteY2" fmla="*/ 3858 h 7582"/>
            <a:gd name="connsiteX3" fmla="*/ 3487 w 10000"/>
            <a:gd name="connsiteY3" fmla="*/ 4368 h 7582"/>
            <a:gd name="connsiteX4" fmla="*/ 0 w 10000"/>
            <a:gd name="connsiteY4" fmla="*/ 183 h 7582"/>
            <a:gd name="connsiteX0" fmla="*/ 10314 w 10314"/>
            <a:gd name="connsiteY0" fmla="*/ 15447 h 15447"/>
            <a:gd name="connsiteX1" fmla="*/ 7717 w 10314"/>
            <a:gd name="connsiteY1" fmla="*/ 10000 h 15447"/>
            <a:gd name="connsiteX2" fmla="*/ 4947 w 10314"/>
            <a:gd name="connsiteY2" fmla="*/ 5088 h 15447"/>
            <a:gd name="connsiteX3" fmla="*/ 3487 w 10314"/>
            <a:gd name="connsiteY3" fmla="*/ 5761 h 15447"/>
            <a:gd name="connsiteX4" fmla="*/ 0 w 10314"/>
            <a:gd name="connsiteY4" fmla="*/ 241 h 15447"/>
            <a:gd name="connsiteX0" fmla="*/ 10314 w 10314"/>
            <a:gd name="connsiteY0" fmla="*/ 15447 h 15447"/>
            <a:gd name="connsiteX1" fmla="*/ 8389 w 10314"/>
            <a:gd name="connsiteY1" fmla="*/ 7944 h 15447"/>
            <a:gd name="connsiteX2" fmla="*/ 4947 w 10314"/>
            <a:gd name="connsiteY2" fmla="*/ 5088 h 15447"/>
            <a:gd name="connsiteX3" fmla="*/ 3487 w 10314"/>
            <a:gd name="connsiteY3" fmla="*/ 5761 h 15447"/>
            <a:gd name="connsiteX4" fmla="*/ 0 w 10314"/>
            <a:gd name="connsiteY4" fmla="*/ 241 h 15447"/>
            <a:gd name="connsiteX0" fmla="*/ 10360 w 10360"/>
            <a:gd name="connsiteY0" fmla="*/ 15436 h 15436"/>
            <a:gd name="connsiteX1" fmla="*/ 8389 w 10360"/>
            <a:gd name="connsiteY1" fmla="*/ 7944 h 15436"/>
            <a:gd name="connsiteX2" fmla="*/ 4947 w 10360"/>
            <a:gd name="connsiteY2" fmla="*/ 5088 h 15436"/>
            <a:gd name="connsiteX3" fmla="*/ 3487 w 10360"/>
            <a:gd name="connsiteY3" fmla="*/ 5761 h 15436"/>
            <a:gd name="connsiteX4" fmla="*/ 0 w 10360"/>
            <a:gd name="connsiteY4" fmla="*/ 241 h 15436"/>
            <a:gd name="connsiteX0" fmla="*/ 10360 w 10360"/>
            <a:gd name="connsiteY0" fmla="*/ 15436 h 15436"/>
            <a:gd name="connsiteX1" fmla="*/ 8389 w 10360"/>
            <a:gd name="connsiteY1" fmla="*/ 7944 h 15436"/>
            <a:gd name="connsiteX2" fmla="*/ 4947 w 10360"/>
            <a:gd name="connsiteY2" fmla="*/ 5088 h 15436"/>
            <a:gd name="connsiteX3" fmla="*/ 3487 w 10360"/>
            <a:gd name="connsiteY3" fmla="*/ 5761 h 15436"/>
            <a:gd name="connsiteX4" fmla="*/ 0 w 10360"/>
            <a:gd name="connsiteY4" fmla="*/ 241 h 15436"/>
            <a:gd name="connsiteX0" fmla="*/ 9863 w 9863"/>
            <a:gd name="connsiteY0" fmla="*/ 18374 h 18374"/>
            <a:gd name="connsiteX1" fmla="*/ 8389 w 9863"/>
            <a:gd name="connsiteY1" fmla="*/ 7944 h 18374"/>
            <a:gd name="connsiteX2" fmla="*/ 4947 w 9863"/>
            <a:gd name="connsiteY2" fmla="*/ 5088 h 18374"/>
            <a:gd name="connsiteX3" fmla="*/ 3487 w 9863"/>
            <a:gd name="connsiteY3" fmla="*/ 5761 h 18374"/>
            <a:gd name="connsiteX4" fmla="*/ 0 w 9863"/>
            <a:gd name="connsiteY4" fmla="*/ 241 h 18374"/>
            <a:gd name="connsiteX0" fmla="*/ 10000 w 10000"/>
            <a:gd name="connsiteY0" fmla="*/ 10000 h 10000"/>
            <a:gd name="connsiteX1" fmla="*/ 8506 w 10000"/>
            <a:gd name="connsiteY1" fmla="*/ 4324 h 10000"/>
            <a:gd name="connsiteX2" fmla="*/ 5016 w 10000"/>
            <a:gd name="connsiteY2" fmla="*/ 2769 h 10000"/>
            <a:gd name="connsiteX3" fmla="*/ 3535 w 10000"/>
            <a:gd name="connsiteY3" fmla="*/ 3135 h 10000"/>
            <a:gd name="connsiteX4" fmla="*/ 0 w 10000"/>
            <a:gd name="connsiteY4" fmla="*/ 131 h 10000"/>
            <a:gd name="connsiteX0" fmla="*/ 10244 w 10244"/>
            <a:gd name="connsiteY0" fmla="*/ 7231 h 7231"/>
            <a:gd name="connsiteX1" fmla="*/ 8750 w 10244"/>
            <a:gd name="connsiteY1" fmla="*/ 1555 h 7231"/>
            <a:gd name="connsiteX2" fmla="*/ 5260 w 10244"/>
            <a:gd name="connsiteY2" fmla="*/ 0 h 7231"/>
            <a:gd name="connsiteX3" fmla="*/ 3779 w 10244"/>
            <a:gd name="connsiteY3" fmla="*/ 366 h 7231"/>
            <a:gd name="connsiteX4" fmla="*/ 0 w 10244"/>
            <a:gd name="connsiteY4" fmla="*/ 2394 h 7231"/>
            <a:gd name="connsiteX0" fmla="*/ 10000 w 10000"/>
            <a:gd name="connsiteY0" fmla="*/ 10388 h 10388"/>
            <a:gd name="connsiteX1" fmla="*/ 8542 w 10000"/>
            <a:gd name="connsiteY1" fmla="*/ 2538 h 10388"/>
            <a:gd name="connsiteX2" fmla="*/ 5135 w 10000"/>
            <a:gd name="connsiteY2" fmla="*/ 388 h 10388"/>
            <a:gd name="connsiteX3" fmla="*/ 1962 w 10000"/>
            <a:gd name="connsiteY3" fmla="*/ 0 h 10388"/>
            <a:gd name="connsiteX4" fmla="*/ 0 w 10000"/>
            <a:gd name="connsiteY4" fmla="*/ 3699 h 10388"/>
            <a:gd name="connsiteX0" fmla="*/ 10000 w 10000"/>
            <a:gd name="connsiteY0" fmla="*/ 10443 h 10443"/>
            <a:gd name="connsiteX1" fmla="*/ 8542 w 10000"/>
            <a:gd name="connsiteY1" fmla="*/ 2593 h 10443"/>
            <a:gd name="connsiteX2" fmla="*/ 5135 w 10000"/>
            <a:gd name="connsiteY2" fmla="*/ 443 h 10443"/>
            <a:gd name="connsiteX3" fmla="*/ 2264 w 10000"/>
            <a:gd name="connsiteY3" fmla="*/ 0 h 10443"/>
            <a:gd name="connsiteX4" fmla="*/ 0 w 10000"/>
            <a:gd name="connsiteY4" fmla="*/ 3754 h 10443"/>
            <a:gd name="connsiteX0" fmla="*/ 10184 w 10184"/>
            <a:gd name="connsiteY0" fmla="*/ 10443 h 10443"/>
            <a:gd name="connsiteX1" fmla="*/ 8726 w 10184"/>
            <a:gd name="connsiteY1" fmla="*/ 2593 h 10443"/>
            <a:gd name="connsiteX2" fmla="*/ 5319 w 10184"/>
            <a:gd name="connsiteY2" fmla="*/ 443 h 10443"/>
            <a:gd name="connsiteX3" fmla="*/ 2448 w 10184"/>
            <a:gd name="connsiteY3" fmla="*/ 0 h 10443"/>
            <a:gd name="connsiteX4" fmla="*/ 0 w 10184"/>
            <a:gd name="connsiteY4" fmla="*/ 1263 h 10443"/>
            <a:gd name="connsiteX0" fmla="*/ 10184 w 10184"/>
            <a:gd name="connsiteY0" fmla="*/ 11214 h 11214"/>
            <a:gd name="connsiteX1" fmla="*/ 8726 w 10184"/>
            <a:gd name="connsiteY1" fmla="*/ 3364 h 11214"/>
            <a:gd name="connsiteX2" fmla="*/ 5554 w 10184"/>
            <a:gd name="connsiteY2" fmla="*/ 0 h 11214"/>
            <a:gd name="connsiteX3" fmla="*/ 2448 w 10184"/>
            <a:gd name="connsiteY3" fmla="*/ 771 h 11214"/>
            <a:gd name="connsiteX4" fmla="*/ 0 w 10184"/>
            <a:gd name="connsiteY4" fmla="*/ 2034 h 11214"/>
            <a:gd name="connsiteX0" fmla="*/ 10184 w 10184"/>
            <a:gd name="connsiteY0" fmla="*/ 11214 h 11214"/>
            <a:gd name="connsiteX1" fmla="*/ 8726 w 10184"/>
            <a:gd name="connsiteY1" fmla="*/ 3364 h 11214"/>
            <a:gd name="connsiteX2" fmla="*/ 5554 w 10184"/>
            <a:gd name="connsiteY2" fmla="*/ 0 h 11214"/>
            <a:gd name="connsiteX3" fmla="*/ 2448 w 10184"/>
            <a:gd name="connsiteY3" fmla="*/ 771 h 11214"/>
            <a:gd name="connsiteX4" fmla="*/ 0 w 10184"/>
            <a:gd name="connsiteY4" fmla="*/ 2034 h 11214"/>
            <a:gd name="connsiteX0" fmla="*/ 10184 w 10184"/>
            <a:gd name="connsiteY0" fmla="*/ 11488 h 11488"/>
            <a:gd name="connsiteX1" fmla="*/ 8726 w 10184"/>
            <a:gd name="connsiteY1" fmla="*/ 3638 h 11488"/>
            <a:gd name="connsiteX2" fmla="*/ 5554 w 10184"/>
            <a:gd name="connsiteY2" fmla="*/ 274 h 11488"/>
            <a:gd name="connsiteX3" fmla="*/ 2448 w 10184"/>
            <a:gd name="connsiteY3" fmla="*/ 1045 h 11488"/>
            <a:gd name="connsiteX4" fmla="*/ 0 w 10184"/>
            <a:gd name="connsiteY4" fmla="*/ 2308 h 11488"/>
            <a:gd name="connsiteX0" fmla="*/ 10184 w 10184"/>
            <a:gd name="connsiteY0" fmla="*/ 11583 h 11583"/>
            <a:gd name="connsiteX1" fmla="*/ 8757 w 10184"/>
            <a:gd name="connsiteY1" fmla="*/ 2776 h 11583"/>
            <a:gd name="connsiteX2" fmla="*/ 5554 w 10184"/>
            <a:gd name="connsiteY2" fmla="*/ 369 h 11583"/>
            <a:gd name="connsiteX3" fmla="*/ 2448 w 10184"/>
            <a:gd name="connsiteY3" fmla="*/ 1140 h 11583"/>
            <a:gd name="connsiteX4" fmla="*/ 0 w 10184"/>
            <a:gd name="connsiteY4" fmla="*/ 2403 h 11583"/>
            <a:gd name="connsiteX0" fmla="*/ 10184 w 10184"/>
            <a:gd name="connsiteY0" fmla="*/ 11404 h 11404"/>
            <a:gd name="connsiteX1" fmla="*/ 9490 w 10184"/>
            <a:gd name="connsiteY1" fmla="*/ 5172 h 11404"/>
            <a:gd name="connsiteX2" fmla="*/ 5554 w 10184"/>
            <a:gd name="connsiteY2" fmla="*/ 190 h 11404"/>
            <a:gd name="connsiteX3" fmla="*/ 2448 w 10184"/>
            <a:gd name="connsiteY3" fmla="*/ 961 h 11404"/>
            <a:gd name="connsiteX4" fmla="*/ 0 w 10184"/>
            <a:gd name="connsiteY4" fmla="*/ 2224 h 11404"/>
            <a:gd name="connsiteX0" fmla="*/ 9995 w 9997"/>
            <a:gd name="connsiteY0" fmla="*/ 11659 h 11659"/>
            <a:gd name="connsiteX1" fmla="*/ 9490 w 9997"/>
            <a:gd name="connsiteY1" fmla="*/ 5173 h 11659"/>
            <a:gd name="connsiteX2" fmla="*/ 5554 w 9997"/>
            <a:gd name="connsiteY2" fmla="*/ 191 h 11659"/>
            <a:gd name="connsiteX3" fmla="*/ 2448 w 9997"/>
            <a:gd name="connsiteY3" fmla="*/ 962 h 11659"/>
            <a:gd name="connsiteX4" fmla="*/ 0 w 9997"/>
            <a:gd name="connsiteY4" fmla="*/ 2225 h 11659"/>
            <a:gd name="connsiteX0" fmla="*/ 9998 w 10000"/>
            <a:gd name="connsiteY0" fmla="*/ 10054 h 10054"/>
            <a:gd name="connsiteX1" fmla="*/ 9493 w 10000"/>
            <a:gd name="connsiteY1" fmla="*/ 4491 h 10054"/>
            <a:gd name="connsiteX2" fmla="*/ 5556 w 10000"/>
            <a:gd name="connsiteY2" fmla="*/ 218 h 10054"/>
            <a:gd name="connsiteX3" fmla="*/ 2449 w 10000"/>
            <a:gd name="connsiteY3" fmla="*/ 879 h 10054"/>
            <a:gd name="connsiteX4" fmla="*/ 0 w 10000"/>
            <a:gd name="connsiteY4" fmla="*/ 1962 h 10054"/>
            <a:gd name="connsiteX0" fmla="*/ 9819 w 9896"/>
            <a:gd name="connsiteY0" fmla="*/ 10178 h 10178"/>
            <a:gd name="connsiteX1" fmla="*/ 9493 w 9896"/>
            <a:gd name="connsiteY1" fmla="*/ 4492 h 10178"/>
            <a:gd name="connsiteX2" fmla="*/ 5556 w 9896"/>
            <a:gd name="connsiteY2" fmla="*/ 219 h 10178"/>
            <a:gd name="connsiteX3" fmla="*/ 2449 w 9896"/>
            <a:gd name="connsiteY3" fmla="*/ 880 h 10178"/>
            <a:gd name="connsiteX4" fmla="*/ 0 w 9896"/>
            <a:gd name="connsiteY4" fmla="*/ 1963 h 10178"/>
            <a:gd name="connsiteX0" fmla="*/ 9922 w 10330"/>
            <a:gd name="connsiteY0" fmla="*/ 9955 h 9955"/>
            <a:gd name="connsiteX1" fmla="*/ 10057 w 10330"/>
            <a:gd name="connsiteY1" fmla="*/ 5640 h 9955"/>
            <a:gd name="connsiteX2" fmla="*/ 5614 w 10330"/>
            <a:gd name="connsiteY2" fmla="*/ 170 h 9955"/>
            <a:gd name="connsiteX3" fmla="*/ 2475 w 10330"/>
            <a:gd name="connsiteY3" fmla="*/ 820 h 9955"/>
            <a:gd name="connsiteX4" fmla="*/ 0 w 10330"/>
            <a:gd name="connsiteY4" fmla="*/ 1884 h 9955"/>
            <a:gd name="connsiteX0" fmla="*/ 9605 w 9745"/>
            <a:gd name="connsiteY0" fmla="*/ 9985 h 9985"/>
            <a:gd name="connsiteX1" fmla="*/ 9736 w 9745"/>
            <a:gd name="connsiteY1" fmla="*/ 5650 h 9985"/>
            <a:gd name="connsiteX2" fmla="*/ 5435 w 9745"/>
            <a:gd name="connsiteY2" fmla="*/ 156 h 9985"/>
            <a:gd name="connsiteX3" fmla="*/ 2396 w 9745"/>
            <a:gd name="connsiteY3" fmla="*/ 809 h 9985"/>
            <a:gd name="connsiteX4" fmla="*/ 0 w 9745"/>
            <a:gd name="connsiteY4" fmla="*/ 1878 h 9985"/>
            <a:gd name="connsiteX0" fmla="*/ 9856 w 10061"/>
            <a:gd name="connsiteY0" fmla="*/ 10003 h 10003"/>
            <a:gd name="connsiteX1" fmla="*/ 9991 w 10061"/>
            <a:gd name="connsiteY1" fmla="*/ 5661 h 10003"/>
            <a:gd name="connsiteX2" fmla="*/ 5577 w 10061"/>
            <a:gd name="connsiteY2" fmla="*/ 159 h 10003"/>
            <a:gd name="connsiteX3" fmla="*/ 2459 w 10061"/>
            <a:gd name="connsiteY3" fmla="*/ 813 h 10003"/>
            <a:gd name="connsiteX4" fmla="*/ 0 w 10061"/>
            <a:gd name="connsiteY4" fmla="*/ 1884 h 10003"/>
            <a:gd name="connsiteX0" fmla="*/ 9661 w 10216"/>
            <a:gd name="connsiteY0" fmla="*/ 10138 h 10138"/>
            <a:gd name="connsiteX1" fmla="*/ 9991 w 10216"/>
            <a:gd name="connsiteY1" fmla="*/ 5672 h 10138"/>
            <a:gd name="connsiteX2" fmla="*/ 5577 w 10216"/>
            <a:gd name="connsiteY2" fmla="*/ 170 h 10138"/>
            <a:gd name="connsiteX3" fmla="*/ 2459 w 10216"/>
            <a:gd name="connsiteY3" fmla="*/ 824 h 10138"/>
            <a:gd name="connsiteX4" fmla="*/ 0 w 10216"/>
            <a:gd name="connsiteY4" fmla="*/ 1895 h 10138"/>
            <a:gd name="connsiteX0" fmla="*/ 9661 w 10226"/>
            <a:gd name="connsiteY0" fmla="*/ 10138 h 10138"/>
            <a:gd name="connsiteX1" fmla="*/ 9991 w 10226"/>
            <a:gd name="connsiteY1" fmla="*/ 5672 h 10138"/>
            <a:gd name="connsiteX2" fmla="*/ 5577 w 10226"/>
            <a:gd name="connsiteY2" fmla="*/ 170 h 10138"/>
            <a:gd name="connsiteX3" fmla="*/ 2459 w 10226"/>
            <a:gd name="connsiteY3" fmla="*/ 824 h 10138"/>
            <a:gd name="connsiteX4" fmla="*/ 0 w 10226"/>
            <a:gd name="connsiteY4" fmla="*/ 1895 h 10138"/>
            <a:gd name="connsiteX0" fmla="*/ 9661 w 10058"/>
            <a:gd name="connsiteY0" fmla="*/ 10126 h 10126"/>
            <a:gd name="connsiteX1" fmla="*/ 9991 w 10058"/>
            <a:gd name="connsiteY1" fmla="*/ 5660 h 10126"/>
            <a:gd name="connsiteX2" fmla="*/ 5577 w 10058"/>
            <a:gd name="connsiteY2" fmla="*/ 158 h 10126"/>
            <a:gd name="connsiteX3" fmla="*/ 2459 w 10058"/>
            <a:gd name="connsiteY3" fmla="*/ 812 h 10126"/>
            <a:gd name="connsiteX4" fmla="*/ 0 w 10058"/>
            <a:gd name="connsiteY4" fmla="*/ 1883 h 10126"/>
            <a:gd name="connsiteX0" fmla="*/ 9661 w 10057"/>
            <a:gd name="connsiteY0" fmla="*/ 10117 h 10117"/>
            <a:gd name="connsiteX1" fmla="*/ 9990 w 10057"/>
            <a:gd name="connsiteY1" fmla="*/ 6028 h 10117"/>
            <a:gd name="connsiteX2" fmla="*/ 5577 w 10057"/>
            <a:gd name="connsiteY2" fmla="*/ 149 h 10117"/>
            <a:gd name="connsiteX3" fmla="*/ 2459 w 10057"/>
            <a:gd name="connsiteY3" fmla="*/ 803 h 10117"/>
            <a:gd name="connsiteX4" fmla="*/ 0 w 10057"/>
            <a:gd name="connsiteY4" fmla="*/ 1874 h 10117"/>
            <a:gd name="connsiteX0" fmla="*/ 9661 w 10007"/>
            <a:gd name="connsiteY0" fmla="*/ 10109 h 10109"/>
            <a:gd name="connsiteX1" fmla="*/ 9990 w 10007"/>
            <a:gd name="connsiteY1" fmla="*/ 6020 h 10109"/>
            <a:gd name="connsiteX2" fmla="*/ 5577 w 10007"/>
            <a:gd name="connsiteY2" fmla="*/ 141 h 10109"/>
            <a:gd name="connsiteX3" fmla="*/ 2459 w 10007"/>
            <a:gd name="connsiteY3" fmla="*/ 795 h 10109"/>
            <a:gd name="connsiteX4" fmla="*/ 0 w 10007"/>
            <a:gd name="connsiteY4" fmla="*/ 1866 h 10109"/>
            <a:gd name="connsiteX0" fmla="*/ 9653 w 9999"/>
            <a:gd name="connsiteY0" fmla="*/ 10109 h 10109"/>
            <a:gd name="connsiteX1" fmla="*/ 9982 w 9999"/>
            <a:gd name="connsiteY1" fmla="*/ 6020 h 10109"/>
            <a:gd name="connsiteX2" fmla="*/ 5569 w 9999"/>
            <a:gd name="connsiteY2" fmla="*/ 141 h 10109"/>
            <a:gd name="connsiteX3" fmla="*/ 2451 w 9999"/>
            <a:gd name="connsiteY3" fmla="*/ 795 h 10109"/>
            <a:gd name="connsiteX4" fmla="*/ 0 w 9999"/>
            <a:gd name="connsiteY4" fmla="*/ 1676 h 10109"/>
            <a:gd name="connsiteX0" fmla="*/ 9654 w 10000"/>
            <a:gd name="connsiteY0" fmla="*/ 10000 h 10000"/>
            <a:gd name="connsiteX1" fmla="*/ 9983 w 10000"/>
            <a:gd name="connsiteY1" fmla="*/ 5955 h 10000"/>
            <a:gd name="connsiteX2" fmla="*/ 5570 w 10000"/>
            <a:gd name="connsiteY2" fmla="*/ 139 h 10000"/>
            <a:gd name="connsiteX3" fmla="*/ 2451 w 10000"/>
            <a:gd name="connsiteY3" fmla="*/ 786 h 10000"/>
            <a:gd name="connsiteX4" fmla="*/ 0 w 10000"/>
            <a:gd name="connsiteY4" fmla="*/ 1658 h 10000"/>
            <a:gd name="connsiteX0" fmla="*/ 11377 w 11723"/>
            <a:gd name="connsiteY0" fmla="*/ 10000 h 10000"/>
            <a:gd name="connsiteX1" fmla="*/ 11706 w 11723"/>
            <a:gd name="connsiteY1" fmla="*/ 5955 h 10000"/>
            <a:gd name="connsiteX2" fmla="*/ 7293 w 11723"/>
            <a:gd name="connsiteY2" fmla="*/ 139 h 10000"/>
            <a:gd name="connsiteX3" fmla="*/ 4174 w 11723"/>
            <a:gd name="connsiteY3" fmla="*/ 786 h 10000"/>
            <a:gd name="connsiteX4" fmla="*/ 0 w 11723"/>
            <a:gd name="connsiteY4" fmla="*/ 273 h 10000"/>
            <a:gd name="connsiteX0" fmla="*/ 9720 w 10066"/>
            <a:gd name="connsiteY0" fmla="*/ 10000 h 10000"/>
            <a:gd name="connsiteX1" fmla="*/ 10049 w 10066"/>
            <a:gd name="connsiteY1" fmla="*/ 5955 h 10000"/>
            <a:gd name="connsiteX2" fmla="*/ 5636 w 10066"/>
            <a:gd name="connsiteY2" fmla="*/ 139 h 10000"/>
            <a:gd name="connsiteX3" fmla="*/ 2517 w 10066"/>
            <a:gd name="connsiteY3" fmla="*/ 786 h 10000"/>
            <a:gd name="connsiteX4" fmla="*/ 0 w 10066"/>
            <a:gd name="connsiteY4" fmla="*/ 1512 h 10000"/>
            <a:gd name="connsiteX0" fmla="*/ 9423 w 9769"/>
            <a:gd name="connsiteY0" fmla="*/ 10000 h 10000"/>
            <a:gd name="connsiteX1" fmla="*/ 9752 w 9769"/>
            <a:gd name="connsiteY1" fmla="*/ 5955 h 10000"/>
            <a:gd name="connsiteX2" fmla="*/ 5339 w 9769"/>
            <a:gd name="connsiteY2" fmla="*/ 139 h 10000"/>
            <a:gd name="connsiteX3" fmla="*/ 2220 w 9769"/>
            <a:gd name="connsiteY3" fmla="*/ 786 h 10000"/>
            <a:gd name="connsiteX4" fmla="*/ 0 w 9769"/>
            <a:gd name="connsiteY4" fmla="*/ 1249 h 10000"/>
            <a:gd name="connsiteX0" fmla="*/ 9898 w 10253"/>
            <a:gd name="connsiteY0" fmla="*/ 10000 h 10000"/>
            <a:gd name="connsiteX1" fmla="*/ 10235 w 10253"/>
            <a:gd name="connsiteY1" fmla="*/ 5955 h 10000"/>
            <a:gd name="connsiteX2" fmla="*/ 5717 w 10253"/>
            <a:gd name="connsiteY2" fmla="*/ 139 h 10000"/>
            <a:gd name="connsiteX3" fmla="*/ 2524 w 10253"/>
            <a:gd name="connsiteY3" fmla="*/ 786 h 10000"/>
            <a:gd name="connsiteX4" fmla="*/ 0 w 10253"/>
            <a:gd name="connsiteY4" fmla="*/ 1224 h 10000"/>
            <a:gd name="connsiteX0" fmla="*/ 9898 w 10253"/>
            <a:gd name="connsiteY0" fmla="*/ 10000 h 10000"/>
            <a:gd name="connsiteX1" fmla="*/ 10235 w 10253"/>
            <a:gd name="connsiteY1" fmla="*/ 5955 h 10000"/>
            <a:gd name="connsiteX2" fmla="*/ 5717 w 10253"/>
            <a:gd name="connsiteY2" fmla="*/ 139 h 10000"/>
            <a:gd name="connsiteX3" fmla="*/ 2524 w 10253"/>
            <a:gd name="connsiteY3" fmla="*/ 786 h 10000"/>
            <a:gd name="connsiteX4" fmla="*/ 0 w 10253"/>
            <a:gd name="connsiteY4" fmla="*/ 1224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253" h="10000">
              <a:moveTo>
                <a:pt x="9898" y="10000"/>
              </a:moveTo>
              <a:cubicBezTo>
                <a:pt x="9899" y="8256"/>
                <a:pt x="10348" y="6691"/>
                <a:pt x="10235" y="5955"/>
              </a:cubicBezTo>
              <a:cubicBezTo>
                <a:pt x="10121" y="5219"/>
                <a:pt x="9896" y="-1000"/>
                <a:pt x="5717" y="139"/>
              </a:cubicBezTo>
              <a:cubicBezTo>
                <a:pt x="4768" y="545"/>
                <a:pt x="3270" y="786"/>
                <a:pt x="2524" y="786"/>
              </a:cubicBezTo>
              <a:cubicBezTo>
                <a:pt x="1840" y="1213"/>
                <a:pt x="1740" y="1068"/>
                <a:pt x="0" y="1224"/>
              </a:cubicBezTo>
            </a:path>
          </a:pathLst>
        </a:custGeom>
        <a:noFill/>
        <a:ln w="635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17</xdr:col>
      <xdr:colOff>84830</xdr:colOff>
      <xdr:row>13</xdr:row>
      <xdr:rowOff>135909</xdr:rowOff>
    </xdr:from>
    <xdr:to>
      <xdr:col>17</xdr:col>
      <xdr:colOff>178880</xdr:colOff>
      <xdr:row>14</xdr:row>
      <xdr:rowOff>152498</xdr:rowOff>
    </xdr:to>
    <xdr:sp macro="" textlink="">
      <xdr:nvSpPr>
        <xdr:cNvPr id="1273" name="Text Box 1620">
          <a:extLst>
            <a:ext uri="{FF2B5EF4-FFF2-40B4-BE49-F238E27FC236}">
              <a16:creationId xmlns:a16="http://schemas.microsoft.com/office/drawing/2014/main" id="{47E4F01F-2F90-4575-80F9-FC9D67421940}"/>
            </a:ext>
          </a:extLst>
        </xdr:cNvPr>
        <xdr:cNvSpPr txBox="1">
          <a:spLocks noChangeArrowheads="1"/>
        </xdr:cNvSpPr>
      </xdr:nvSpPr>
      <xdr:spPr bwMode="auto">
        <a:xfrm rot="7353092">
          <a:off x="11240666" y="2362451"/>
          <a:ext cx="184387" cy="9405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18</xdr:col>
      <xdr:colOff>224539</xdr:colOff>
      <xdr:row>5</xdr:row>
      <xdr:rowOff>42862</xdr:rowOff>
    </xdr:from>
    <xdr:to>
      <xdr:col>18</xdr:col>
      <xdr:colOff>514349</xdr:colOff>
      <xdr:row>7</xdr:row>
      <xdr:rowOff>9525</xdr:rowOff>
    </xdr:to>
    <xdr:sp macro="" textlink="">
      <xdr:nvSpPr>
        <xdr:cNvPr id="793" name="Oval 565">
          <a:extLst>
            <a:ext uri="{FF2B5EF4-FFF2-40B4-BE49-F238E27FC236}">
              <a16:creationId xmlns:a16="http://schemas.microsoft.com/office/drawing/2014/main" id="{F3E474E2-9492-4253-BF67-5862E8DC735F}"/>
            </a:ext>
          </a:extLst>
        </xdr:cNvPr>
        <xdr:cNvSpPr>
          <a:spLocks noChangeArrowheads="1"/>
        </xdr:cNvSpPr>
      </xdr:nvSpPr>
      <xdr:spPr bwMode="auto">
        <a:xfrm>
          <a:off x="12142783" y="875418"/>
          <a:ext cx="289810" cy="29968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19</xdr:col>
      <xdr:colOff>42629</xdr:colOff>
      <xdr:row>37</xdr:row>
      <xdr:rowOff>115614</xdr:rowOff>
    </xdr:from>
    <xdr:ext cx="908461" cy="326243"/>
    <xdr:sp macro="" textlink="">
      <xdr:nvSpPr>
        <xdr:cNvPr id="2" name="Text Box 616">
          <a:extLst>
            <a:ext uri="{FF2B5EF4-FFF2-40B4-BE49-F238E27FC236}">
              <a16:creationId xmlns:a16="http://schemas.microsoft.com/office/drawing/2014/main" id="{8DDCCEB3-8982-42A9-BE29-1D0047041711}"/>
            </a:ext>
          </a:extLst>
        </xdr:cNvPr>
        <xdr:cNvSpPr txBox="1">
          <a:spLocks noChangeArrowheads="1"/>
        </xdr:cNvSpPr>
      </xdr:nvSpPr>
      <xdr:spPr bwMode="auto">
        <a:xfrm>
          <a:off x="12638489" y="6318294"/>
          <a:ext cx="908461" cy="326243"/>
        </a:xfrm>
        <a:prstGeom prst="rect">
          <a:avLst/>
        </a:prstGeom>
        <a:solidFill>
          <a:schemeClr val="accent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27432" tIns="18288" rIns="0" bIns="0" anchor="ctr" upright="1">
          <a:sp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ローソン</a:t>
          </a:r>
          <a:endParaRPr lang="en-US" altLang="ja-JP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池田新町店</a:t>
          </a:r>
          <a:endParaRPr lang="en-US" altLang="ja-JP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 editAs="oneCell">
    <xdr:from>
      <xdr:col>18</xdr:col>
      <xdr:colOff>192047</xdr:colOff>
      <xdr:row>35</xdr:row>
      <xdr:rowOff>133533</xdr:rowOff>
    </xdr:from>
    <xdr:to>
      <xdr:col>18</xdr:col>
      <xdr:colOff>439664</xdr:colOff>
      <xdr:row>40</xdr:row>
      <xdr:rowOff>39935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538C779-5949-4661-8118-B436A428A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451958">
          <a:off x="12094487" y="6000933"/>
          <a:ext cx="247617" cy="744602"/>
        </a:xfrm>
        <a:prstGeom prst="rect">
          <a:avLst/>
        </a:prstGeom>
      </xdr:spPr>
    </xdr:pic>
    <xdr:clientData/>
  </xdr:twoCellAnchor>
  <xdr:oneCellAnchor>
    <xdr:from>
      <xdr:col>17</xdr:col>
      <xdr:colOff>500796</xdr:colOff>
      <xdr:row>33</xdr:row>
      <xdr:rowOff>105695</xdr:rowOff>
    </xdr:from>
    <xdr:ext cx="286447" cy="279535"/>
    <xdr:pic>
      <xdr:nvPicPr>
        <xdr:cNvPr id="4" name="図 3" descr="「コンビニのロゴ」の画像検索結果">
          <a:extLst>
            <a:ext uri="{FF2B5EF4-FFF2-40B4-BE49-F238E27FC236}">
              <a16:creationId xmlns:a16="http://schemas.microsoft.com/office/drawing/2014/main" id="{A7DB7E6D-7E1A-413C-9AB2-97620D9B8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9816" y="5637815"/>
          <a:ext cx="286447" cy="279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694266</xdr:colOff>
      <xdr:row>29</xdr:row>
      <xdr:rowOff>42330</xdr:rowOff>
    </xdr:from>
    <xdr:to>
      <xdr:col>14</xdr:col>
      <xdr:colOff>198967</xdr:colOff>
      <xdr:row>30</xdr:row>
      <xdr:rowOff>69176</xdr:rowOff>
    </xdr:to>
    <xdr:pic>
      <xdr:nvPicPr>
        <xdr:cNvPr id="5" name="図 67" descr="「コンビニのロゴ」の画像検索結果">
          <a:extLst>
            <a:ext uri="{FF2B5EF4-FFF2-40B4-BE49-F238E27FC236}">
              <a16:creationId xmlns:a16="http://schemas.microsoft.com/office/drawing/2014/main" id="{1A27E339-E2C0-49CC-9A28-FD2725B6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9129606" y="4903890"/>
          <a:ext cx="198121" cy="194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702733</xdr:colOff>
      <xdr:row>34</xdr:row>
      <xdr:rowOff>2</xdr:rowOff>
    </xdr:from>
    <xdr:ext cx="169183" cy="165100"/>
    <xdr:pic>
      <xdr:nvPicPr>
        <xdr:cNvPr id="6" name="図 5" descr="「コンビニのロゴ」の画像検索結果">
          <a:extLst>
            <a:ext uri="{FF2B5EF4-FFF2-40B4-BE49-F238E27FC236}">
              <a16:creationId xmlns:a16="http://schemas.microsoft.com/office/drawing/2014/main" id="{8F0AFDF5-4781-41E5-88D5-E7B71F04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0453" y="5699762"/>
          <a:ext cx="169183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</xdr:col>
      <xdr:colOff>32098</xdr:colOff>
      <xdr:row>44</xdr:row>
      <xdr:rowOff>87311</xdr:rowOff>
    </xdr:from>
    <xdr:to>
      <xdr:col>5</xdr:col>
      <xdr:colOff>646906</xdr:colOff>
      <xdr:row>46</xdr:row>
      <xdr:rowOff>63498</xdr:rowOff>
    </xdr:to>
    <xdr:sp macro="" textlink="">
      <xdr:nvSpPr>
        <xdr:cNvPr id="7" name="Text Box 1664">
          <a:extLst>
            <a:ext uri="{FF2B5EF4-FFF2-40B4-BE49-F238E27FC236}">
              <a16:creationId xmlns:a16="http://schemas.microsoft.com/office/drawing/2014/main" id="{150F83B4-CDEC-44C9-A16C-23B13B06AF05}"/>
            </a:ext>
          </a:extLst>
        </xdr:cNvPr>
        <xdr:cNvSpPr txBox="1">
          <a:spLocks noChangeArrowheads="1"/>
        </xdr:cNvSpPr>
      </xdr:nvSpPr>
      <xdr:spPr bwMode="auto">
        <a:xfrm>
          <a:off x="2920078" y="7463471"/>
          <a:ext cx="614808" cy="311467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18288" rIns="27432" bIns="18288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約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80/700m</a:t>
          </a:r>
        </a:p>
        <a:p>
          <a:pPr algn="l" rtl="0">
            <a:lnSpc>
              <a:spcPts val="9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11.5%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ﾉ上ﾘﾍ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5</xdr:col>
      <xdr:colOff>292743</xdr:colOff>
      <xdr:row>6</xdr:row>
      <xdr:rowOff>37192</xdr:rowOff>
    </xdr:from>
    <xdr:ext cx="240259" cy="234462"/>
    <xdr:pic>
      <xdr:nvPicPr>
        <xdr:cNvPr id="8" name="図 7" descr="「コンビニのロゴ」の画像検索結果">
          <a:extLst>
            <a:ext uri="{FF2B5EF4-FFF2-40B4-BE49-F238E27FC236}">
              <a16:creationId xmlns:a16="http://schemas.microsoft.com/office/drawing/2014/main" id="{031654D7-0F93-4B3C-8A4E-C1760C111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6220" y="1050306"/>
          <a:ext cx="240259" cy="234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317500</xdr:colOff>
      <xdr:row>3</xdr:row>
      <xdr:rowOff>47623</xdr:rowOff>
    </xdr:from>
    <xdr:ext cx="570057" cy="365497"/>
    <xdr:sp macro="" textlink="">
      <xdr:nvSpPr>
        <xdr:cNvPr id="9" name="Text Box 1620">
          <a:extLst>
            <a:ext uri="{FF2B5EF4-FFF2-40B4-BE49-F238E27FC236}">
              <a16:creationId xmlns:a16="http://schemas.microsoft.com/office/drawing/2014/main" id="{808EA895-43DC-43EE-BC45-840CD2EEAA84}"/>
            </a:ext>
          </a:extLst>
        </xdr:cNvPr>
        <xdr:cNvSpPr txBox="1">
          <a:spLocks noChangeArrowheads="1"/>
        </xdr:cNvSpPr>
      </xdr:nvSpPr>
      <xdr:spPr bwMode="auto">
        <a:xfrm>
          <a:off x="3200977" y="554180"/>
          <a:ext cx="570057" cy="365497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注意！　</a:t>
          </a: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一方通行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自転車除く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8</xdr:col>
      <xdr:colOff>40821</xdr:colOff>
      <xdr:row>60</xdr:row>
      <xdr:rowOff>13595</xdr:rowOff>
    </xdr:from>
    <xdr:to>
      <xdr:col>8</xdr:col>
      <xdr:colOff>319780</xdr:colOff>
      <xdr:row>61</xdr:row>
      <xdr:rowOff>40821</xdr:rowOff>
    </xdr:to>
    <xdr:sp macro="" textlink="">
      <xdr:nvSpPr>
        <xdr:cNvPr id="10" name="Line 76">
          <a:extLst>
            <a:ext uri="{FF2B5EF4-FFF2-40B4-BE49-F238E27FC236}">
              <a16:creationId xmlns:a16="http://schemas.microsoft.com/office/drawing/2014/main" id="{00B2C3B0-2497-4FE2-A8E0-3B111A885D11}"/>
            </a:ext>
          </a:extLst>
        </xdr:cNvPr>
        <xdr:cNvSpPr>
          <a:spLocks noChangeShapeType="1"/>
        </xdr:cNvSpPr>
      </xdr:nvSpPr>
      <xdr:spPr bwMode="auto">
        <a:xfrm flipH="1" flipV="1">
          <a:off x="5009061" y="10071995"/>
          <a:ext cx="278959" cy="194866"/>
        </a:xfrm>
        <a:custGeom>
          <a:avLst/>
          <a:gdLst>
            <a:gd name="connsiteX0" fmla="*/ 0 w 973797"/>
            <a:gd name="connsiteY0" fmla="*/ 0 h 727371"/>
            <a:gd name="connsiteX1" fmla="*/ 973797 w 973797"/>
            <a:gd name="connsiteY1" fmla="*/ 727371 h 727371"/>
            <a:gd name="connsiteX0" fmla="*/ 0 w 390223"/>
            <a:gd name="connsiteY0" fmla="*/ 0 h 331613"/>
            <a:gd name="connsiteX1" fmla="*/ 390223 w 390223"/>
            <a:gd name="connsiteY1" fmla="*/ 331613 h 331613"/>
            <a:gd name="connsiteX0" fmla="*/ 0 w 390223"/>
            <a:gd name="connsiteY0" fmla="*/ 0 h 331613"/>
            <a:gd name="connsiteX1" fmla="*/ 390223 w 390223"/>
            <a:gd name="connsiteY1" fmla="*/ 331613 h 331613"/>
            <a:gd name="connsiteX0" fmla="*/ 0 w 336561"/>
            <a:gd name="connsiteY0" fmla="*/ 0 h 304782"/>
            <a:gd name="connsiteX1" fmla="*/ 336561 w 336561"/>
            <a:gd name="connsiteY1" fmla="*/ 304782 h 304782"/>
            <a:gd name="connsiteX0" fmla="*/ 0 w 336561"/>
            <a:gd name="connsiteY0" fmla="*/ 4669 h 309451"/>
            <a:gd name="connsiteX1" fmla="*/ 336561 w 336561"/>
            <a:gd name="connsiteY1" fmla="*/ 309451 h 309451"/>
            <a:gd name="connsiteX0" fmla="*/ 0 w 336561"/>
            <a:gd name="connsiteY0" fmla="*/ 0 h 304782"/>
            <a:gd name="connsiteX1" fmla="*/ 336561 w 336561"/>
            <a:gd name="connsiteY1" fmla="*/ 304782 h 3047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36561" h="304782">
              <a:moveTo>
                <a:pt x="0" y="0"/>
              </a:moveTo>
              <a:cubicBezTo>
                <a:pt x="203860" y="41225"/>
                <a:pt x="119286" y="15371"/>
                <a:pt x="336561" y="304782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187822</xdr:colOff>
      <xdr:row>13</xdr:row>
      <xdr:rowOff>127448</xdr:rowOff>
    </xdr:from>
    <xdr:to>
      <xdr:col>2</xdr:col>
      <xdr:colOff>743648</xdr:colOff>
      <xdr:row>14</xdr:row>
      <xdr:rowOff>45093</xdr:rowOff>
    </xdr:to>
    <xdr:sp macro="" textlink="">
      <xdr:nvSpPr>
        <xdr:cNvPr id="11" name="Line 76">
          <a:extLst>
            <a:ext uri="{FF2B5EF4-FFF2-40B4-BE49-F238E27FC236}">
              <a16:creationId xmlns:a16="http://schemas.microsoft.com/office/drawing/2014/main" id="{24BAD774-4729-4139-AA30-DAED1A757AA2}"/>
            </a:ext>
          </a:extLst>
        </xdr:cNvPr>
        <xdr:cNvSpPr>
          <a:spLocks noChangeShapeType="1"/>
        </xdr:cNvSpPr>
      </xdr:nvSpPr>
      <xdr:spPr bwMode="auto">
        <a:xfrm>
          <a:off x="995542" y="2306768"/>
          <a:ext cx="502486" cy="85285"/>
        </a:xfrm>
        <a:custGeom>
          <a:avLst/>
          <a:gdLst>
            <a:gd name="connsiteX0" fmla="*/ 0 w 609488"/>
            <a:gd name="connsiteY0" fmla="*/ 0 h 71925"/>
            <a:gd name="connsiteX1" fmla="*/ 609488 w 609488"/>
            <a:gd name="connsiteY1" fmla="*/ 71925 h 71925"/>
            <a:gd name="connsiteX0" fmla="*/ 0 w 535703"/>
            <a:gd name="connsiteY0" fmla="*/ 0 h 92048"/>
            <a:gd name="connsiteX1" fmla="*/ 535703 w 535703"/>
            <a:gd name="connsiteY1" fmla="*/ 92048 h 92048"/>
            <a:gd name="connsiteX0" fmla="*/ 0 w 562534"/>
            <a:gd name="connsiteY0" fmla="*/ 0 h 118878"/>
            <a:gd name="connsiteX1" fmla="*/ 562534 w 562534"/>
            <a:gd name="connsiteY1" fmla="*/ 118878 h 118878"/>
            <a:gd name="connsiteX0" fmla="*/ 0 w 562534"/>
            <a:gd name="connsiteY0" fmla="*/ 0 h 118878"/>
            <a:gd name="connsiteX1" fmla="*/ 562534 w 562534"/>
            <a:gd name="connsiteY1" fmla="*/ 118878 h 118878"/>
            <a:gd name="connsiteX0" fmla="*/ 0 w 555826"/>
            <a:gd name="connsiteY0" fmla="*/ 0 h 92047"/>
            <a:gd name="connsiteX1" fmla="*/ 555826 w 555826"/>
            <a:gd name="connsiteY1" fmla="*/ 92047 h 920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55826" h="92047">
              <a:moveTo>
                <a:pt x="0" y="0"/>
              </a:moveTo>
              <a:cubicBezTo>
                <a:pt x="169624" y="97760"/>
                <a:pt x="352663" y="68072"/>
                <a:pt x="555826" y="9204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13605</xdr:colOff>
      <xdr:row>13</xdr:row>
      <xdr:rowOff>95250</xdr:rowOff>
    </xdr:from>
    <xdr:to>
      <xdr:col>11</xdr:col>
      <xdr:colOff>673286</xdr:colOff>
      <xdr:row>16</xdr:row>
      <xdr:rowOff>154082</xdr:rowOff>
    </xdr:to>
    <xdr:sp macro="" textlink="">
      <xdr:nvSpPr>
        <xdr:cNvPr id="12" name="Freeform 651">
          <a:extLst>
            <a:ext uri="{FF2B5EF4-FFF2-40B4-BE49-F238E27FC236}">
              <a16:creationId xmlns:a16="http://schemas.microsoft.com/office/drawing/2014/main" id="{79576CA8-1A5F-45DD-99B3-BD92D9219A0C}"/>
            </a:ext>
          </a:extLst>
        </xdr:cNvPr>
        <xdr:cNvSpPr>
          <a:spLocks/>
        </xdr:cNvSpPr>
      </xdr:nvSpPr>
      <xdr:spPr bwMode="auto">
        <a:xfrm flipH="1">
          <a:off x="7062105" y="2274570"/>
          <a:ext cx="659681" cy="561752"/>
        </a:xfrm>
        <a:custGeom>
          <a:avLst/>
          <a:gdLst>
            <a:gd name="T0" fmla="*/ 2147483647 w 10000"/>
            <a:gd name="T1" fmla="*/ 2147483647 h 11936"/>
            <a:gd name="T2" fmla="*/ 2147483647 w 10000"/>
            <a:gd name="T3" fmla="*/ 2147483647 h 11936"/>
            <a:gd name="T4" fmla="*/ 2147483647 w 10000"/>
            <a:gd name="T5" fmla="*/ 2147483647 h 11936"/>
            <a:gd name="T6" fmla="*/ 0 w 10000"/>
            <a:gd name="T7" fmla="*/ 0 h 11936"/>
            <a:gd name="T8" fmla="*/ 2147483647 w 10000"/>
            <a:gd name="T9" fmla="*/ 2147483647 h 11936"/>
            <a:gd name="T10" fmla="*/ 2147483647 w 10000"/>
            <a:gd name="T11" fmla="*/ 2147483647 h 119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9362 w 10000"/>
            <a:gd name="connsiteY5" fmla="*/ 3531 h 11936"/>
            <a:gd name="connsiteX6" fmla="*/ 10000 w 10000"/>
            <a:gd name="connsiteY6" fmla="*/ 3892 h 119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10000 w 10000"/>
            <a:gd name="connsiteY5" fmla="*/ 3892 h 119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10000 w 10000"/>
            <a:gd name="connsiteY5" fmla="*/ 3892 h 11936"/>
            <a:gd name="connsiteX0" fmla="*/ 4254 w 4254"/>
            <a:gd name="connsiteY0" fmla="*/ 11936 h 11936"/>
            <a:gd name="connsiteX1" fmla="*/ 1679 w 4254"/>
            <a:gd name="connsiteY1" fmla="*/ 11111 h 11936"/>
            <a:gd name="connsiteX2" fmla="*/ 232 w 4254"/>
            <a:gd name="connsiteY2" fmla="*/ 8055 h 11936"/>
            <a:gd name="connsiteX3" fmla="*/ 0 w 4254"/>
            <a:gd name="connsiteY3" fmla="*/ 0 h 11936"/>
            <a:gd name="connsiteX4" fmla="*/ 3039 w 4254"/>
            <a:gd name="connsiteY4" fmla="*/ 740 h 11936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522 h 14522"/>
            <a:gd name="connsiteX4" fmla="*/ 1079 w 10000"/>
            <a:gd name="connsiteY4" fmla="*/ 8 h 14522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400 h 14522"/>
            <a:gd name="connsiteX4" fmla="*/ 1079 w 10000"/>
            <a:gd name="connsiteY4" fmla="*/ 8 h 14522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400 h 14522"/>
            <a:gd name="connsiteX4" fmla="*/ 1079 w 10000"/>
            <a:gd name="connsiteY4" fmla="*/ 8 h 14522"/>
            <a:gd name="connsiteX0" fmla="*/ 14621 w 14621"/>
            <a:gd name="connsiteY0" fmla="*/ 11466 h 13831"/>
            <a:gd name="connsiteX1" fmla="*/ 3947 w 14621"/>
            <a:gd name="connsiteY1" fmla="*/ 13831 h 13831"/>
            <a:gd name="connsiteX2" fmla="*/ 545 w 14621"/>
            <a:gd name="connsiteY2" fmla="*/ 11270 h 13831"/>
            <a:gd name="connsiteX3" fmla="*/ 0 w 14621"/>
            <a:gd name="connsiteY3" fmla="*/ 4400 h 13831"/>
            <a:gd name="connsiteX4" fmla="*/ 1079 w 14621"/>
            <a:gd name="connsiteY4" fmla="*/ 8 h 13831"/>
            <a:gd name="connsiteX0" fmla="*/ 13466 w 13466"/>
            <a:gd name="connsiteY0" fmla="*/ 10366 h 13841"/>
            <a:gd name="connsiteX1" fmla="*/ 3947 w 13466"/>
            <a:gd name="connsiteY1" fmla="*/ 13831 h 13841"/>
            <a:gd name="connsiteX2" fmla="*/ 545 w 13466"/>
            <a:gd name="connsiteY2" fmla="*/ 11270 h 13841"/>
            <a:gd name="connsiteX3" fmla="*/ 0 w 13466"/>
            <a:gd name="connsiteY3" fmla="*/ 4400 h 13841"/>
            <a:gd name="connsiteX4" fmla="*/ 1079 w 13466"/>
            <a:gd name="connsiteY4" fmla="*/ 8 h 13841"/>
            <a:gd name="connsiteX0" fmla="*/ 18664 w 18664"/>
            <a:gd name="connsiteY0" fmla="*/ 10611 h 13836"/>
            <a:gd name="connsiteX1" fmla="*/ 3947 w 18664"/>
            <a:gd name="connsiteY1" fmla="*/ 13831 h 13836"/>
            <a:gd name="connsiteX2" fmla="*/ 545 w 18664"/>
            <a:gd name="connsiteY2" fmla="*/ 11270 h 13836"/>
            <a:gd name="connsiteX3" fmla="*/ 0 w 18664"/>
            <a:gd name="connsiteY3" fmla="*/ 4400 h 13836"/>
            <a:gd name="connsiteX4" fmla="*/ 1079 w 18664"/>
            <a:gd name="connsiteY4" fmla="*/ 8 h 13836"/>
            <a:gd name="connsiteX0" fmla="*/ 18664 w 18664"/>
            <a:gd name="connsiteY0" fmla="*/ 10611 h 13836"/>
            <a:gd name="connsiteX1" fmla="*/ 3947 w 18664"/>
            <a:gd name="connsiteY1" fmla="*/ 13831 h 13836"/>
            <a:gd name="connsiteX2" fmla="*/ 545 w 18664"/>
            <a:gd name="connsiteY2" fmla="*/ 11270 h 13836"/>
            <a:gd name="connsiteX3" fmla="*/ 0 w 18664"/>
            <a:gd name="connsiteY3" fmla="*/ 4400 h 13836"/>
            <a:gd name="connsiteX4" fmla="*/ 4833 w 18664"/>
            <a:gd name="connsiteY4" fmla="*/ 8 h 13836"/>
            <a:gd name="connsiteX0" fmla="*/ 18664 w 18664"/>
            <a:gd name="connsiteY0" fmla="*/ 10624 h 13849"/>
            <a:gd name="connsiteX1" fmla="*/ 3947 w 18664"/>
            <a:gd name="connsiteY1" fmla="*/ 13844 h 13849"/>
            <a:gd name="connsiteX2" fmla="*/ 545 w 18664"/>
            <a:gd name="connsiteY2" fmla="*/ 11283 h 13849"/>
            <a:gd name="connsiteX3" fmla="*/ 0 w 18664"/>
            <a:gd name="connsiteY3" fmla="*/ 1479 h 13849"/>
            <a:gd name="connsiteX4" fmla="*/ 4833 w 18664"/>
            <a:gd name="connsiteY4" fmla="*/ 21 h 13849"/>
            <a:gd name="connsiteX0" fmla="*/ 18664 w 18664"/>
            <a:gd name="connsiteY0" fmla="*/ 10614 h 13839"/>
            <a:gd name="connsiteX1" fmla="*/ 3947 w 18664"/>
            <a:gd name="connsiteY1" fmla="*/ 13834 h 13839"/>
            <a:gd name="connsiteX2" fmla="*/ 545 w 18664"/>
            <a:gd name="connsiteY2" fmla="*/ 11273 h 13839"/>
            <a:gd name="connsiteX3" fmla="*/ 0 w 18664"/>
            <a:gd name="connsiteY3" fmla="*/ 3547 h 13839"/>
            <a:gd name="connsiteX4" fmla="*/ 4833 w 18664"/>
            <a:gd name="connsiteY4" fmla="*/ 11 h 13839"/>
            <a:gd name="connsiteX0" fmla="*/ 18664 w 18664"/>
            <a:gd name="connsiteY0" fmla="*/ 10625 h 13850"/>
            <a:gd name="connsiteX1" fmla="*/ 3947 w 18664"/>
            <a:gd name="connsiteY1" fmla="*/ 13845 h 13850"/>
            <a:gd name="connsiteX2" fmla="*/ 545 w 18664"/>
            <a:gd name="connsiteY2" fmla="*/ 11284 h 13850"/>
            <a:gd name="connsiteX3" fmla="*/ 0 w 18664"/>
            <a:gd name="connsiteY3" fmla="*/ 3558 h 13850"/>
            <a:gd name="connsiteX4" fmla="*/ 4833 w 18664"/>
            <a:gd name="connsiteY4" fmla="*/ 22 h 13850"/>
            <a:gd name="connsiteX0" fmla="*/ 20108 w 20108"/>
            <a:gd name="connsiteY0" fmla="*/ 13437 h 13913"/>
            <a:gd name="connsiteX1" fmla="*/ 3947 w 20108"/>
            <a:gd name="connsiteY1" fmla="*/ 13845 h 13913"/>
            <a:gd name="connsiteX2" fmla="*/ 545 w 20108"/>
            <a:gd name="connsiteY2" fmla="*/ 11284 h 13913"/>
            <a:gd name="connsiteX3" fmla="*/ 0 w 20108"/>
            <a:gd name="connsiteY3" fmla="*/ 3558 h 13913"/>
            <a:gd name="connsiteX4" fmla="*/ 4833 w 20108"/>
            <a:gd name="connsiteY4" fmla="*/ 22 h 13913"/>
            <a:gd name="connsiteX0" fmla="*/ 20108 w 20108"/>
            <a:gd name="connsiteY0" fmla="*/ 13437 h 13862"/>
            <a:gd name="connsiteX1" fmla="*/ 3947 w 20108"/>
            <a:gd name="connsiteY1" fmla="*/ 13845 h 13862"/>
            <a:gd name="connsiteX2" fmla="*/ 545 w 20108"/>
            <a:gd name="connsiteY2" fmla="*/ 11284 h 13862"/>
            <a:gd name="connsiteX3" fmla="*/ 0 w 20108"/>
            <a:gd name="connsiteY3" fmla="*/ 3558 h 13862"/>
            <a:gd name="connsiteX4" fmla="*/ 4833 w 20108"/>
            <a:gd name="connsiteY4" fmla="*/ 22 h 13862"/>
            <a:gd name="connsiteX0" fmla="*/ 20108 w 20108"/>
            <a:gd name="connsiteY0" fmla="*/ 13437 h 14912"/>
            <a:gd name="connsiteX1" fmla="*/ 3947 w 20108"/>
            <a:gd name="connsiteY1" fmla="*/ 13845 h 14912"/>
            <a:gd name="connsiteX2" fmla="*/ 545 w 20108"/>
            <a:gd name="connsiteY2" fmla="*/ 11284 h 14912"/>
            <a:gd name="connsiteX3" fmla="*/ 0 w 20108"/>
            <a:gd name="connsiteY3" fmla="*/ 3558 h 14912"/>
            <a:gd name="connsiteX4" fmla="*/ 4833 w 20108"/>
            <a:gd name="connsiteY4" fmla="*/ 22 h 14912"/>
            <a:gd name="connsiteX0" fmla="*/ 17509 w 17509"/>
            <a:gd name="connsiteY0" fmla="*/ 14537 h 14537"/>
            <a:gd name="connsiteX1" fmla="*/ 3947 w 17509"/>
            <a:gd name="connsiteY1" fmla="*/ 13845 h 14537"/>
            <a:gd name="connsiteX2" fmla="*/ 545 w 17509"/>
            <a:gd name="connsiteY2" fmla="*/ 11284 h 14537"/>
            <a:gd name="connsiteX3" fmla="*/ 0 w 17509"/>
            <a:gd name="connsiteY3" fmla="*/ 3558 h 14537"/>
            <a:gd name="connsiteX4" fmla="*/ 4833 w 17509"/>
            <a:gd name="connsiteY4" fmla="*/ 22 h 14537"/>
            <a:gd name="connsiteX0" fmla="*/ 17509 w 17509"/>
            <a:gd name="connsiteY0" fmla="*/ 14537 h 15250"/>
            <a:gd name="connsiteX1" fmla="*/ 3947 w 17509"/>
            <a:gd name="connsiteY1" fmla="*/ 13845 h 15250"/>
            <a:gd name="connsiteX2" fmla="*/ 545 w 17509"/>
            <a:gd name="connsiteY2" fmla="*/ 11284 h 15250"/>
            <a:gd name="connsiteX3" fmla="*/ 0 w 17509"/>
            <a:gd name="connsiteY3" fmla="*/ 3558 h 15250"/>
            <a:gd name="connsiteX4" fmla="*/ 4833 w 17509"/>
            <a:gd name="connsiteY4" fmla="*/ 22 h 15250"/>
            <a:gd name="connsiteX0" fmla="*/ 17509 w 17509"/>
            <a:gd name="connsiteY0" fmla="*/ 14537 h 15145"/>
            <a:gd name="connsiteX1" fmla="*/ 3947 w 17509"/>
            <a:gd name="connsiteY1" fmla="*/ 13845 h 15145"/>
            <a:gd name="connsiteX2" fmla="*/ 545 w 17509"/>
            <a:gd name="connsiteY2" fmla="*/ 11284 h 15145"/>
            <a:gd name="connsiteX3" fmla="*/ 0 w 17509"/>
            <a:gd name="connsiteY3" fmla="*/ 3558 h 15145"/>
            <a:gd name="connsiteX4" fmla="*/ 4833 w 17509"/>
            <a:gd name="connsiteY4" fmla="*/ 22 h 15145"/>
            <a:gd name="connsiteX0" fmla="*/ 20397 w 20397"/>
            <a:gd name="connsiteY0" fmla="*/ 13070 h 13856"/>
            <a:gd name="connsiteX1" fmla="*/ 3947 w 20397"/>
            <a:gd name="connsiteY1" fmla="*/ 13845 h 13856"/>
            <a:gd name="connsiteX2" fmla="*/ 545 w 20397"/>
            <a:gd name="connsiteY2" fmla="*/ 11284 h 13856"/>
            <a:gd name="connsiteX3" fmla="*/ 0 w 20397"/>
            <a:gd name="connsiteY3" fmla="*/ 3558 h 13856"/>
            <a:gd name="connsiteX4" fmla="*/ 4833 w 20397"/>
            <a:gd name="connsiteY4" fmla="*/ 22 h 13856"/>
            <a:gd name="connsiteX0" fmla="*/ 20397 w 20397"/>
            <a:gd name="connsiteY0" fmla="*/ 13070 h 13860"/>
            <a:gd name="connsiteX1" fmla="*/ 3947 w 20397"/>
            <a:gd name="connsiteY1" fmla="*/ 13845 h 13860"/>
            <a:gd name="connsiteX2" fmla="*/ 545 w 20397"/>
            <a:gd name="connsiteY2" fmla="*/ 11284 h 13860"/>
            <a:gd name="connsiteX3" fmla="*/ 0 w 20397"/>
            <a:gd name="connsiteY3" fmla="*/ 3558 h 13860"/>
            <a:gd name="connsiteX4" fmla="*/ 4833 w 20397"/>
            <a:gd name="connsiteY4" fmla="*/ 22 h 13860"/>
            <a:gd name="connsiteX0" fmla="*/ 20397 w 20397"/>
            <a:gd name="connsiteY0" fmla="*/ 13070 h 14732"/>
            <a:gd name="connsiteX1" fmla="*/ 3947 w 20397"/>
            <a:gd name="connsiteY1" fmla="*/ 13845 h 14732"/>
            <a:gd name="connsiteX2" fmla="*/ 545 w 20397"/>
            <a:gd name="connsiteY2" fmla="*/ 11284 h 14732"/>
            <a:gd name="connsiteX3" fmla="*/ 0 w 20397"/>
            <a:gd name="connsiteY3" fmla="*/ 3558 h 14732"/>
            <a:gd name="connsiteX4" fmla="*/ 4833 w 20397"/>
            <a:gd name="connsiteY4" fmla="*/ 22 h 14732"/>
            <a:gd name="connsiteX0" fmla="*/ 20397 w 20397"/>
            <a:gd name="connsiteY0" fmla="*/ 13070 h 14943"/>
            <a:gd name="connsiteX1" fmla="*/ 3947 w 20397"/>
            <a:gd name="connsiteY1" fmla="*/ 13845 h 14943"/>
            <a:gd name="connsiteX2" fmla="*/ 545 w 20397"/>
            <a:gd name="connsiteY2" fmla="*/ 11284 h 14943"/>
            <a:gd name="connsiteX3" fmla="*/ 0 w 20397"/>
            <a:gd name="connsiteY3" fmla="*/ 3558 h 14943"/>
            <a:gd name="connsiteX4" fmla="*/ 4833 w 20397"/>
            <a:gd name="connsiteY4" fmla="*/ 22 h 14943"/>
            <a:gd name="connsiteX0" fmla="*/ 20397 w 20397"/>
            <a:gd name="connsiteY0" fmla="*/ 15624 h 17497"/>
            <a:gd name="connsiteX1" fmla="*/ 3947 w 20397"/>
            <a:gd name="connsiteY1" fmla="*/ 16399 h 17497"/>
            <a:gd name="connsiteX2" fmla="*/ 545 w 20397"/>
            <a:gd name="connsiteY2" fmla="*/ 13838 h 17497"/>
            <a:gd name="connsiteX3" fmla="*/ 0 w 20397"/>
            <a:gd name="connsiteY3" fmla="*/ 6112 h 17497"/>
            <a:gd name="connsiteX4" fmla="*/ 6855 w 20397"/>
            <a:gd name="connsiteY4" fmla="*/ 9 h 17497"/>
            <a:gd name="connsiteX0" fmla="*/ 20397 w 20397"/>
            <a:gd name="connsiteY0" fmla="*/ 15626 h 17499"/>
            <a:gd name="connsiteX1" fmla="*/ 3947 w 20397"/>
            <a:gd name="connsiteY1" fmla="*/ 16401 h 17499"/>
            <a:gd name="connsiteX2" fmla="*/ 545 w 20397"/>
            <a:gd name="connsiteY2" fmla="*/ 13840 h 17499"/>
            <a:gd name="connsiteX3" fmla="*/ 0 w 20397"/>
            <a:gd name="connsiteY3" fmla="*/ 6114 h 17499"/>
            <a:gd name="connsiteX4" fmla="*/ 6855 w 20397"/>
            <a:gd name="connsiteY4" fmla="*/ 11 h 17499"/>
            <a:gd name="connsiteX0" fmla="*/ 20397 w 20397"/>
            <a:gd name="connsiteY0" fmla="*/ 15625 h 17498"/>
            <a:gd name="connsiteX1" fmla="*/ 3947 w 20397"/>
            <a:gd name="connsiteY1" fmla="*/ 16400 h 17498"/>
            <a:gd name="connsiteX2" fmla="*/ 545 w 20397"/>
            <a:gd name="connsiteY2" fmla="*/ 13839 h 17498"/>
            <a:gd name="connsiteX3" fmla="*/ 0 w 20397"/>
            <a:gd name="connsiteY3" fmla="*/ 6113 h 17498"/>
            <a:gd name="connsiteX4" fmla="*/ 6855 w 20397"/>
            <a:gd name="connsiteY4" fmla="*/ 10 h 17498"/>
            <a:gd name="connsiteX0" fmla="*/ 20397 w 20397"/>
            <a:gd name="connsiteY0" fmla="*/ 15615 h 17488"/>
            <a:gd name="connsiteX1" fmla="*/ 3947 w 20397"/>
            <a:gd name="connsiteY1" fmla="*/ 16390 h 17488"/>
            <a:gd name="connsiteX2" fmla="*/ 545 w 20397"/>
            <a:gd name="connsiteY2" fmla="*/ 13829 h 17488"/>
            <a:gd name="connsiteX3" fmla="*/ 0 w 20397"/>
            <a:gd name="connsiteY3" fmla="*/ 6103 h 17488"/>
            <a:gd name="connsiteX4" fmla="*/ 6855 w 20397"/>
            <a:gd name="connsiteY4" fmla="*/ 0 h 17488"/>
            <a:gd name="connsiteX0" fmla="*/ 21759 w 21759"/>
            <a:gd name="connsiteY0" fmla="*/ 15615 h 16405"/>
            <a:gd name="connsiteX1" fmla="*/ 5309 w 21759"/>
            <a:gd name="connsiteY1" fmla="*/ 16390 h 16405"/>
            <a:gd name="connsiteX2" fmla="*/ 463 w 21759"/>
            <a:gd name="connsiteY2" fmla="*/ 13829 h 16405"/>
            <a:gd name="connsiteX3" fmla="*/ 1362 w 21759"/>
            <a:gd name="connsiteY3" fmla="*/ 6103 h 16405"/>
            <a:gd name="connsiteX4" fmla="*/ 8217 w 21759"/>
            <a:gd name="connsiteY4" fmla="*/ 0 h 16405"/>
            <a:gd name="connsiteX0" fmla="*/ 20397 w 20397"/>
            <a:gd name="connsiteY0" fmla="*/ 15615 h 16405"/>
            <a:gd name="connsiteX1" fmla="*/ 3947 w 20397"/>
            <a:gd name="connsiteY1" fmla="*/ 16390 h 16405"/>
            <a:gd name="connsiteX2" fmla="*/ 834 w 20397"/>
            <a:gd name="connsiteY2" fmla="*/ 13829 h 16405"/>
            <a:gd name="connsiteX3" fmla="*/ 0 w 20397"/>
            <a:gd name="connsiteY3" fmla="*/ 6103 h 16405"/>
            <a:gd name="connsiteX4" fmla="*/ 6855 w 20397"/>
            <a:gd name="connsiteY4" fmla="*/ 0 h 16405"/>
            <a:gd name="connsiteX0" fmla="*/ 20681 w 20681"/>
            <a:gd name="connsiteY0" fmla="*/ 15615 h 16405"/>
            <a:gd name="connsiteX1" fmla="*/ 4231 w 20681"/>
            <a:gd name="connsiteY1" fmla="*/ 16390 h 16405"/>
            <a:gd name="connsiteX2" fmla="*/ 1118 w 20681"/>
            <a:gd name="connsiteY2" fmla="*/ 13829 h 16405"/>
            <a:gd name="connsiteX3" fmla="*/ 284 w 20681"/>
            <a:gd name="connsiteY3" fmla="*/ 6103 h 16405"/>
            <a:gd name="connsiteX4" fmla="*/ 7139 w 20681"/>
            <a:gd name="connsiteY4" fmla="*/ 0 h 16405"/>
            <a:gd name="connsiteX0" fmla="*/ 20681 w 20681"/>
            <a:gd name="connsiteY0" fmla="*/ 15615 h 16405"/>
            <a:gd name="connsiteX1" fmla="*/ 4231 w 20681"/>
            <a:gd name="connsiteY1" fmla="*/ 16390 h 16405"/>
            <a:gd name="connsiteX2" fmla="*/ 1118 w 20681"/>
            <a:gd name="connsiteY2" fmla="*/ 13829 h 16405"/>
            <a:gd name="connsiteX3" fmla="*/ 284 w 20681"/>
            <a:gd name="connsiteY3" fmla="*/ 6103 h 16405"/>
            <a:gd name="connsiteX4" fmla="*/ 7139 w 20681"/>
            <a:gd name="connsiteY4" fmla="*/ 0 h 16405"/>
            <a:gd name="connsiteX0" fmla="*/ 21520 w 21520"/>
            <a:gd name="connsiteY0" fmla="*/ 15615 h 16405"/>
            <a:gd name="connsiteX1" fmla="*/ 5070 w 21520"/>
            <a:gd name="connsiteY1" fmla="*/ 16390 h 16405"/>
            <a:gd name="connsiteX2" fmla="*/ 1957 w 21520"/>
            <a:gd name="connsiteY2" fmla="*/ 13829 h 16405"/>
            <a:gd name="connsiteX3" fmla="*/ 1123 w 21520"/>
            <a:gd name="connsiteY3" fmla="*/ 6103 h 16405"/>
            <a:gd name="connsiteX4" fmla="*/ 7978 w 21520"/>
            <a:gd name="connsiteY4" fmla="*/ 0 h 16405"/>
            <a:gd name="connsiteX0" fmla="*/ 21043 w 21043"/>
            <a:gd name="connsiteY0" fmla="*/ 15615 h 16405"/>
            <a:gd name="connsiteX1" fmla="*/ 4593 w 21043"/>
            <a:gd name="connsiteY1" fmla="*/ 16390 h 16405"/>
            <a:gd name="connsiteX2" fmla="*/ 1480 w 21043"/>
            <a:gd name="connsiteY2" fmla="*/ 13829 h 16405"/>
            <a:gd name="connsiteX3" fmla="*/ 646 w 21043"/>
            <a:gd name="connsiteY3" fmla="*/ 6103 h 16405"/>
            <a:gd name="connsiteX4" fmla="*/ 7501 w 21043"/>
            <a:gd name="connsiteY4" fmla="*/ 0 h 16405"/>
            <a:gd name="connsiteX0" fmla="*/ 21043 w 21043"/>
            <a:gd name="connsiteY0" fmla="*/ 15615 h 16534"/>
            <a:gd name="connsiteX1" fmla="*/ 4593 w 21043"/>
            <a:gd name="connsiteY1" fmla="*/ 16390 h 16534"/>
            <a:gd name="connsiteX2" fmla="*/ 1480 w 21043"/>
            <a:gd name="connsiteY2" fmla="*/ 13829 h 16534"/>
            <a:gd name="connsiteX3" fmla="*/ 646 w 21043"/>
            <a:gd name="connsiteY3" fmla="*/ 6103 h 16534"/>
            <a:gd name="connsiteX4" fmla="*/ 7501 w 21043"/>
            <a:gd name="connsiteY4" fmla="*/ 0 h 16534"/>
            <a:gd name="connsiteX0" fmla="*/ 21043 w 21043"/>
            <a:gd name="connsiteY0" fmla="*/ 15615 h 16885"/>
            <a:gd name="connsiteX1" fmla="*/ 4593 w 21043"/>
            <a:gd name="connsiteY1" fmla="*/ 16390 h 16885"/>
            <a:gd name="connsiteX2" fmla="*/ 1480 w 21043"/>
            <a:gd name="connsiteY2" fmla="*/ 13829 h 16885"/>
            <a:gd name="connsiteX3" fmla="*/ 646 w 21043"/>
            <a:gd name="connsiteY3" fmla="*/ 6103 h 16885"/>
            <a:gd name="connsiteX4" fmla="*/ 7501 w 21043"/>
            <a:gd name="connsiteY4" fmla="*/ 0 h 16885"/>
            <a:gd name="connsiteX0" fmla="*/ 21043 w 21043"/>
            <a:gd name="connsiteY0" fmla="*/ 15615 h 17662"/>
            <a:gd name="connsiteX1" fmla="*/ 4593 w 21043"/>
            <a:gd name="connsiteY1" fmla="*/ 16390 h 17662"/>
            <a:gd name="connsiteX2" fmla="*/ 1480 w 21043"/>
            <a:gd name="connsiteY2" fmla="*/ 13829 h 17662"/>
            <a:gd name="connsiteX3" fmla="*/ 646 w 21043"/>
            <a:gd name="connsiteY3" fmla="*/ 6103 h 17662"/>
            <a:gd name="connsiteX4" fmla="*/ 7501 w 21043"/>
            <a:gd name="connsiteY4" fmla="*/ 0 h 17662"/>
            <a:gd name="connsiteX0" fmla="*/ 21043 w 21043"/>
            <a:gd name="connsiteY0" fmla="*/ 15615 h 19535"/>
            <a:gd name="connsiteX1" fmla="*/ 4593 w 21043"/>
            <a:gd name="connsiteY1" fmla="*/ 16390 h 19535"/>
            <a:gd name="connsiteX2" fmla="*/ 1480 w 21043"/>
            <a:gd name="connsiteY2" fmla="*/ 17496 h 19535"/>
            <a:gd name="connsiteX3" fmla="*/ 646 w 21043"/>
            <a:gd name="connsiteY3" fmla="*/ 6103 h 19535"/>
            <a:gd name="connsiteX4" fmla="*/ 7501 w 21043"/>
            <a:gd name="connsiteY4" fmla="*/ 0 h 19535"/>
            <a:gd name="connsiteX0" fmla="*/ 21043 w 21043"/>
            <a:gd name="connsiteY0" fmla="*/ 15615 h 17510"/>
            <a:gd name="connsiteX1" fmla="*/ 4593 w 21043"/>
            <a:gd name="connsiteY1" fmla="*/ 16390 h 17510"/>
            <a:gd name="connsiteX2" fmla="*/ 1480 w 21043"/>
            <a:gd name="connsiteY2" fmla="*/ 17496 h 17510"/>
            <a:gd name="connsiteX3" fmla="*/ 646 w 21043"/>
            <a:gd name="connsiteY3" fmla="*/ 6103 h 17510"/>
            <a:gd name="connsiteX4" fmla="*/ 7501 w 21043"/>
            <a:gd name="connsiteY4" fmla="*/ 0 h 17510"/>
            <a:gd name="connsiteX0" fmla="*/ 21043 w 21043"/>
            <a:gd name="connsiteY0" fmla="*/ 15615 h 17611"/>
            <a:gd name="connsiteX1" fmla="*/ 3676 w 21043"/>
            <a:gd name="connsiteY1" fmla="*/ 17383 h 17611"/>
            <a:gd name="connsiteX2" fmla="*/ 1480 w 21043"/>
            <a:gd name="connsiteY2" fmla="*/ 17496 h 17611"/>
            <a:gd name="connsiteX3" fmla="*/ 646 w 21043"/>
            <a:gd name="connsiteY3" fmla="*/ 6103 h 17611"/>
            <a:gd name="connsiteX4" fmla="*/ 7501 w 21043"/>
            <a:gd name="connsiteY4" fmla="*/ 0 h 17611"/>
            <a:gd name="connsiteX0" fmla="*/ 21043 w 21043"/>
            <a:gd name="connsiteY0" fmla="*/ 15615 h 17611"/>
            <a:gd name="connsiteX1" fmla="*/ 3676 w 21043"/>
            <a:gd name="connsiteY1" fmla="*/ 17383 h 17611"/>
            <a:gd name="connsiteX2" fmla="*/ 1480 w 21043"/>
            <a:gd name="connsiteY2" fmla="*/ 17496 h 17611"/>
            <a:gd name="connsiteX3" fmla="*/ 646 w 21043"/>
            <a:gd name="connsiteY3" fmla="*/ 6103 h 17611"/>
            <a:gd name="connsiteX4" fmla="*/ 7501 w 21043"/>
            <a:gd name="connsiteY4" fmla="*/ 0 h 17611"/>
            <a:gd name="connsiteX0" fmla="*/ 20418 w 20418"/>
            <a:gd name="connsiteY0" fmla="*/ 15615 h 17611"/>
            <a:gd name="connsiteX1" fmla="*/ 3051 w 20418"/>
            <a:gd name="connsiteY1" fmla="*/ 17383 h 17611"/>
            <a:gd name="connsiteX2" fmla="*/ 855 w 20418"/>
            <a:gd name="connsiteY2" fmla="*/ 17496 h 17611"/>
            <a:gd name="connsiteX3" fmla="*/ 21 w 20418"/>
            <a:gd name="connsiteY3" fmla="*/ 6103 h 17611"/>
            <a:gd name="connsiteX4" fmla="*/ 6876 w 20418"/>
            <a:gd name="connsiteY4" fmla="*/ 0 h 17611"/>
            <a:gd name="connsiteX0" fmla="*/ 20418 w 20418"/>
            <a:gd name="connsiteY0" fmla="*/ 15615 h 17611"/>
            <a:gd name="connsiteX1" fmla="*/ 3051 w 20418"/>
            <a:gd name="connsiteY1" fmla="*/ 17383 h 17611"/>
            <a:gd name="connsiteX2" fmla="*/ 855 w 20418"/>
            <a:gd name="connsiteY2" fmla="*/ 17496 h 17611"/>
            <a:gd name="connsiteX3" fmla="*/ 21 w 20418"/>
            <a:gd name="connsiteY3" fmla="*/ 6103 h 17611"/>
            <a:gd name="connsiteX4" fmla="*/ 6876 w 20418"/>
            <a:gd name="connsiteY4" fmla="*/ 0 h 17611"/>
            <a:gd name="connsiteX0" fmla="*/ 20397 w 20397"/>
            <a:gd name="connsiteY0" fmla="*/ 15615 h 17611"/>
            <a:gd name="connsiteX1" fmla="*/ 3030 w 20397"/>
            <a:gd name="connsiteY1" fmla="*/ 17383 h 17611"/>
            <a:gd name="connsiteX2" fmla="*/ 834 w 20397"/>
            <a:gd name="connsiteY2" fmla="*/ 17496 h 17611"/>
            <a:gd name="connsiteX3" fmla="*/ 0 w 20397"/>
            <a:gd name="connsiteY3" fmla="*/ 6103 h 17611"/>
            <a:gd name="connsiteX4" fmla="*/ 6855 w 20397"/>
            <a:gd name="connsiteY4" fmla="*/ 0 h 17611"/>
            <a:gd name="connsiteX0" fmla="*/ 20397 w 20397"/>
            <a:gd name="connsiteY0" fmla="*/ 15615 h 17611"/>
            <a:gd name="connsiteX1" fmla="*/ 3030 w 20397"/>
            <a:gd name="connsiteY1" fmla="*/ 17383 h 17611"/>
            <a:gd name="connsiteX2" fmla="*/ 834 w 20397"/>
            <a:gd name="connsiteY2" fmla="*/ 17496 h 17611"/>
            <a:gd name="connsiteX3" fmla="*/ 0 w 20397"/>
            <a:gd name="connsiteY3" fmla="*/ 6103 h 17611"/>
            <a:gd name="connsiteX4" fmla="*/ 6855 w 20397"/>
            <a:gd name="connsiteY4" fmla="*/ 0 h 17611"/>
            <a:gd name="connsiteX0" fmla="*/ 20753 w 20753"/>
            <a:gd name="connsiteY0" fmla="*/ 15615 h 18055"/>
            <a:gd name="connsiteX1" fmla="*/ 3386 w 20753"/>
            <a:gd name="connsiteY1" fmla="*/ 17383 h 18055"/>
            <a:gd name="connsiteX2" fmla="*/ 1190 w 20753"/>
            <a:gd name="connsiteY2" fmla="*/ 17496 h 18055"/>
            <a:gd name="connsiteX3" fmla="*/ 994 w 20753"/>
            <a:gd name="connsiteY3" fmla="*/ 10407 h 18055"/>
            <a:gd name="connsiteX4" fmla="*/ 356 w 20753"/>
            <a:gd name="connsiteY4" fmla="*/ 6103 h 18055"/>
            <a:gd name="connsiteX5" fmla="*/ 7211 w 20753"/>
            <a:gd name="connsiteY5" fmla="*/ 0 h 18055"/>
            <a:gd name="connsiteX0" fmla="*/ 20965 w 20965"/>
            <a:gd name="connsiteY0" fmla="*/ 15615 h 18055"/>
            <a:gd name="connsiteX1" fmla="*/ 3598 w 20965"/>
            <a:gd name="connsiteY1" fmla="*/ 17383 h 18055"/>
            <a:gd name="connsiteX2" fmla="*/ 1402 w 20965"/>
            <a:gd name="connsiteY2" fmla="*/ 17496 h 18055"/>
            <a:gd name="connsiteX3" fmla="*/ 340 w 20965"/>
            <a:gd name="connsiteY3" fmla="*/ 10407 h 18055"/>
            <a:gd name="connsiteX4" fmla="*/ 568 w 20965"/>
            <a:gd name="connsiteY4" fmla="*/ 6103 h 18055"/>
            <a:gd name="connsiteX5" fmla="*/ 7423 w 20965"/>
            <a:gd name="connsiteY5" fmla="*/ 0 h 18055"/>
            <a:gd name="connsiteX0" fmla="*/ 20667 w 20667"/>
            <a:gd name="connsiteY0" fmla="*/ 15615 h 18055"/>
            <a:gd name="connsiteX1" fmla="*/ 3300 w 20667"/>
            <a:gd name="connsiteY1" fmla="*/ 17383 h 18055"/>
            <a:gd name="connsiteX2" fmla="*/ 1104 w 20667"/>
            <a:gd name="connsiteY2" fmla="*/ 17496 h 18055"/>
            <a:gd name="connsiteX3" fmla="*/ 42 w 20667"/>
            <a:gd name="connsiteY3" fmla="*/ 10407 h 18055"/>
            <a:gd name="connsiteX4" fmla="*/ 270 w 20667"/>
            <a:gd name="connsiteY4" fmla="*/ 6103 h 18055"/>
            <a:gd name="connsiteX5" fmla="*/ 7125 w 20667"/>
            <a:gd name="connsiteY5" fmla="*/ 0 h 18055"/>
            <a:gd name="connsiteX0" fmla="*/ 20667 w 20667"/>
            <a:gd name="connsiteY0" fmla="*/ 15615 h 18092"/>
            <a:gd name="connsiteX1" fmla="*/ 8498 w 20667"/>
            <a:gd name="connsiteY1" fmla="*/ 17505 h 18092"/>
            <a:gd name="connsiteX2" fmla="*/ 1104 w 20667"/>
            <a:gd name="connsiteY2" fmla="*/ 17496 h 18092"/>
            <a:gd name="connsiteX3" fmla="*/ 42 w 20667"/>
            <a:gd name="connsiteY3" fmla="*/ 10407 h 18092"/>
            <a:gd name="connsiteX4" fmla="*/ 270 w 20667"/>
            <a:gd name="connsiteY4" fmla="*/ 6103 h 18092"/>
            <a:gd name="connsiteX5" fmla="*/ 7125 w 20667"/>
            <a:gd name="connsiteY5" fmla="*/ 0 h 18092"/>
            <a:gd name="connsiteX0" fmla="*/ 20667 w 20667"/>
            <a:gd name="connsiteY0" fmla="*/ 15615 h 18092"/>
            <a:gd name="connsiteX1" fmla="*/ 8498 w 20667"/>
            <a:gd name="connsiteY1" fmla="*/ 17505 h 18092"/>
            <a:gd name="connsiteX2" fmla="*/ 1104 w 20667"/>
            <a:gd name="connsiteY2" fmla="*/ 17496 h 18092"/>
            <a:gd name="connsiteX3" fmla="*/ 42 w 20667"/>
            <a:gd name="connsiteY3" fmla="*/ 10407 h 18092"/>
            <a:gd name="connsiteX4" fmla="*/ 270 w 20667"/>
            <a:gd name="connsiteY4" fmla="*/ 6103 h 18092"/>
            <a:gd name="connsiteX5" fmla="*/ 7125 w 20667"/>
            <a:gd name="connsiteY5" fmla="*/ 0 h 18092"/>
            <a:gd name="connsiteX0" fmla="*/ 20875 w 20875"/>
            <a:gd name="connsiteY0" fmla="*/ 15615 h 18135"/>
            <a:gd name="connsiteX1" fmla="*/ 3797 w 20875"/>
            <a:gd name="connsiteY1" fmla="*/ 17627 h 18135"/>
            <a:gd name="connsiteX2" fmla="*/ 1312 w 20875"/>
            <a:gd name="connsiteY2" fmla="*/ 17496 h 18135"/>
            <a:gd name="connsiteX3" fmla="*/ 250 w 20875"/>
            <a:gd name="connsiteY3" fmla="*/ 10407 h 18135"/>
            <a:gd name="connsiteX4" fmla="*/ 478 w 20875"/>
            <a:gd name="connsiteY4" fmla="*/ 6103 h 18135"/>
            <a:gd name="connsiteX5" fmla="*/ 7333 w 20875"/>
            <a:gd name="connsiteY5" fmla="*/ 0 h 18135"/>
            <a:gd name="connsiteX0" fmla="*/ 20667 w 20667"/>
            <a:gd name="connsiteY0" fmla="*/ 15615 h 18035"/>
            <a:gd name="connsiteX1" fmla="*/ 3589 w 20667"/>
            <a:gd name="connsiteY1" fmla="*/ 17627 h 18035"/>
            <a:gd name="connsiteX2" fmla="*/ 1104 w 20667"/>
            <a:gd name="connsiteY2" fmla="*/ 17496 h 18035"/>
            <a:gd name="connsiteX3" fmla="*/ 42 w 20667"/>
            <a:gd name="connsiteY3" fmla="*/ 10407 h 18035"/>
            <a:gd name="connsiteX4" fmla="*/ 270 w 20667"/>
            <a:gd name="connsiteY4" fmla="*/ 6103 h 18035"/>
            <a:gd name="connsiteX5" fmla="*/ 7125 w 20667"/>
            <a:gd name="connsiteY5" fmla="*/ 0 h 18035"/>
            <a:gd name="connsiteX0" fmla="*/ 20667 w 20667"/>
            <a:gd name="connsiteY0" fmla="*/ 15615 h 18896"/>
            <a:gd name="connsiteX1" fmla="*/ 3589 w 20667"/>
            <a:gd name="connsiteY1" fmla="*/ 17627 h 18896"/>
            <a:gd name="connsiteX2" fmla="*/ 1104 w 20667"/>
            <a:gd name="connsiteY2" fmla="*/ 17496 h 18896"/>
            <a:gd name="connsiteX3" fmla="*/ 42 w 20667"/>
            <a:gd name="connsiteY3" fmla="*/ 10407 h 18896"/>
            <a:gd name="connsiteX4" fmla="*/ 270 w 20667"/>
            <a:gd name="connsiteY4" fmla="*/ 6103 h 18896"/>
            <a:gd name="connsiteX5" fmla="*/ 7125 w 20667"/>
            <a:gd name="connsiteY5" fmla="*/ 0 h 18896"/>
            <a:gd name="connsiteX0" fmla="*/ 20667 w 20667"/>
            <a:gd name="connsiteY0" fmla="*/ 15615 h 18035"/>
            <a:gd name="connsiteX1" fmla="*/ 3589 w 20667"/>
            <a:gd name="connsiteY1" fmla="*/ 17627 h 18035"/>
            <a:gd name="connsiteX2" fmla="*/ 1104 w 20667"/>
            <a:gd name="connsiteY2" fmla="*/ 17496 h 18035"/>
            <a:gd name="connsiteX3" fmla="*/ 42 w 20667"/>
            <a:gd name="connsiteY3" fmla="*/ 10407 h 18035"/>
            <a:gd name="connsiteX4" fmla="*/ 270 w 20667"/>
            <a:gd name="connsiteY4" fmla="*/ 6103 h 18035"/>
            <a:gd name="connsiteX5" fmla="*/ 7125 w 20667"/>
            <a:gd name="connsiteY5" fmla="*/ 0 h 18035"/>
            <a:gd name="connsiteX0" fmla="*/ 20844 w 20844"/>
            <a:gd name="connsiteY0" fmla="*/ 15615 h 17893"/>
            <a:gd name="connsiteX1" fmla="*/ 3766 w 20844"/>
            <a:gd name="connsiteY1" fmla="*/ 17627 h 17893"/>
            <a:gd name="connsiteX2" fmla="*/ 135 w 20844"/>
            <a:gd name="connsiteY2" fmla="*/ 17099 h 17893"/>
            <a:gd name="connsiteX3" fmla="*/ 219 w 20844"/>
            <a:gd name="connsiteY3" fmla="*/ 10407 h 17893"/>
            <a:gd name="connsiteX4" fmla="*/ 447 w 20844"/>
            <a:gd name="connsiteY4" fmla="*/ 6103 h 17893"/>
            <a:gd name="connsiteX5" fmla="*/ 7302 w 20844"/>
            <a:gd name="connsiteY5" fmla="*/ 0 h 17893"/>
            <a:gd name="connsiteX0" fmla="*/ 20844 w 20844"/>
            <a:gd name="connsiteY0" fmla="*/ 15615 h 17627"/>
            <a:gd name="connsiteX1" fmla="*/ 3537 w 20844"/>
            <a:gd name="connsiteY1" fmla="*/ 16932 h 17627"/>
            <a:gd name="connsiteX2" fmla="*/ 135 w 20844"/>
            <a:gd name="connsiteY2" fmla="*/ 17099 h 17627"/>
            <a:gd name="connsiteX3" fmla="*/ 219 w 20844"/>
            <a:gd name="connsiteY3" fmla="*/ 10407 h 17627"/>
            <a:gd name="connsiteX4" fmla="*/ 447 w 20844"/>
            <a:gd name="connsiteY4" fmla="*/ 6103 h 17627"/>
            <a:gd name="connsiteX5" fmla="*/ 7302 w 20844"/>
            <a:gd name="connsiteY5" fmla="*/ 0 h 17627"/>
            <a:gd name="connsiteX0" fmla="*/ 20844 w 20844"/>
            <a:gd name="connsiteY0" fmla="*/ 15615 h 17186"/>
            <a:gd name="connsiteX1" fmla="*/ 3537 w 20844"/>
            <a:gd name="connsiteY1" fmla="*/ 16932 h 17186"/>
            <a:gd name="connsiteX2" fmla="*/ 135 w 20844"/>
            <a:gd name="connsiteY2" fmla="*/ 17099 h 17186"/>
            <a:gd name="connsiteX3" fmla="*/ 219 w 20844"/>
            <a:gd name="connsiteY3" fmla="*/ 10407 h 17186"/>
            <a:gd name="connsiteX4" fmla="*/ 447 w 20844"/>
            <a:gd name="connsiteY4" fmla="*/ 6103 h 17186"/>
            <a:gd name="connsiteX5" fmla="*/ 7302 w 20844"/>
            <a:gd name="connsiteY5" fmla="*/ 0 h 17186"/>
            <a:gd name="connsiteX0" fmla="*/ 20844 w 20844"/>
            <a:gd name="connsiteY0" fmla="*/ 15615 h 17836"/>
            <a:gd name="connsiteX1" fmla="*/ 3537 w 20844"/>
            <a:gd name="connsiteY1" fmla="*/ 16932 h 17836"/>
            <a:gd name="connsiteX2" fmla="*/ 135 w 20844"/>
            <a:gd name="connsiteY2" fmla="*/ 17099 h 17836"/>
            <a:gd name="connsiteX3" fmla="*/ 219 w 20844"/>
            <a:gd name="connsiteY3" fmla="*/ 10407 h 17836"/>
            <a:gd name="connsiteX4" fmla="*/ 447 w 20844"/>
            <a:gd name="connsiteY4" fmla="*/ 6103 h 17836"/>
            <a:gd name="connsiteX5" fmla="*/ 7302 w 20844"/>
            <a:gd name="connsiteY5" fmla="*/ 0 h 17836"/>
            <a:gd name="connsiteX0" fmla="*/ 20844 w 20844"/>
            <a:gd name="connsiteY0" fmla="*/ 15615 h 17213"/>
            <a:gd name="connsiteX1" fmla="*/ 3537 w 20844"/>
            <a:gd name="connsiteY1" fmla="*/ 16932 h 17213"/>
            <a:gd name="connsiteX2" fmla="*/ 135 w 20844"/>
            <a:gd name="connsiteY2" fmla="*/ 17099 h 17213"/>
            <a:gd name="connsiteX3" fmla="*/ 219 w 20844"/>
            <a:gd name="connsiteY3" fmla="*/ 10407 h 17213"/>
            <a:gd name="connsiteX4" fmla="*/ 447 w 20844"/>
            <a:gd name="connsiteY4" fmla="*/ 6103 h 17213"/>
            <a:gd name="connsiteX5" fmla="*/ 7302 w 20844"/>
            <a:gd name="connsiteY5" fmla="*/ 0 h 17213"/>
            <a:gd name="connsiteX0" fmla="*/ 20844 w 20844"/>
            <a:gd name="connsiteY0" fmla="*/ 15615 h 17967"/>
            <a:gd name="connsiteX1" fmla="*/ 3537 w 20844"/>
            <a:gd name="connsiteY1" fmla="*/ 16932 h 17967"/>
            <a:gd name="connsiteX2" fmla="*/ 135 w 20844"/>
            <a:gd name="connsiteY2" fmla="*/ 17099 h 17967"/>
            <a:gd name="connsiteX3" fmla="*/ 219 w 20844"/>
            <a:gd name="connsiteY3" fmla="*/ 10407 h 17967"/>
            <a:gd name="connsiteX4" fmla="*/ 447 w 20844"/>
            <a:gd name="connsiteY4" fmla="*/ 6103 h 17967"/>
            <a:gd name="connsiteX5" fmla="*/ 7302 w 20844"/>
            <a:gd name="connsiteY5" fmla="*/ 0 h 17967"/>
            <a:gd name="connsiteX0" fmla="*/ 20844 w 20844"/>
            <a:gd name="connsiteY0" fmla="*/ 15615 h 17688"/>
            <a:gd name="connsiteX1" fmla="*/ 3537 w 20844"/>
            <a:gd name="connsiteY1" fmla="*/ 16932 h 17688"/>
            <a:gd name="connsiteX2" fmla="*/ 135 w 20844"/>
            <a:gd name="connsiteY2" fmla="*/ 17099 h 17688"/>
            <a:gd name="connsiteX3" fmla="*/ 219 w 20844"/>
            <a:gd name="connsiteY3" fmla="*/ 10407 h 17688"/>
            <a:gd name="connsiteX4" fmla="*/ 447 w 20844"/>
            <a:gd name="connsiteY4" fmla="*/ 6103 h 17688"/>
            <a:gd name="connsiteX5" fmla="*/ 7302 w 20844"/>
            <a:gd name="connsiteY5" fmla="*/ 0 h 17688"/>
            <a:gd name="connsiteX0" fmla="*/ 20844 w 20844"/>
            <a:gd name="connsiteY0" fmla="*/ 15615 h 17918"/>
            <a:gd name="connsiteX1" fmla="*/ 3537 w 20844"/>
            <a:gd name="connsiteY1" fmla="*/ 16932 h 17918"/>
            <a:gd name="connsiteX2" fmla="*/ 135 w 20844"/>
            <a:gd name="connsiteY2" fmla="*/ 17099 h 17918"/>
            <a:gd name="connsiteX3" fmla="*/ 219 w 20844"/>
            <a:gd name="connsiteY3" fmla="*/ 10407 h 17918"/>
            <a:gd name="connsiteX4" fmla="*/ 447 w 20844"/>
            <a:gd name="connsiteY4" fmla="*/ 6103 h 17918"/>
            <a:gd name="connsiteX5" fmla="*/ 7302 w 20844"/>
            <a:gd name="connsiteY5" fmla="*/ 0 h 17918"/>
            <a:gd name="connsiteX0" fmla="*/ 20844 w 20844"/>
            <a:gd name="connsiteY0" fmla="*/ 15615 h 17304"/>
            <a:gd name="connsiteX1" fmla="*/ 3537 w 20844"/>
            <a:gd name="connsiteY1" fmla="*/ 16932 h 17304"/>
            <a:gd name="connsiteX2" fmla="*/ 135 w 20844"/>
            <a:gd name="connsiteY2" fmla="*/ 17099 h 17304"/>
            <a:gd name="connsiteX3" fmla="*/ 219 w 20844"/>
            <a:gd name="connsiteY3" fmla="*/ 10407 h 17304"/>
            <a:gd name="connsiteX4" fmla="*/ 447 w 20844"/>
            <a:gd name="connsiteY4" fmla="*/ 6103 h 17304"/>
            <a:gd name="connsiteX5" fmla="*/ 7302 w 20844"/>
            <a:gd name="connsiteY5" fmla="*/ 0 h 17304"/>
            <a:gd name="connsiteX0" fmla="*/ 20844 w 20844"/>
            <a:gd name="connsiteY0" fmla="*/ 15615 h 17099"/>
            <a:gd name="connsiteX1" fmla="*/ 3537 w 20844"/>
            <a:gd name="connsiteY1" fmla="*/ 16336 h 17099"/>
            <a:gd name="connsiteX2" fmla="*/ 135 w 20844"/>
            <a:gd name="connsiteY2" fmla="*/ 17099 h 17099"/>
            <a:gd name="connsiteX3" fmla="*/ 219 w 20844"/>
            <a:gd name="connsiteY3" fmla="*/ 10407 h 17099"/>
            <a:gd name="connsiteX4" fmla="*/ 447 w 20844"/>
            <a:gd name="connsiteY4" fmla="*/ 6103 h 17099"/>
            <a:gd name="connsiteX5" fmla="*/ 7302 w 20844"/>
            <a:gd name="connsiteY5" fmla="*/ 0 h 17099"/>
            <a:gd name="connsiteX0" fmla="*/ 20844 w 20844"/>
            <a:gd name="connsiteY0" fmla="*/ 15615 h 17412"/>
            <a:gd name="connsiteX1" fmla="*/ 3537 w 20844"/>
            <a:gd name="connsiteY1" fmla="*/ 16336 h 17412"/>
            <a:gd name="connsiteX2" fmla="*/ 135 w 20844"/>
            <a:gd name="connsiteY2" fmla="*/ 17099 h 17412"/>
            <a:gd name="connsiteX3" fmla="*/ 219 w 20844"/>
            <a:gd name="connsiteY3" fmla="*/ 10407 h 17412"/>
            <a:gd name="connsiteX4" fmla="*/ 447 w 20844"/>
            <a:gd name="connsiteY4" fmla="*/ 6103 h 17412"/>
            <a:gd name="connsiteX5" fmla="*/ 7302 w 20844"/>
            <a:gd name="connsiteY5" fmla="*/ 0 h 17412"/>
            <a:gd name="connsiteX0" fmla="*/ 20844 w 20844"/>
            <a:gd name="connsiteY0" fmla="*/ 15615 h 17325"/>
            <a:gd name="connsiteX1" fmla="*/ 3537 w 20844"/>
            <a:gd name="connsiteY1" fmla="*/ 16336 h 17325"/>
            <a:gd name="connsiteX2" fmla="*/ 135 w 20844"/>
            <a:gd name="connsiteY2" fmla="*/ 17099 h 17325"/>
            <a:gd name="connsiteX3" fmla="*/ 219 w 20844"/>
            <a:gd name="connsiteY3" fmla="*/ 10407 h 17325"/>
            <a:gd name="connsiteX4" fmla="*/ 447 w 20844"/>
            <a:gd name="connsiteY4" fmla="*/ 6103 h 17325"/>
            <a:gd name="connsiteX5" fmla="*/ 7302 w 20844"/>
            <a:gd name="connsiteY5" fmla="*/ 0 h 17325"/>
            <a:gd name="connsiteX0" fmla="*/ 24628 w 24628"/>
            <a:gd name="connsiteY0" fmla="*/ 15615 h 19844"/>
            <a:gd name="connsiteX1" fmla="*/ 7321 w 24628"/>
            <a:gd name="connsiteY1" fmla="*/ 16336 h 19844"/>
            <a:gd name="connsiteX2" fmla="*/ 24 w 24628"/>
            <a:gd name="connsiteY2" fmla="*/ 19780 h 19844"/>
            <a:gd name="connsiteX3" fmla="*/ 4003 w 24628"/>
            <a:gd name="connsiteY3" fmla="*/ 10407 h 19844"/>
            <a:gd name="connsiteX4" fmla="*/ 4231 w 24628"/>
            <a:gd name="connsiteY4" fmla="*/ 6103 h 19844"/>
            <a:gd name="connsiteX5" fmla="*/ 11086 w 24628"/>
            <a:gd name="connsiteY5" fmla="*/ 0 h 19844"/>
            <a:gd name="connsiteX0" fmla="*/ 24628 w 24628"/>
            <a:gd name="connsiteY0" fmla="*/ 15615 h 19835"/>
            <a:gd name="connsiteX1" fmla="*/ 8008 w 24628"/>
            <a:gd name="connsiteY1" fmla="*/ 15740 h 19835"/>
            <a:gd name="connsiteX2" fmla="*/ 24 w 24628"/>
            <a:gd name="connsiteY2" fmla="*/ 19780 h 19835"/>
            <a:gd name="connsiteX3" fmla="*/ 4003 w 24628"/>
            <a:gd name="connsiteY3" fmla="*/ 10407 h 19835"/>
            <a:gd name="connsiteX4" fmla="*/ 4231 w 24628"/>
            <a:gd name="connsiteY4" fmla="*/ 6103 h 19835"/>
            <a:gd name="connsiteX5" fmla="*/ 11086 w 24628"/>
            <a:gd name="connsiteY5" fmla="*/ 0 h 19835"/>
            <a:gd name="connsiteX0" fmla="*/ 20667 w 20667"/>
            <a:gd name="connsiteY0" fmla="*/ 15615 h 17884"/>
            <a:gd name="connsiteX1" fmla="*/ 4047 w 20667"/>
            <a:gd name="connsiteY1" fmla="*/ 15740 h 17884"/>
            <a:gd name="connsiteX2" fmla="*/ 416 w 20667"/>
            <a:gd name="connsiteY2" fmla="*/ 17794 h 17884"/>
            <a:gd name="connsiteX3" fmla="*/ 42 w 20667"/>
            <a:gd name="connsiteY3" fmla="*/ 10407 h 17884"/>
            <a:gd name="connsiteX4" fmla="*/ 270 w 20667"/>
            <a:gd name="connsiteY4" fmla="*/ 6103 h 17884"/>
            <a:gd name="connsiteX5" fmla="*/ 7125 w 20667"/>
            <a:gd name="connsiteY5" fmla="*/ 0 h 17884"/>
            <a:gd name="connsiteX0" fmla="*/ 20667 w 20667"/>
            <a:gd name="connsiteY0" fmla="*/ 15615 h 17861"/>
            <a:gd name="connsiteX1" fmla="*/ 4276 w 20667"/>
            <a:gd name="connsiteY1" fmla="*/ 14846 h 17861"/>
            <a:gd name="connsiteX2" fmla="*/ 416 w 20667"/>
            <a:gd name="connsiteY2" fmla="*/ 17794 h 17861"/>
            <a:gd name="connsiteX3" fmla="*/ 42 w 20667"/>
            <a:gd name="connsiteY3" fmla="*/ 10407 h 17861"/>
            <a:gd name="connsiteX4" fmla="*/ 270 w 20667"/>
            <a:gd name="connsiteY4" fmla="*/ 6103 h 17861"/>
            <a:gd name="connsiteX5" fmla="*/ 7125 w 20667"/>
            <a:gd name="connsiteY5" fmla="*/ 0 h 17861"/>
            <a:gd name="connsiteX0" fmla="*/ 20667 w 20667"/>
            <a:gd name="connsiteY0" fmla="*/ 15615 h 17867"/>
            <a:gd name="connsiteX1" fmla="*/ 4276 w 20667"/>
            <a:gd name="connsiteY1" fmla="*/ 14846 h 17867"/>
            <a:gd name="connsiteX2" fmla="*/ 416 w 20667"/>
            <a:gd name="connsiteY2" fmla="*/ 17794 h 17867"/>
            <a:gd name="connsiteX3" fmla="*/ 42 w 20667"/>
            <a:gd name="connsiteY3" fmla="*/ 10407 h 17867"/>
            <a:gd name="connsiteX4" fmla="*/ 270 w 20667"/>
            <a:gd name="connsiteY4" fmla="*/ 6103 h 17867"/>
            <a:gd name="connsiteX5" fmla="*/ 7125 w 20667"/>
            <a:gd name="connsiteY5" fmla="*/ 0 h 17867"/>
            <a:gd name="connsiteX0" fmla="*/ 20667 w 20667"/>
            <a:gd name="connsiteY0" fmla="*/ 15615 h 17978"/>
            <a:gd name="connsiteX1" fmla="*/ 4276 w 20667"/>
            <a:gd name="connsiteY1" fmla="*/ 14846 h 17978"/>
            <a:gd name="connsiteX2" fmla="*/ 416 w 20667"/>
            <a:gd name="connsiteY2" fmla="*/ 17794 h 17978"/>
            <a:gd name="connsiteX3" fmla="*/ 42 w 20667"/>
            <a:gd name="connsiteY3" fmla="*/ 10407 h 17978"/>
            <a:gd name="connsiteX4" fmla="*/ 270 w 20667"/>
            <a:gd name="connsiteY4" fmla="*/ 6103 h 17978"/>
            <a:gd name="connsiteX5" fmla="*/ 7125 w 20667"/>
            <a:gd name="connsiteY5" fmla="*/ 0 h 17978"/>
            <a:gd name="connsiteX0" fmla="*/ 20667 w 20667"/>
            <a:gd name="connsiteY0" fmla="*/ 15615 h 18001"/>
            <a:gd name="connsiteX1" fmla="*/ 4276 w 20667"/>
            <a:gd name="connsiteY1" fmla="*/ 14846 h 18001"/>
            <a:gd name="connsiteX2" fmla="*/ 416 w 20667"/>
            <a:gd name="connsiteY2" fmla="*/ 17794 h 18001"/>
            <a:gd name="connsiteX3" fmla="*/ 42 w 20667"/>
            <a:gd name="connsiteY3" fmla="*/ 10407 h 18001"/>
            <a:gd name="connsiteX4" fmla="*/ 270 w 20667"/>
            <a:gd name="connsiteY4" fmla="*/ 6103 h 18001"/>
            <a:gd name="connsiteX5" fmla="*/ 7125 w 20667"/>
            <a:gd name="connsiteY5" fmla="*/ 0 h 18001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963"/>
            <a:gd name="connsiteX1" fmla="*/ 4276 w 20667"/>
            <a:gd name="connsiteY1" fmla="*/ 14846 h 17963"/>
            <a:gd name="connsiteX2" fmla="*/ 4280 w 20667"/>
            <a:gd name="connsiteY2" fmla="*/ 15777 h 17963"/>
            <a:gd name="connsiteX3" fmla="*/ 416 w 20667"/>
            <a:gd name="connsiteY3" fmla="*/ 17794 h 17963"/>
            <a:gd name="connsiteX4" fmla="*/ 42 w 20667"/>
            <a:gd name="connsiteY4" fmla="*/ 10407 h 17963"/>
            <a:gd name="connsiteX5" fmla="*/ 270 w 20667"/>
            <a:gd name="connsiteY5" fmla="*/ 6103 h 17963"/>
            <a:gd name="connsiteX6" fmla="*/ 7125 w 20667"/>
            <a:gd name="connsiteY6" fmla="*/ 0 h 17963"/>
            <a:gd name="connsiteX0" fmla="*/ 20667 w 20667"/>
            <a:gd name="connsiteY0" fmla="*/ 15615 h 18073"/>
            <a:gd name="connsiteX1" fmla="*/ 4276 w 20667"/>
            <a:gd name="connsiteY1" fmla="*/ 14846 h 18073"/>
            <a:gd name="connsiteX2" fmla="*/ 4280 w 20667"/>
            <a:gd name="connsiteY2" fmla="*/ 15777 h 18073"/>
            <a:gd name="connsiteX3" fmla="*/ 416 w 20667"/>
            <a:gd name="connsiteY3" fmla="*/ 17794 h 18073"/>
            <a:gd name="connsiteX4" fmla="*/ 42 w 20667"/>
            <a:gd name="connsiteY4" fmla="*/ 10407 h 18073"/>
            <a:gd name="connsiteX5" fmla="*/ 270 w 20667"/>
            <a:gd name="connsiteY5" fmla="*/ 6103 h 18073"/>
            <a:gd name="connsiteX6" fmla="*/ 7125 w 20667"/>
            <a:gd name="connsiteY6" fmla="*/ 0 h 18073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248"/>
            <a:gd name="connsiteX1" fmla="*/ 4276 w 20667"/>
            <a:gd name="connsiteY1" fmla="*/ 14846 h 18248"/>
            <a:gd name="connsiteX2" fmla="*/ 4280 w 20667"/>
            <a:gd name="connsiteY2" fmla="*/ 15777 h 18248"/>
            <a:gd name="connsiteX3" fmla="*/ 416 w 20667"/>
            <a:gd name="connsiteY3" fmla="*/ 17794 h 18248"/>
            <a:gd name="connsiteX4" fmla="*/ 42 w 20667"/>
            <a:gd name="connsiteY4" fmla="*/ 10407 h 18248"/>
            <a:gd name="connsiteX5" fmla="*/ 270 w 20667"/>
            <a:gd name="connsiteY5" fmla="*/ 6103 h 18248"/>
            <a:gd name="connsiteX6" fmla="*/ 7125 w 20667"/>
            <a:gd name="connsiteY6" fmla="*/ 0 h 18248"/>
            <a:gd name="connsiteX0" fmla="*/ 20667 w 20667"/>
            <a:gd name="connsiteY0" fmla="*/ 15615 h 17940"/>
            <a:gd name="connsiteX1" fmla="*/ 4276 w 20667"/>
            <a:gd name="connsiteY1" fmla="*/ 14846 h 17940"/>
            <a:gd name="connsiteX2" fmla="*/ 4280 w 20667"/>
            <a:gd name="connsiteY2" fmla="*/ 15777 h 17940"/>
            <a:gd name="connsiteX3" fmla="*/ 416 w 20667"/>
            <a:gd name="connsiteY3" fmla="*/ 17794 h 17940"/>
            <a:gd name="connsiteX4" fmla="*/ 42 w 20667"/>
            <a:gd name="connsiteY4" fmla="*/ 10407 h 17940"/>
            <a:gd name="connsiteX5" fmla="*/ 270 w 20667"/>
            <a:gd name="connsiteY5" fmla="*/ 6103 h 17940"/>
            <a:gd name="connsiteX6" fmla="*/ 7125 w 20667"/>
            <a:gd name="connsiteY6" fmla="*/ 0 h 17940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738 w 20667"/>
            <a:gd name="connsiteY2" fmla="*/ 14884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5196 w 20667"/>
            <a:gd name="connsiteY2" fmla="*/ 14586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5196 w 20667"/>
            <a:gd name="connsiteY2" fmla="*/ 14586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963 w 20667"/>
            <a:gd name="connsiteY1" fmla="*/ 14151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80 w 20667"/>
            <a:gd name="connsiteY1" fmla="*/ 15777 h 17896"/>
            <a:gd name="connsiteX2" fmla="*/ 416 w 20667"/>
            <a:gd name="connsiteY2" fmla="*/ 17794 h 17896"/>
            <a:gd name="connsiteX3" fmla="*/ 42 w 20667"/>
            <a:gd name="connsiteY3" fmla="*/ 10407 h 17896"/>
            <a:gd name="connsiteX4" fmla="*/ 270 w 20667"/>
            <a:gd name="connsiteY4" fmla="*/ 6103 h 17896"/>
            <a:gd name="connsiteX5" fmla="*/ 7125 w 20667"/>
            <a:gd name="connsiteY5" fmla="*/ 0 h 17896"/>
            <a:gd name="connsiteX0" fmla="*/ 20667 w 20667"/>
            <a:gd name="connsiteY0" fmla="*/ 15615 h 17896"/>
            <a:gd name="connsiteX1" fmla="*/ 4280 w 20667"/>
            <a:gd name="connsiteY1" fmla="*/ 15777 h 17896"/>
            <a:gd name="connsiteX2" fmla="*/ 416 w 20667"/>
            <a:gd name="connsiteY2" fmla="*/ 17794 h 17896"/>
            <a:gd name="connsiteX3" fmla="*/ 42 w 20667"/>
            <a:gd name="connsiteY3" fmla="*/ 10407 h 17896"/>
            <a:gd name="connsiteX4" fmla="*/ 270 w 20667"/>
            <a:gd name="connsiteY4" fmla="*/ 6103 h 17896"/>
            <a:gd name="connsiteX5" fmla="*/ 7125 w 20667"/>
            <a:gd name="connsiteY5" fmla="*/ 0 h 17896"/>
            <a:gd name="connsiteX0" fmla="*/ 20667 w 20667"/>
            <a:gd name="connsiteY0" fmla="*/ 15615 h 17800"/>
            <a:gd name="connsiteX1" fmla="*/ 4280 w 20667"/>
            <a:gd name="connsiteY1" fmla="*/ 15181 h 17800"/>
            <a:gd name="connsiteX2" fmla="*/ 416 w 20667"/>
            <a:gd name="connsiteY2" fmla="*/ 17794 h 17800"/>
            <a:gd name="connsiteX3" fmla="*/ 42 w 20667"/>
            <a:gd name="connsiteY3" fmla="*/ 10407 h 17800"/>
            <a:gd name="connsiteX4" fmla="*/ 270 w 20667"/>
            <a:gd name="connsiteY4" fmla="*/ 6103 h 17800"/>
            <a:gd name="connsiteX5" fmla="*/ 7125 w 20667"/>
            <a:gd name="connsiteY5" fmla="*/ 0 h 17800"/>
            <a:gd name="connsiteX0" fmla="*/ 4280 w 7125"/>
            <a:gd name="connsiteY0" fmla="*/ 15181 h 17800"/>
            <a:gd name="connsiteX1" fmla="*/ 416 w 7125"/>
            <a:gd name="connsiteY1" fmla="*/ 17794 h 17800"/>
            <a:gd name="connsiteX2" fmla="*/ 42 w 7125"/>
            <a:gd name="connsiteY2" fmla="*/ 10407 h 17800"/>
            <a:gd name="connsiteX3" fmla="*/ 270 w 7125"/>
            <a:gd name="connsiteY3" fmla="*/ 6103 h 17800"/>
            <a:gd name="connsiteX4" fmla="*/ 7125 w 7125"/>
            <a:gd name="connsiteY4" fmla="*/ 0 h 17800"/>
            <a:gd name="connsiteX0" fmla="*/ 583 w 9999"/>
            <a:gd name="connsiteY0" fmla="*/ 9997 h 9997"/>
            <a:gd name="connsiteX1" fmla="*/ 58 w 9999"/>
            <a:gd name="connsiteY1" fmla="*/ 5847 h 9997"/>
            <a:gd name="connsiteX2" fmla="*/ 378 w 9999"/>
            <a:gd name="connsiteY2" fmla="*/ 3429 h 9997"/>
            <a:gd name="connsiteX3" fmla="*/ 9999 w 9999"/>
            <a:gd name="connsiteY3" fmla="*/ 0 h 9997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7175"/>
            <a:gd name="connsiteY0" fmla="*/ 10348 h 10348"/>
            <a:gd name="connsiteX1" fmla="*/ 58 w 17175"/>
            <a:gd name="connsiteY1" fmla="*/ 5849 h 10348"/>
            <a:gd name="connsiteX2" fmla="*/ 378 w 17175"/>
            <a:gd name="connsiteY2" fmla="*/ 3430 h 10348"/>
            <a:gd name="connsiteX3" fmla="*/ 17175 w 17175"/>
            <a:gd name="connsiteY3" fmla="*/ 0 h 10348"/>
            <a:gd name="connsiteX0" fmla="*/ 2975 w 17175"/>
            <a:gd name="connsiteY0" fmla="*/ 10348 h 10348"/>
            <a:gd name="connsiteX1" fmla="*/ 58 w 17175"/>
            <a:gd name="connsiteY1" fmla="*/ 5849 h 10348"/>
            <a:gd name="connsiteX2" fmla="*/ 378 w 17175"/>
            <a:gd name="connsiteY2" fmla="*/ 3430 h 10348"/>
            <a:gd name="connsiteX3" fmla="*/ 17175 w 17175"/>
            <a:gd name="connsiteY3" fmla="*/ 0 h 10348"/>
            <a:gd name="connsiteX0" fmla="*/ 2843 w 17043"/>
            <a:gd name="connsiteY0" fmla="*/ 10348 h 10348"/>
            <a:gd name="connsiteX1" fmla="*/ 2141 w 17043"/>
            <a:gd name="connsiteY1" fmla="*/ 6603 h 10348"/>
            <a:gd name="connsiteX2" fmla="*/ 246 w 17043"/>
            <a:gd name="connsiteY2" fmla="*/ 3430 h 10348"/>
            <a:gd name="connsiteX3" fmla="*/ 17043 w 17043"/>
            <a:gd name="connsiteY3" fmla="*/ 0 h 10348"/>
            <a:gd name="connsiteX0" fmla="*/ 2668 w 16868"/>
            <a:gd name="connsiteY0" fmla="*/ 10348 h 10348"/>
            <a:gd name="connsiteX1" fmla="*/ 1966 w 16868"/>
            <a:gd name="connsiteY1" fmla="*/ 6603 h 10348"/>
            <a:gd name="connsiteX2" fmla="*/ 71 w 16868"/>
            <a:gd name="connsiteY2" fmla="*/ 3430 h 10348"/>
            <a:gd name="connsiteX3" fmla="*/ 16868 w 16868"/>
            <a:gd name="connsiteY3" fmla="*/ 0 h 10348"/>
            <a:gd name="connsiteX0" fmla="*/ 702 w 18037"/>
            <a:gd name="connsiteY0" fmla="*/ 10348 h 10348"/>
            <a:gd name="connsiteX1" fmla="*/ 0 w 18037"/>
            <a:gd name="connsiteY1" fmla="*/ 6603 h 10348"/>
            <a:gd name="connsiteX2" fmla="*/ 17411 w 18037"/>
            <a:gd name="connsiteY2" fmla="*/ 6388 h 10348"/>
            <a:gd name="connsiteX3" fmla="*/ 14902 w 18037"/>
            <a:gd name="connsiteY3" fmla="*/ 0 h 10348"/>
            <a:gd name="connsiteX0" fmla="*/ 702 w 19333"/>
            <a:gd name="connsiteY0" fmla="*/ 8782 h 8782"/>
            <a:gd name="connsiteX1" fmla="*/ 0 w 19333"/>
            <a:gd name="connsiteY1" fmla="*/ 5037 h 8782"/>
            <a:gd name="connsiteX2" fmla="*/ 17411 w 19333"/>
            <a:gd name="connsiteY2" fmla="*/ 4822 h 8782"/>
            <a:gd name="connsiteX3" fmla="*/ 19333 w 19333"/>
            <a:gd name="connsiteY3" fmla="*/ 0 h 8782"/>
            <a:gd name="connsiteX0" fmla="*/ 363 w 10230"/>
            <a:gd name="connsiteY0" fmla="*/ 10000 h 10000"/>
            <a:gd name="connsiteX1" fmla="*/ 0 w 10230"/>
            <a:gd name="connsiteY1" fmla="*/ 5736 h 10000"/>
            <a:gd name="connsiteX2" fmla="*/ 9006 w 10230"/>
            <a:gd name="connsiteY2" fmla="*/ 5491 h 10000"/>
            <a:gd name="connsiteX3" fmla="*/ 10000 w 1023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9006 w 10000"/>
            <a:gd name="connsiteY2" fmla="*/ 5491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9006 w 10000"/>
            <a:gd name="connsiteY2" fmla="*/ 5491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8842 w 10000"/>
            <a:gd name="connsiteY2" fmla="*/ 5953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8842 w 10000"/>
            <a:gd name="connsiteY2" fmla="*/ 5755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8842 w 10000"/>
            <a:gd name="connsiteY2" fmla="*/ 5755 h 10000"/>
            <a:gd name="connsiteX3" fmla="*/ 10000 w 10000"/>
            <a:gd name="connsiteY3" fmla="*/ 0 h 10000"/>
            <a:gd name="connsiteX0" fmla="*/ 377 w 10014"/>
            <a:gd name="connsiteY0" fmla="*/ 10000 h 10000"/>
            <a:gd name="connsiteX1" fmla="*/ 14 w 10014"/>
            <a:gd name="connsiteY1" fmla="*/ 5736 h 10000"/>
            <a:gd name="connsiteX2" fmla="*/ 8856 w 10014"/>
            <a:gd name="connsiteY2" fmla="*/ 5755 h 10000"/>
            <a:gd name="connsiteX3" fmla="*/ 10014 w 10014"/>
            <a:gd name="connsiteY3" fmla="*/ 0 h 10000"/>
            <a:gd name="connsiteX0" fmla="*/ 68 w 10032"/>
            <a:gd name="connsiteY0" fmla="*/ 9736 h 9736"/>
            <a:gd name="connsiteX1" fmla="*/ 32 w 10032"/>
            <a:gd name="connsiteY1" fmla="*/ 5736 h 9736"/>
            <a:gd name="connsiteX2" fmla="*/ 8874 w 10032"/>
            <a:gd name="connsiteY2" fmla="*/ 5755 h 9736"/>
            <a:gd name="connsiteX3" fmla="*/ 10032 w 10032"/>
            <a:gd name="connsiteY3" fmla="*/ 0 h 9736"/>
            <a:gd name="connsiteX0" fmla="*/ 68 w 10000"/>
            <a:gd name="connsiteY0" fmla="*/ 11628 h 11628"/>
            <a:gd name="connsiteX1" fmla="*/ 32 w 10000"/>
            <a:gd name="connsiteY1" fmla="*/ 7520 h 11628"/>
            <a:gd name="connsiteX2" fmla="*/ 8846 w 10000"/>
            <a:gd name="connsiteY2" fmla="*/ 7539 h 11628"/>
            <a:gd name="connsiteX3" fmla="*/ 10000 w 10000"/>
            <a:gd name="connsiteY3" fmla="*/ 0 h 11628"/>
            <a:gd name="connsiteX0" fmla="*/ 68 w 10000"/>
            <a:gd name="connsiteY0" fmla="*/ 11628 h 11628"/>
            <a:gd name="connsiteX1" fmla="*/ 32 w 10000"/>
            <a:gd name="connsiteY1" fmla="*/ 7520 h 11628"/>
            <a:gd name="connsiteX2" fmla="*/ 8846 w 10000"/>
            <a:gd name="connsiteY2" fmla="*/ 7539 h 11628"/>
            <a:gd name="connsiteX3" fmla="*/ 10000 w 10000"/>
            <a:gd name="connsiteY3" fmla="*/ 0 h 11628"/>
            <a:gd name="connsiteX0" fmla="*/ 68 w 11795"/>
            <a:gd name="connsiteY0" fmla="*/ 11764 h 11764"/>
            <a:gd name="connsiteX1" fmla="*/ 32 w 11795"/>
            <a:gd name="connsiteY1" fmla="*/ 7656 h 11764"/>
            <a:gd name="connsiteX2" fmla="*/ 8846 w 11795"/>
            <a:gd name="connsiteY2" fmla="*/ 7675 h 11764"/>
            <a:gd name="connsiteX3" fmla="*/ 11795 w 11795"/>
            <a:gd name="connsiteY3" fmla="*/ 0 h 11764"/>
            <a:gd name="connsiteX0" fmla="*/ 68 w 11795"/>
            <a:gd name="connsiteY0" fmla="*/ 11764 h 11764"/>
            <a:gd name="connsiteX1" fmla="*/ 32 w 11795"/>
            <a:gd name="connsiteY1" fmla="*/ 7656 h 11764"/>
            <a:gd name="connsiteX2" fmla="*/ 8846 w 11795"/>
            <a:gd name="connsiteY2" fmla="*/ 7675 h 11764"/>
            <a:gd name="connsiteX3" fmla="*/ 11795 w 11795"/>
            <a:gd name="connsiteY3" fmla="*/ 0 h 11764"/>
            <a:gd name="connsiteX0" fmla="*/ 68 w 8846"/>
            <a:gd name="connsiteY0" fmla="*/ 4108 h 4108"/>
            <a:gd name="connsiteX1" fmla="*/ 32 w 8846"/>
            <a:gd name="connsiteY1" fmla="*/ 0 h 4108"/>
            <a:gd name="connsiteX2" fmla="*/ 8846 w 8846"/>
            <a:gd name="connsiteY2" fmla="*/ 19 h 4108"/>
            <a:gd name="connsiteX0" fmla="*/ 77 w 12398"/>
            <a:gd name="connsiteY0" fmla="*/ 14908 h 14908"/>
            <a:gd name="connsiteX1" fmla="*/ 36 w 12398"/>
            <a:gd name="connsiteY1" fmla="*/ 4908 h 14908"/>
            <a:gd name="connsiteX2" fmla="*/ 12398 w 12398"/>
            <a:gd name="connsiteY2" fmla="*/ 0 h 14908"/>
            <a:gd name="connsiteX0" fmla="*/ 77 w 15534"/>
            <a:gd name="connsiteY0" fmla="*/ 20192 h 20192"/>
            <a:gd name="connsiteX1" fmla="*/ 36 w 15534"/>
            <a:gd name="connsiteY1" fmla="*/ 10192 h 20192"/>
            <a:gd name="connsiteX2" fmla="*/ 15534 w 15534"/>
            <a:gd name="connsiteY2" fmla="*/ 0 h 20192"/>
            <a:gd name="connsiteX0" fmla="*/ 77 w 15534"/>
            <a:gd name="connsiteY0" fmla="*/ 20192 h 20192"/>
            <a:gd name="connsiteX1" fmla="*/ 36 w 15534"/>
            <a:gd name="connsiteY1" fmla="*/ 10192 h 20192"/>
            <a:gd name="connsiteX2" fmla="*/ 12216 w 15534"/>
            <a:gd name="connsiteY2" fmla="*/ 4271 h 20192"/>
            <a:gd name="connsiteX3" fmla="*/ 15534 w 15534"/>
            <a:gd name="connsiteY3" fmla="*/ 0 h 20192"/>
            <a:gd name="connsiteX0" fmla="*/ 2321 w 17778"/>
            <a:gd name="connsiteY0" fmla="*/ 20192 h 20192"/>
            <a:gd name="connsiteX1" fmla="*/ 2280 w 17778"/>
            <a:gd name="connsiteY1" fmla="*/ 10192 h 20192"/>
            <a:gd name="connsiteX2" fmla="*/ 930 w 17778"/>
            <a:gd name="connsiteY2" fmla="*/ 6899 h 20192"/>
            <a:gd name="connsiteX3" fmla="*/ 17778 w 17778"/>
            <a:gd name="connsiteY3" fmla="*/ 0 h 20192"/>
            <a:gd name="connsiteX0" fmla="*/ 2793 w 18250"/>
            <a:gd name="connsiteY0" fmla="*/ 20192 h 20192"/>
            <a:gd name="connsiteX1" fmla="*/ 2752 w 18250"/>
            <a:gd name="connsiteY1" fmla="*/ 10192 h 20192"/>
            <a:gd name="connsiteX2" fmla="*/ 1402 w 18250"/>
            <a:gd name="connsiteY2" fmla="*/ 6899 h 20192"/>
            <a:gd name="connsiteX3" fmla="*/ 18250 w 18250"/>
            <a:gd name="connsiteY3" fmla="*/ 0 h 20192"/>
            <a:gd name="connsiteX0" fmla="*/ 1551 w 17008"/>
            <a:gd name="connsiteY0" fmla="*/ 20192 h 20192"/>
            <a:gd name="connsiteX1" fmla="*/ 1510 w 17008"/>
            <a:gd name="connsiteY1" fmla="*/ 10192 h 20192"/>
            <a:gd name="connsiteX2" fmla="*/ 160 w 17008"/>
            <a:gd name="connsiteY2" fmla="*/ 6899 h 20192"/>
            <a:gd name="connsiteX3" fmla="*/ 17008 w 17008"/>
            <a:gd name="connsiteY3" fmla="*/ 0 h 20192"/>
            <a:gd name="connsiteX0" fmla="*/ 1880 w 17337"/>
            <a:gd name="connsiteY0" fmla="*/ 20192 h 20192"/>
            <a:gd name="connsiteX1" fmla="*/ 1839 w 17337"/>
            <a:gd name="connsiteY1" fmla="*/ 10192 h 20192"/>
            <a:gd name="connsiteX2" fmla="*/ 489 w 17337"/>
            <a:gd name="connsiteY2" fmla="*/ 6899 h 20192"/>
            <a:gd name="connsiteX3" fmla="*/ 17337 w 17337"/>
            <a:gd name="connsiteY3" fmla="*/ 0 h 20192"/>
            <a:gd name="connsiteX0" fmla="*/ 1880 w 17337"/>
            <a:gd name="connsiteY0" fmla="*/ 20192 h 20192"/>
            <a:gd name="connsiteX1" fmla="*/ 1839 w 17337"/>
            <a:gd name="connsiteY1" fmla="*/ 10192 h 20192"/>
            <a:gd name="connsiteX2" fmla="*/ 489 w 17337"/>
            <a:gd name="connsiteY2" fmla="*/ 6069 h 20192"/>
            <a:gd name="connsiteX3" fmla="*/ 17337 w 17337"/>
            <a:gd name="connsiteY3" fmla="*/ 0 h 20192"/>
            <a:gd name="connsiteX0" fmla="*/ 1880 w 17337"/>
            <a:gd name="connsiteY0" fmla="*/ 21575 h 21575"/>
            <a:gd name="connsiteX1" fmla="*/ 1839 w 17337"/>
            <a:gd name="connsiteY1" fmla="*/ 11575 h 21575"/>
            <a:gd name="connsiteX2" fmla="*/ 489 w 17337"/>
            <a:gd name="connsiteY2" fmla="*/ 7452 h 21575"/>
            <a:gd name="connsiteX3" fmla="*/ 17337 w 17337"/>
            <a:gd name="connsiteY3" fmla="*/ 0 h 21575"/>
            <a:gd name="connsiteX0" fmla="*/ 1880 w 17337"/>
            <a:gd name="connsiteY0" fmla="*/ 21575 h 21575"/>
            <a:gd name="connsiteX1" fmla="*/ 1839 w 17337"/>
            <a:gd name="connsiteY1" fmla="*/ 11575 h 21575"/>
            <a:gd name="connsiteX2" fmla="*/ 489 w 17337"/>
            <a:gd name="connsiteY2" fmla="*/ 7452 h 21575"/>
            <a:gd name="connsiteX3" fmla="*/ 17337 w 17337"/>
            <a:gd name="connsiteY3" fmla="*/ 0 h 21575"/>
            <a:gd name="connsiteX0" fmla="*/ 1880 w 16836"/>
            <a:gd name="connsiteY0" fmla="*/ 22543 h 22543"/>
            <a:gd name="connsiteX1" fmla="*/ 1839 w 16836"/>
            <a:gd name="connsiteY1" fmla="*/ 12543 h 22543"/>
            <a:gd name="connsiteX2" fmla="*/ 489 w 16836"/>
            <a:gd name="connsiteY2" fmla="*/ 8420 h 22543"/>
            <a:gd name="connsiteX3" fmla="*/ 16836 w 16836"/>
            <a:gd name="connsiteY3" fmla="*/ 0 h 22543"/>
            <a:gd name="connsiteX0" fmla="*/ 1880 w 16836"/>
            <a:gd name="connsiteY0" fmla="*/ 22543 h 22543"/>
            <a:gd name="connsiteX1" fmla="*/ 1839 w 16836"/>
            <a:gd name="connsiteY1" fmla="*/ 13373 h 22543"/>
            <a:gd name="connsiteX2" fmla="*/ 489 w 16836"/>
            <a:gd name="connsiteY2" fmla="*/ 8420 h 22543"/>
            <a:gd name="connsiteX3" fmla="*/ 16836 w 16836"/>
            <a:gd name="connsiteY3" fmla="*/ 0 h 22543"/>
            <a:gd name="connsiteX0" fmla="*/ 1880 w 16836"/>
            <a:gd name="connsiteY0" fmla="*/ 22543 h 22543"/>
            <a:gd name="connsiteX1" fmla="*/ 1839 w 16836"/>
            <a:gd name="connsiteY1" fmla="*/ 16174 h 22543"/>
            <a:gd name="connsiteX2" fmla="*/ 489 w 16836"/>
            <a:gd name="connsiteY2" fmla="*/ 8420 h 22543"/>
            <a:gd name="connsiteX3" fmla="*/ 16836 w 16836"/>
            <a:gd name="connsiteY3" fmla="*/ 0 h 22543"/>
            <a:gd name="connsiteX0" fmla="*/ 1880 w 53581"/>
            <a:gd name="connsiteY0" fmla="*/ 14351 h 14351"/>
            <a:gd name="connsiteX1" fmla="*/ 1839 w 53581"/>
            <a:gd name="connsiteY1" fmla="*/ 7982 h 14351"/>
            <a:gd name="connsiteX2" fmla="*/ 489 w 53581"/>
            <a:gd name="connsiteY2" fmla="*/ 228 h 14351"/>
            <a:gd name="connsiteX3" fmla="*/ 53581 w 53581"/>
            <a:gd name="connsiteY3" fmla="*/ 2890 h 14351"/>
            <a:gd name="connsiteX0" fmla="*/ 217 w 51918"/>
            <a:gd name="connsiteY0" fmla="*/ 11461 h 11461"/>
            <a:gd name="connsiteX1" fmla="*/ 176 w 51918"/>
            <a:gd name="connsiteY1" fmla="*/ 5092 h 11461"/>
            <a:gd name="connsiteX2" fmla="*/ 20076 w 51918"/>
            <a:gd name="connsiteY2" fmla="*/ 4036 h 11461"/>
            <a:gd name="connsiteX3" fmla="*/ 51918 w 51918"/>
            <a:gd name="connsiteY3" fmla="*/ 0 h 11461"/>
            <a:gd name="connsiteX0" fmla="*/ 78 w 51779"/>
            <a:gd name="connsiteY0" fmla="*/ 11461 h 11461"/>
            <a:gd name="connsiteX1" fmla="*/ 37 w 51779"/>
            <a:gd name="connsiteY1" fmla="*/ 5092 h 11461"/>
            <a:gd name="connsiteX2" fmla="*/ 51779 w 51779"/>
            <a:gd name="connsiteY2" fmla="*/ 0 h 11461"/>
            <a:gd name="connsiteX0" fmla="*/ 78 w 51779"/>
            <a:gd name="connsiteY0" fmla="*/ 11461 h 11461"/>
            <a:gd name="connsiteX1" fmla="*/ 37 w 51779"/>
            <a:gd name="connsiteY1" fmla="*/ 5092 h 11461"/>
            <a:gd name="connsiteX2" fmla="*/ 51779 w 51779"/>
            <a:gd name="connsiteY2" fmla="*/ 0 h 11461"/>
            <a:gd name="connsiteX0" fmla="*/ 78 w 51779"/>
            <a:gd name="connsiteY0" fmla="*/ 11461 h 11461"/>
            <a:gd name="connsiteX1" fmla="*/ 37 w 51779"/>
            <a:gd name="connsiteY1" fmla="*/ 5092 h 11461"/>
            <a:gd name="connsiteX2" fmla="*/ 51779 w 51779"/>
            <a:gd name="connsiteY2" fmla="*/ 0 h 114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51779" h="11461">
              <a:moveTo>
                <a:pt x="78" y="11461"/>
              </a:moveTo>
              <a:cubicBezTo>
                <a:pt x="150" y="6958"/>
                <a:pt x="-87" y="10272"/>
                <a:pt x="37" y="5092"/>
              </a:cubicBezTo>
              <a:cubicBezTo>
                <a:pt x="30790" y="5374"/>
                <a:pt x="41000" y="1061"/>
                <a:pt x="51779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435064</xdr:colOff>
      <xdr:row>28</xdr:row>
      <xdr:rowOff>76167</xdr:rowOff>
    </xdr:from>
    <xdr:to>
      <xdr:col>14</xdr:col>
      <xdr:colOff>440336</xdr:colOff>
      <xdr:row>30</xdr:row>
      <xdr:rowOff>5104</xdr:rowOff>
    </xdr:to>
    <xdr:sp macro="" textlink="">
      <xdr:nvSpPr>
        <xdr:cNvPr id="13" name="Line 120">
          <a:extLst>
            <a:ext uri="{FF2B5EF4-FFF2-40B4-BE49-F238E27FC236}">
              <a16:creationId xmlns:a16="http://schemas.microsoft.com/office/drawing/2014/main" id="{0A0EA3FA-27FE-4CCD-8E88-374755AF6CDC}"/>
            </a:ext>
          </a:extLst>
        </xdr:cNvPr>
        <xdr:cNvSpPr>
          <a:spLocks noChangeShapeType="1"/>
        </xdr:cNvSpPr>
      </xdr:nvSpPr>
      <xdr:spPr bwMode="auto">
        <a:xfrm flipH="1">
          <a:off x="9568392" y="4797579"/>
          <a:ext cx="5272" cy="2661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61683</xdr:colOff>
      <xdr:row>2</xdr:row>
      <xdr:rowOff>130528</xdr:rowOff>
    </xdr:from>
    <xdr:to>
      <xdr:col>18</xdr:col>
      <xdr:colOff>192852</xdr:colOff>
      <xdr:row>6</xdr:row>
      <xdr:rowOff>45857</xdr:rowOff>
    </xdr:to>
    <xdr:sp macro="" textlink="">
      <xdr:nvSpPr>
        <xdr:cNvPr id="14" name="Line 120">
          <a:extLst>
            <a:ext uri="{FF2B5EF4-FFF2-40B4-BE49-F238E27FC236}">
              <a16:creationId xmlns:a16="http://schemas.microsoft.com/office/drawing/2014/main" id="{60F1E270-9694-4479-810D-138019F83BDD}"/>
            </a:ext>
          </a:extLst>
        </xdr:cNvPr>
        <xdr:cNvSpPr>
          <a:spLocks noChangeShapeType="1"/>
        </xdr:cNvSpPr>
      </xdr:nvSpPr>
      <xdr:spPr bwMode="auto">
        <a:xfrm flipV="1">
          <a:off x="11964123" y="465808"/>
          <a:ext cx="131169" cy="58588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630765</xdr:colOff>
      <xdr:row>2</xdr:row>
      <xdr:rowOff>124229</xdr:rowOff>
    </xdr:from>
    <xdr:to>
      <xdr:col>14</xdr:col>
      <xdr:colOff>99612</xdr:colOff>
      <xdr:row>6</xdr:row>
      <xdr:rowOff>88772</xdr:rowOff>
    </xdr:to>
    <xdr:sp macro="" textlink="">
      <xdr:nvSpPr>
        <xdr:cNvPr id="15" name="Line 76">
          <a:extLst>
            <a:ext uri="{FF2B5EF4-FFF2-40B4-BE49-F238E27FC236}">
              <a16:creationId xmlns:a16="http://schemas.microsoft.com/office/drawing/2014/main" id="{A60F10FC-36D5-4244-8B8E-0B1C3858B924}"/>
            </a:ext>
          </a:extLst>
        </xdr:cNvPr>
        <xdr:cNvSpPr>
          <a:spLocks noChangeShapeType="1"/>
        </xdr:cNvSpPr>
      </xdr:nvSpPr>
      <xdr:spPr bwMode="auto">
        <a:xfrm flipH="1">
          <a:off x="9066105" y="459509"/>
          <a:ext cx="162267" cy="635103"/>
        </a:xfrm>
        <a:custGeom>
          <a:avLst/>
          <a:gdLst>
            <a:gd name="connsiteX0" fmla="*/ 0 w 114032"/>
            <a:gd name="connsiteY0" fmla="*/ 0 h 637236"/>
            <a:gd name="connsiteX1" fmla="*/ 114032 w 114032"/>
            <a:gd name="connsiteY1" fmla="*/ 637236 h 637236"/>
            <a:gd name="connsiteX0" fmla="*/ 0 w 114032"/>
            <a:gd name="connsiteY0" fmla="*/ 1332 h 638568"/>
            <a:gd name="connsiteX1" fmla="*/ 114032 w 114032"/>
            <a:gd name="connsiteY1" fmla="*/ 638568 h 638568"/>
            <a:gd name="connsiteX0" fmla="*/ 0 w 174402"/>
            <a:gd name="connsiteY0" fmla="*/ 1261 h 665328"/>
            <a:gd name="connsiteX1" fmla="*/ 174402 w 174402"/>
            <a:gd name="connsiteY1" fmla="*/ 665328 h 665328"/>
            <a:gd name="connsiteX0" fmla="*/ 0 w 174402"/>
            <a:gd name="connsiteY0" fmla="*/ 765 h 664832"/>
            <a:gd name="connsiteX1" fmla="*/ 174402 w 174402"/>
            <a:gd name="connsiteY1" fmla="*/ 664832 h 664832"/>
            <a:gd name="connsiteX0" fmla="*/ 0 w 174402"/>
            <a:gd name="connsiteY0" fmla="*/ 897 h 664964"/>
            <a:gd name="connsiteX1" fmla="*/ 174402 w 174402"/>
            <a:gd name="connsiteY1" fmla="*/ 664964 h 66496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74402" h="664964">
              <a:moveTo>
                <a:pt x="0" y="897"/>
              </a:moveTo>
              <a:cubicBezTo>
                <a:pt x="198996" y="-21462"/>
                <a:pt x="163222" y="378767"/>
                <a:pt x="174402" y="664964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11905</xdr:colOff>
      <xdr:row>37</xdr:row>
      <xdr:rowOff>45641</xdr:rowOff>
    </xdr:from>
    <xdr:to>
      <xdr:col>4</xdr:col>
      <xdr:colOff>672702</xdr:colOff>
      <xdr:row>37</xdr:row>
      <xdr:rowOff>59530</xdr:rowOff>
    </xdr:to>
    <xdr:sp macro="" textlink="">
      <xdr:nvSpPr>
        <xdr:cNvPr id="16" name="Line 76">
          <a:extLst>
            <a:ext uri="{FF2B5EF4-FFF2-40B4-BE49-F238E27FC236}">
              <a16:creationId xmlns:a16="http://schemas.microsoft.com/office/drawing/2014/main" id="{A2711417-696E-480A-92DE-2486CA4C6F47}"/>
            </a:ext>
          </a:extLst>
        </xdr:cNvPr>
        <xdr:cNvSpPr>
          <a:spLocks noChangeShapeType="1"/>
        </xdr:cNvSpPr>
      </xdr:nvSpPr>
      <xdr:spPr bwMode="auto">
        <a:xfrm>
          <a:off x="1513045" y="6248321"/>
          <a:ext cx="1354217" cy="1388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419291</xdr:colOff>
      <xdr:row>13</xdr:row>
      <xdr:rowOff>66177</xdr:rowOff>
    </xdr:from>
    <xdr:to>
      <xdr:col>1</xdr:col>
      <xdr:colOff>424260</xdr:colOff>
      <xdr:row>16</xdr:row>
      <xdr:rowOff>160249</xdr:rowOff>
    </xdr:to>
    <xdr:sp macro="" textlink="">
      <xdr:nvSpPr>
        <xdr:cNvPr id="17" name="Line 4803">
          <a:extLst>
            <a:ext uri="{FF2B5EF4-FFF2-40B4-BE49-F238E27FC236}">
              <a16:creationId xmlns:a16="http://schemas.microsoft.com/office/drawing/2014/main" id="{4EDF4826-87D3-4C24-906E-5FFC4F6BBF4A}"/>
            </a:ext>
          </a:extLst>
        </xdr:cNvPr>
        <xdr:cNvSpPr>
          <a:spLocks noChangeShapeType="1"/>
        </xdr:cNvSpPr>
      </xdr:nvSpPr>
      <xdr:spPr bwMode="auto">
        <a:xfrm flipH="1">
          <a:off x="533591" y="2245497"/>
          <a:ext cx="4969" cy="59699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5</xdr:col>
      <xdr:colOff>355906</xdr:colOff>
      <xdr:row>2</xdr:row>
      <xdr:rowOff>28167</xdr:rowOff>
    </xdr:from>
    <xdr:ext cx="571560" cy="119928"/>
    <xdr:sp macro="" textlink="">
      <xdr:nvSpPr>
        <xdr:cNvPr id="18" name="Text Box 849">
          <a:extLst>
            <a:ext uri="{FF2B5EF4-FFF2-40B4-BE49-F238E27FC236}">
              <a16:creationId xmlns:a16="http://schemas.microsoft.com/office/drawing/2014/main" id="{9C6F7F9E-5DAB-4A6F-9AB2-8CB85AD2C87B}"/>
            </a:ext>
          </a:extLst>
        </xdr:cNvPr>
        <xdr:cNvSpPr txBox="1">
          <a:spLocks noChangeArrowheads="1"/>
        </xdr:cNvSpPr>
      </xdr:nvSpPr>
      <xdr:spPr bwMode="auto">
        <a:xfrm>
          <a:off x="3243886" y="363447"/>
          <a:ext cx="571560" cy="119928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池田職安前</a:t>
          </a:r>
        </a:p>
      </xdr:txBody>
    </xdr:sp>
    <xdr:clientData/>
  </xdr:oneCellAnchor>
  <xdr:twoCellAnchor>
    <xdr:from>
      <xdr:col>1</xdr:col>
      <xdr:colOff>728595</xdr:colOff>
      <xdr:row>7</xdr:row>
      <xdr:rowOff>136539</xdr:rowOff>
    </xdr:from>
    <xdr:to>
      <xdr:col>2</xdr:col>
      <xdr:colOff>204528</xdr:colOff>
      <xdr:row>8</xdr:row>
      <xdr:rowOff>148447</xdr:rowOff>
    </xdr:to>
    <xdr:sp macro="" textlink="">
      <xdr:nvSpPr>
        <xdr:cNvPr id="19" name="Text Box 1252">
          <a:extLst>
            <a:ext uri="{FF2B5EF4-FFF2-40B4-BE49-F238E27FC236}">
              <a16:creationId xmlns:a16="http://schemas.microsoft.com/office/drawing/2014/main" id="{7A905949-A1C7-45F0-BCD8-893CCCEE5625}"/>
            </a:ext>
          </a:extLst>
        </xdr:cNvPr>
        <xdr:cNvSpPr txBox="1">
          <a:spLocks noChangeArrowheads="1"/>
        </xdr:cNvSpPr>
      </xdr:nvSpPr>
      <xdr:spPr bwMode="auto">
        <a:xfrm>
          <a:off x="804795" y="1310019"/>
          <a:ext cx="207453" cy="179548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r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409076</xdr:colOff>
      <xdr:row>4</xdr:row>
      <xdr:rowOff>170260</xdr:rowOff>
    </xdr:from>
    <xdr:to>
      <xdr:col>2</xdr:col>
      <xdr:colOff>199526</xdr:colOff>
      <xdr:row>4</xdr:row>
      <xdr:rowOff>170260</xdr:rowOff>
    </xdr:to>
    <xdr:sp macro="" textlink="">
      <xdr:nvSpPr>
        <xdr:cNvPr id="20" name="Line 76">
          <a:extLst>
            <a:ext uri="{FF2B5EF4-FFF2-40B4-BE49-F238E27FC236}">
              <a16:creationId xmlns:a16="http://schemas.microsoft.com/office/drawing/2014/main" id="{DE7850C7-CD16-4DD7-9316-7250100DF657}"/>
            </a:ext>
          </a:extLst>
        </xdr:cNvPr>
        <xdr:cNvSpPr>
          <a:spLocks noChangeShapeType="1"/>
        </xdr:cNvSpPr>
      </xdr:nvSpPr>
      <xdr:spPr bwMode="auto">
        <a:xfrm>
          <a:off x="523376" y="840820"/>
          <a:ext cx="48387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595862</xdr:colOff>
      <xdr:row>3</xdr:row>
      <xdr:rowOff>50139</xdr:rowOff>
    </xdr:from>
    <xdr:to>
      <xdr:col>1</xdr:col>
      <xdr:colOff>609213</xdr:colOff>
      <xdr:row>8</xdr:row>
      <xdr:rowOff>126351</xdr:rowOff>
    </xdr:to>
    <xdr:sp macro="" textlink="">
      <xdr:nvSpPr>
        <xdr:cNvPr id="21" name="Line 148">
          <a:extLst>
            <a:ext uri="{FF2B5EF4-FFF2-40B4-BE49-F238E27FC236}">
              <a16:creationId xmlns:a16="http://schemas.microsoft.com/office/drawing/2014/main" id="{968D3D5F-9E04-4D36-B8D7-166F73C35BB2}"/>
            </a:ext>
          </a:extLst>
        </xdr:cNvPr>
        <xdr:cNvSpPr>
          <a:spLocks noChangeShapeType="1"/>
        </xdr:cNvSpPr>
      </xdr:nvSpPr>
      <xdr:spPr bwMode="auto">
        <a:xfrm flipV="1">
          <a:off x="710162" y="553059"/>
          <a:ext cx="13351" cy="914412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545817</xdr:colOff>
      <xdr:row>7</xdr:row>
      <xdr:rowOff>92781</xdr:rowOff>
    </xdr:from>
    <xdr:to>
      <xdr:col>1</xdr:col>
      <xdr:colOff>665733</xdr:colOff>
      <xdr:row>8</xdr:row>
      <xdr:rowOff>30726</xdr:rowOff>
    </xdr:to>
    <xdr:sp macro="" textlink="">
      <xdr:nvSpPr>
        <xdr:cNvPr id="22" name="AutoShape 86">
          <a:extLst>
            <a:ext uri="{FF2B5EF4-FFF2-40B4-BE49-F238E27FC236}">
              <a16:creationId xmlns:a16="http://schemas.microsoft.com/office/drawing/2014/main" id="{E05A9D56-3450-4750-8047-3243D78FA9E1}"/>
            </a:ext>
          </a:extLst>
        </xdr:cNvPr>
        <xdr:cNvSpPr>
          <a:spLocks noChangeArrowheads="1"/>
        </xdr:cNvSpPr>
      </xdr:nvSpPr>
      <xdr:spPr bwMode="auto">
        <a:xfrm>
          <a:off x="660117" y="1266261"/>
          <a:ext cx="119916" cy="10558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697250</xdr:colOff>
      <xdr:row>1</xdr:row>
      <xdr:rowOff>22835</xdr:rowOff>
    </xdr:from>
    <xdr:to>
      <xdr:col>3</xdr:col>
      <xdr:colOff>107541</xdr:colOff>
      <xdr:row>1</xdr:row>
      <xdr:rowOff>156191</xdr:rowOff>
    </xdr:to>
    <xdr:sp macro="" textlink="">
      <xdr:nvSpPr>
        <xdr:cNvPr id="23" name="六角形 22">
          <a:extLst>
            <a:ext uri="{FF2B5EF4-FFF2-40B4-BE49-F238E27FC236}">
              <a16:creationId xmlns:a16="http://schemas.microsoft.com/office/drawing/2014/main" id="{0CA6D374-D0CB-4907-AA49-2B2CBEDF35AE}"/>
            </a:ext>
          </a:extLst>
        </xdr:cNvPr>
        <xdr:cNvSpPr/>
      </xdr:nvSpPr>
      <xdr:spPr bwMode="auto">
        <a:xfrm>
          <a:off x="1497350" y="190475"/>
          <a:ext cx="111331" cy="133356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tx1"/>
              </a:solidFill>
              <a:latin typeface="+mj-ea"/>
              <a:ea typeface="+mj-ea"/>
            </a:rPr>
            <a:t>1</a:t>
          </a:r>
          <a:endParaRPr kumimoji="1" lang="ja-JP" altLang="en-US" sz="10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183172</xdr:colOff>
      <xdr:row>1</xdr:row>
      <xdr:rowOff>161193</xdr:rowOff>
    </xdr:to>
    <xdr:sp macro="" textlink="">
      <xdr:nvSpPr>
        <xdr:cNvPr id="24" name="六角形 23">
          <a:extLst>
            <a:ext uri="{FF2B5EF4-FFF2-40B4-BE49-F238E27FC236}">
              <a16:creationId xmlns:a16="http://schemas.microsoft.com/office/drawing/2014/main" id="{410FB99B-5BAD-4535-A283-2DBDCC9002D4}"/>
            </a:ext>
          </a:extLst>
        </xdr:cNvPr>
        <xdr:cNvSpPr/>
      </xdr:nvSpPr>
      <xdr:spPr bwMode="auto">
        <a:xfrm>
          <a:off x="114300" y="167640"/>
          <a:ext cx="183172" cy="161193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556365</xdr:colOff>
      <xdr:row>4</xdr:row>
      <xdr:rowOff>107336</xdr:rowOff>
    </xdr:from>
    <xdr:to>
      <xdr:col>1</xdr:col>
      <xdr:colOff>670848</xdr:colOff>
      <xdr:row>5</xdr:row>
      <xdr:rowOff>56331</xdr:rowOff>
    </xdr:to>
    <xdr:sp macro="" textlink="">
      <xdr:nvSpPr>
        <xdr:cNvPr id="25" name="Oval 77">
          <a:extLst>
            <a:ext uri="{FF2B5EF4-FFF2-40B4-BE49-F238E27FC236}">
              <a16:creationId xmlns:a16="http://schemas.microsoft.com/office/drawing/2014/main" id="{BDE56995-62B8-430D-848B-DE7A99ABF1DB}"/>
            </a:ext>
          </a:extLst>
        </xdr:cNvPr>
        <xdr:cNvSpPr>
          <a:spLocks noChangeArrowheads="1"/>
        </xdr:cNvSpPr>
      </xdr:nvSpPr>
      <xdr:spPr bwMode="auto">
        <a:xfrm>
          <a:off x="670665" y="777896"/>
          <a:ext cx="114483" cy="11663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275253</xdr:colOff>
      <xdr:row>25</xdr:row>
      <xdr:rowOff>50125</xdr:rowOff>
    </xdr:from>
    <xdr:to>
      <xdr:col>1</xdr:col>
      <xdr:colOff>620150</xdr:colOff>
      <xdr:row>27</xdr:row>
      <xdr:rowOff>62848</xdr:rowOff>
    </xdr:to>
    <xdr:sp macro="" textlink="">
      <xdr:nvSpPr>
        <xdr:cNvPr id="26" name="Line 76">
          <a:extLst>
            <a:ext uri="{FF2B5EF4-FFF2-40B4-BE49-F238E27FC236}">
              <a16:creationId xmlns:a16="http://schemas.microsoft.com/office/drawing/2014/main" id="{54D705AA-C3BF-418F-B468-CFAB82AF1AF1}"/>
            </a:ext>
          </a:extLst>
        </xdr:cNvPr>
        <xdr:cNvSpPr>
          <a:spLocks noChangeShapeType="1"/>
        </xdr:cNvSpPr>
      </xdr:nvSpPr>
      <xdr:spPr bwMode="auto">
        <a:xfrm>
          <a:off x="389553" y="4241125"/>
          <a:ext cx="344897" cy="34800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144413</xdr:colOff>
      <xdr:row>30</xdr:row>
      <xdr:rowOff>131876</xdr:rowOff>
    </xdr:from>
    <xdr:to>
      <xdr:col>2</xdr:col>
      <xdr:colOff>655984</xdr:colOff>
      <xdr:row>32</xdr:row>
      <xdr:rowOff>910</xdr:rowOff>
    </xdr:to>
    <xdr:sp macro="" textlink="">
      <xdr:nvSpPr>
        <xdr:cNvPr id="27" name="Line 76">
          <a:extLst>
            <a:ext uri="{FF2B5EF4-FFF2-40B4-BE49-F238E27FC236}">
              <a16:creationId xmlns:a16="http://schemas.microsoft.com/office/drawing/2014/main" id="{A52FD878-391B-4EF9-A15D-6D7797D7217C}"/>
            </a:ext>
          </a:extLst>
        </xdr:cNvPr>
        <xdr:cNvSpPr>
          <a:spLocks noChangeShapeType="1"/>
        </xdr:cNvSpPr>
      </xdr:nvSpPr>
      <xdr:spPr bwMode="auto">
        <a:xfrm>
          <a:off x="952133" y="5161076"/>
          <a:ext cx="511571" cy="204314"/>
        </a:xfrm>
        <a:custGeom>
          <a:avLst/>
          <a:gdLst>
            <a:gd name="connsiteX0" fmla="*/ 0 w 464343"/>
            <a:gd name="connsiteY0" fmla="*/ 0 h 238127"/>
            <a:gd name="connsiteX1" fmla="*/ 464343 w 464343"/>
            <a:gd name="connsiteY1" fmla="*/ 238127 h 238127"/>
            <a:gd name="connsiteX0" fmla="*/ 0 w 464343"/>
            <a:gd name="connsiteY0" fmla="*/ 0 h 238127"/>
            <a:gd name="connsiteX1" fmla="*/ 464343 w 464343"/>
            <a:gd name="connsiteY1" fmla="*/ 238127 h 238127"/>
            <a:gd name="connsiteX0" fmla="*/ 0 w 494108"/>
            <a:gd name="connsiteY0" fmla="*/ 0 h 327424"/>
            <a:gd name="connsiteX1" fmla="*/ 494108 w 494108"/>
            <a:gd name="connsiteY1" fmla="*/ 327424 h 327424"/>
            <a:gd name="connsiteX0" fmla="*/ 0 w 517921"/>
            <a:gd name="connsiteY0" fmla="*/ 0 h 220268"/>
            <a:gd name="connsiteX1" fmla="*/ 517921 w 517921"/>
            <a:gd name="connsiteY1" fmla="*/ 220268 h 22026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17921" h="220268">
              <a:moveTo>
                <a:pt x="0" y="0"/>
              </a:moveTo>
              <a:cubicBezTo>
                <a:pt x="154781" y="79376"/>
                <a:pt x="506015" y="99220"/>
                <a:pt x="517921" y="220268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561921</xdr:colOff>
      <xdr:row>27</xdr:row>
      <xdr:rowOff>64285</xdr:rowOff>
    </xdr:from>
    <xdr:to>
      <xdr:col>2</xdr:col>
      <xdr:colOff>633545</xdr:colOff>
      <xdr:row>32</xdr:row>
      <xdr:rowOff>148214</xdr:rowOff>
    </xdr:to>
    <xdr:sp macro="" textlink="">
      <xdr:nvSpPr>
        <xdr:cNvPr id="28" name="Freeform 527">
          <a:extLst>
            <a:ext uri="{FF2B5EF4-FFF2-40B4-BE49-F238E27FC236}">
              <a16:creationId xmlns:a16="http://schemas.microsoft.com/office/drawing/2014/main" id="{37A0E440-EE8C-4FDE-B50C-83AAC67AFF65}"/>
            </a:ext>
          </a:extLst>
        </xdr:cNvPr>
        <xdr:cNvSpPr>
          <a:spLocks/>
        </xdr:cNvSpPr>
      </xdr:nvSpPr>
      <xdr:spPr bwMode="auto">
        <a:xfrm flipH="1">
          <a:off x="676221" y="4590565"/>
          <a:ext cx="765044" cy="922129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10488"/>
            <a:gd name="connsiteY0" fmla="*/ 12165 h 12165"/>
            <a:gd name="connsiteX1" fmla="*/ 0 w 10488"/>
            <a:gd name="connsiteY1" fmla="*/ 2165 h 12165"/>
            <a:gd name="connsiteX2" fmla="*/ 10488 w 10488"/>
            <a:gd name="connsiteY2" fmla="*/ 0 h 12165"/>
            <a:gd name="connsiteX0" fmla="*/ 0 w 10488"/>
            <a:gd name="connsiteY0" fmla="*/ 12165 h 12165"/>
            <a:gd name="connsiteX1" fmla="*/ 0 w 10488"/>
            <a:gd name="connsiteY1" fmla="*/ 2165 h 12165"/>
            <a:gd name="connsiteX2" fmla="*/ 10488 w 10488"/>
            <a:gd name="connsiteY2" fmla="*/ 0 h 12165"/>
            <a:gd name="connsiteX0" fmla="*/ 0 w 10244"/>
            <a:gd name="connsiteY0" fmla="*/ 12887 h 12887"/>
            <a:gd name="connsiteX1" fmla="*/ 0 w 10244"/>
            <a:gd name="connsiteY1" fmla="*/ 2887 h 12887"/>
            <a:gd name="connsiteX2" fmla="*/ 10244 w 10244"/>
            <a:gd name="connsiteY2" fmla="*/ 0 h 12887"/>
            <a:gd name="connsiteX0" fmla="*/ 0 w 5712"/>
            <a:gd name="connsiteY0" fmla="*/ 20400 h 20400"/>
            <a:gd name="connsiteX1" fmla="*/ 0 w 5712"/>
            <a:gd name="connsiteY1" fmla="*/ 10400 h 20400"/>
            <a:gd name="connsiteX2" fmla="*/ 5712 w 5712"/>
            <a:gd name="connsiteY2" fmla="*/ 0 h 20400"/>
            <a:gd name="connsiteX0" fmla="*/ 0 w 10000"/>
            <a:gd name="connsiteY0" fmla="*/ 10000 h 10000"/>
            <a:gd name="connsiteX1" fmla="*/ 0 w 10000"/>
            <a:gd name="connsiteY1" fmla="*/ 5098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5098 h 10000"/>
            <a:gd name="connsiteX2" fmla="*/ 10000 w 10000"/>
            <a:gd name="connsiteY2" fmla="*/ 0 h 10000"/>
            <a:gd name="connsiteX0" fmla="*/ 0 w 8339"/>
            <a:gd name="connsiteY0" fmla="*/ 10378 h 10378"/>
            <a:gd name="connsiteX1" fmla="*/ 0 w 8339"/>
            <a:gd name="connsiteY1" fmla="*/ 5476 h 10378"/>
            <a:gd name="connsiteX2" fmla="*/ 8339 w 8339"/>
            <a:gd name="connsiteY2" fmla="*/ 0 h 10378"/>
            <a:gd name="connsiteX0" fmla="*/ 0 w 10000"/>
            <a:gd name="connsiteY0" fmla="*/ 10000 h 10000"/>
            <a:gd name="connsiteX1" fmla="*/ 0 w 10000"/>
            <a:gd name="connsiteY1" fmla="*/ 5277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5277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5277 h 10000"/>
            <a:gd name="connsiteX2" fmla="*/ 10000 w 10000"/>
            <a:gd name="connsiteY2" fmla="*/ 0 h 10000"/>
            <a:gd name="connsiteX0" fmla="*/ 443 w 10000"/>
            <a:gd name="connsiteY0" fmla="*/ 11183 h 11183"/>
            <a:gd name="connsiteX1" fmla="*/ 0 w 10000"/>
            <a:gd name="connsiteY1" fmla="*/ 5277 h 11183"/>
            <a:gd name="connsiteX2" fmla="*/ 10000 w 10000"/>
            <a:gd name="connsiteY2" fmla="*/ 0 h 11183"/>
            <a:gd name="connsiteX0" fmla="*/ 31 w 10157"/>
            <a:gd name="connsiteY0" fmla="*/ 10169 h 10169"/>
            <a:gd name="connsiteX1" fmla="*/ 157 w 10157"/>
            <a:gd name="connsiteY1" fmla="*/ 5277 h 10169"/>
            <a:gd name="connsiteX2" fmla="*/ 10157 w 10157"/>
            <a:gd name="connsiteY2" fmla="*/ 0 h 10169"/>
            <a:gd name="connsiteX0" fmla="*/ 31 w 7312"/>
            <a:gd name="connsiteY0" fmla="*/ 8531 h 8531"/>
            <a:gd name="connsiteX1" fmla="*/ 157 w 7312"/>
            <a:gd name="connsiteY1" fmla="*/ 3639 h 8531"/>
            <a:gd name="connsiteX2" fmla="*/ 7312 w 7312"/>
            <a:gd name="connsiteY2" fmla="*/ 0 h 8531"/>
            <a:gd name="connsiteX0" fmla="*/ 43 w 10001"/>
            <a:gd name="connsiteY0" fmla="*/ 10000 h 10000"/>
            <a:gd name="connsiteX1" fmla="*/ 216 w 10001"/>
            <a:gd name="connsiteY1" fmla="*/ 4266 h 10000"/>
            <a:gd name="connsiteX2" fmla="*/ 10001 w 10001"/>
            <a:gd name="connsiteY2" fmla="*/ 0 h 10000"/>
            <a:gd name="connsiteX0" fmla="*/ 43 w 10001"/>
            <a:gd name="connsiteY0" fmla="*/ 10000 h 10000"/>
            <a:gd name="connsiteX1" fmla="*/ 216 w 10001"/>
            <a:gd name="connsiteY1" fmla="*/ 4266 h 10000"/>
            <a:gd name="connsiteX2" fmla="*/ 10001 w 10001"/>
            <a:gd name="connsiteY2" fmla="*/ 0 h 10000"/>
            <a:gd name="connsiteX0" fmla="*/ 43 w 10001"/>
            <a:gd name="connsiteY0" fmla="*/ 10000 h 10000"/>
            <a:gd name="connsiteX1" fmla="*/ 216 w 10001"/>
            <a:gd name="connsiteY1" fmla="*/ 4266 h 10000"/>
            <a:gd name="connsiteX2" fmla="*/ 10001 w 10001"/>
            <a:gd name="connsiteY2" fmla="*/ 0 h 10000"/>
            <a:gd name="connsiteX0" fmla="*/ 43 w 3734"/>
            <a:gd name="connsiteY0" fmla="*/ 13621 h 13621"/>
            <a:gd name="connsiteX1" fmla="*/ 216 w 3734"/>
            <a:gd name="connsiteY1" fmla="*/ 7887 h 13621"/>
            <a:gd name="connsiteX2" fmla="*/ 3734 w 3734"/>
            <a:gd name="connsiteY2" fmla="*/ 0 h 13621"/>
            <a:gd name="connsiteX0" fmla="*/ 116 w 17346"/>
            <a:gd name="connsiteY0" fmla="*/ 10036 h 10036"/>
            <a:gd name="connsiteX1" fmla="*/ 579 w 17346"/>
            <a:gd name="connsiteY1" fmla="*/ 5826 h 10036"/>
            <a:gd name="connsiteX2" fmla="*/ 10001 w 17346"/>
            <a:gd name="connsiteY2" fmla="*/ 36 h 10036"/>
            <a:gd name="connsiteX0" fmla="*/ 116 w 17926"/>
            <a:gd name="connsiteY0" fmla="*/ 10466 h 10466"/>
            <a:gd name="connsiteX1" fmla="*/ 579 w 17926"/>
            <a:gd name="connsiteY1" fmla="*/ 6256 h 10466"/>
            <a:gd name="connsiteX2" fmla="*/ 17727 w 17926"/>
            <a:gd name="connsiteY2" fmla="*/ 398 h 10466"/>
            <a:gd name="connsiteX3" fmla="*/ 10001 w 17926"/>
            <a:gd name="connsiteY3" fmla="*/ 466 h 10466"/>
            <a:gd name="connsiteX0" fmla="*/ 116 w 17926"/>
            <a:gd name="connsiteY0" fmla="*/ 10466 h 10466"/>
            <a:gd name="connsiteX1" fmla="*/ 579 w 17926"/>
            <a:gd name="connsiteY1" fmla="*/ 6256 h 10466"/>
            <a:gd name="connsiteX2" fmla="*/ 17727 w 17926"/>
            <a:gd name="connsiteY2" fmla="*/ 398 h 10466"/>
            <a:gd name="connsiteX3" fmla="*/ 10001 w 17926"/>
            <a:gd name="connsiteY3" fmla="*/ 466 h 10466"/>
            <a:gd name="connsiteX0" fmla="*/ 116 w 18860"/>
            <a:gd name="connsiteY0" fmla="*/ 10466 h 10466"/>
            <a:gd name="connsiteX1" fmla="*/ 579 w 18860"/>
            <a:gd name="connsiteY1" fmla="*/ 6256 h 10466"/>
            <a:gd name="connsiteX2" fmla="*/ 17727 w 18860"/>
            <a:gd name="connsiteY2" fmla="*/ 398 h 10466"/>
            <a:gd name="connsiteX3" fmla="*/ 10001 w 18860"/>
            <a:gd name="connsiteY3" fmla="*/ 466 h 10466"/>
            <a:gd name="connsiteX0" fmla="*/ 116 w 18006"/>
            <a:gd name="connsiteY0" fmla="*/ 10466 h 10466"/>
            <a:gd name="connsiteX1" fmla="*/ 579 w 18006"/>
            <a:gd name="connsiteY1" fmla="*/ 6256 h 10466"/>
            <a:gd name="connsiteX2" fmla="*/ 13198 w 18006"/>
            <a:gd name="connsiteY2" fmla="*/ 2647 h 10466"/>
            <a:gd name="connsiteX3" fmla="*/ 17727 w 18006"/>
            <a:gd name="connsiteY3" fmla="*/ 398 h 10466"/>
            <a:gd name="connsiteX4" fmla="*/ 10001 w 18006"/>
            <a:gd name="connsiteY4" fmla="*/ 466 h 10466"/>
            <a:gd name="connsiteX0" fmla="*/ 116 w 20294"/>
            <a:gd name="connsiteY0" fmla="*/ 10466 h 10466"/>
            <a:gd name="connsiteX1" fmla="*/ 579 w 20294"/>
            <a:gd name="connsiteY1" fmla="*/ 6256 h 10466"/>
            <a:gd name="connsiteX2" fmla="*/ 13198 w 20294"/>
            <a:gd name="connsiteY2" fmla="*/ 2647 h 10466"/>
            <a:gd name="connsiteX3" fmla="*/ 17727 w 20294"/>
            <a:gd name="connsiteY3" fmla="*/ 398 h 10466"/>
            <a:gd name="connsiteX4" fmla="*/ 10001 w 20294"/>
            <a:gd name="connsiteY4" fmla="*/ 466 h 10466"/>
            <a:gd name="connsiteX0" fmla="*/ 116 w 19115"/>
            <a:gd name="connsiteY0" fmla="*/ 10466 h 10466"/>
            <a:gd name="connsiteX1" fmla="*/ 579 w 19115"/>
            <a:gd name="connsiteY1" fmla="*/ 6256 h 10466"/>
            <a:gd name="connsiteX2" fmla="*/ 13198 w 19115"/>
            <a:gd name="connsiteY2" fmla="*/ 2647 h 10466"/>
            <a:gd name="connsiteX3" fmla="*/ 17727 w 19115"/>
            <a:gd name="connsiteY3" fmla="*/ 398 h 10466"/>
            <a:gd name="connsiteX4" fmla="*/ 10001 w 19115"/>
            <a:gd name="connsiteY4" fmla="*/ 466 h 10466"/>
            <a:gd name="connsiteX0" fmla="*/ 116 w 18304"/>
            <a:gd name="connsiteY0" fmla="*/ 10466 h 10466"/>
            <a:gd name="connsiteX1" fmla="*/ 579 w 18304"/>
            <a:gd name="connsiteY1" fmla="*/ 6256 h 10466"/>
            <a:gd name="connsiteX2" fmla="*/ 10534 w 18304"/>
            <a:gd name="connsiteY2" fmla="*/ 3533 h 10466"/>
            <a:gd name="connsiteX3" fmla="*/ 17727 w 18304"/>
            <a:gd name="connsiteY3" fmla="*/ 398 h 10466"/>
            <a:gd name="connsiteX4" fmla="*/ 10001 w 18304"/>
            <a:gd name="connsiteY4" fmla="*/ 466 h 10466"/>
            <a:gd name="connsiteX0" fmla="*/ 116 w 18304"/>
            <a:gd name="connsiteY0" fmla="*/ 10466 h 10466"/>
            <a:gd name="connsiteX1" fmla="*/ 579 w 18304"/>
            <a:gd name="connsiteY1" fmla="*/ 6256 h 10466"/>
            <a:gd name="connsiteX2" fmla="*/ 10534 w 18304"/>
            <a:gd name="connsiteY2" fmla="*/ 3533 h 10466"/>
            <a:gd name="connsiteX3" fmla="*/ 17727 w 18304"/>
            <a:gd name="connsiteY3" fmla="*/ 398 h 10466"/>
            <a:gd name="connsiteX4" fmla="*/ 10001 w 18304"/>
            <a:gd name="connsiteY4" fmla="*/ 466 h 10466"/>
            <a:gd name="connsiteX0" fmla="*/ 116 w 18304"/>
            <a:gd name="connsiteY0" fmla="*/ 10466 h 10466"/>
            <a:gd name="connsiteX1" fmla="*/ 579 w 18304"/>
            <a:gd name="connsiteY1" fmla="*/ 6256 h 10466"/>
            <a:gd name="connsiteX2" fmla="*/ 10534 w 18304"/>
            <a:gd name="connsiteY2" fmla="*/ 3533 h 10466"/>
            <a:gd name="connsiteX3" fmla="*/ 17727 w 18304"/>
            <a:gd name="connsiteY3" fmla="*/ 398 h 10466"/>
            <a:gd name="connsiteX4" fmla="*/ 10001 w 18304"/>
            <a:gd name="connsiteY4" fmla="*/ 466 h 10466"/>
            <a:gd name="connsiteX0" fmla="*/ 116 w 18304"/>
            <a:gd name="connsiteY0" fmla="*/ 10629 h 10629"/>
            <a:gd name="connsiteX1" fmla="*/ 579 w 18304"/>
            <a:gd name="connsiteY1" fmla="*/ 6419 h 10629"/>
            <a:gd name="connsiteX2" fmla="*/ 10534 w 18304"/>
            <a:gd name="connsiteY2" fmla="*/ 3696 h 10629"/>
            <a:gd name="connsiteX3" fmla="*/ 17727 w 18304"/>
            <a:gd name="connsiteY3" fmla="*/ 356 h 10629"/>
            <a:gd name="connsiteX4" fmla="*/ 10001 w 18304"/>
            <a:gd name="connsiteY4" fmla="*/ 629 h 10629"/>
            <a:gd name="connsiteX0" fmla="*/ 116 w 18304"/>
            <a:gd name="connsiteY0" fmla="*/ 10273 h 10273"/>
            <a:gd name="connsiteX1" fmla="*/ 579 w 18304"/>
            <a:gd name="connsiteY1" fmla="*/ 6063 h 10273"/>
            <a:gd name="connsiteX2" fmla="*/ 10534 w 18304"/>
            <a:gd name="connsiteY2" fmla="*/ 3340 h 10273"/>
            <a:gd name="connsiteX3" fmla="*/ 17727 w 18304"/>
            <a:gd name="connsiteY3" fmla="*/ 0 h 10273"/>
            <a:gd name="connsiteX4" fmla="*/ 10001 w 18304"/>
            <a:gd name="connsiteY4" fmla="*/ 273 h 10273"/>
            <a:gd name="connsiteX0" fmla="*/ 1837 w 20025"/>
            <a:gd name="connsiteY0" fmla="*/ 10273 h 10273"/>
            <a:gd name="connsiteX1" fmla="*/ 2300 w 20025"/>
            <a:gd name="connsiteY1" fmla="*/ 6063 h 10273"/>
            <a:gd name="connsiteX2" fmla="*/ 12255 w 20025"/>
            <a:gd name="connsiteY2" fmla="*/ 3340 h 10273"/>
            <a:gd name="connsiteX3" fmla="*/ 19448 w 20025"/>
            <a:gd name="connsiteY3" fmla="*/ 0 h 10273"/>
            <a:gd name="connsiteX4" fmla="*/ 0 w 20025"/>
            <a:gd name="connsiteY4" fmla="*/ 2045 h 10273"/>
            <a:gd name="connsiteX0" fmla="*/ 117 w 18305"/>
            <a:gd name="connsiteY0" fmla="*/ 10273 h 10273"/>
            <a:gd name="connsiteX1" fmla="*/ 580 w 18305"/>
            <a:gd name="connsiteY1" fmla="*/ 6063 h 10273"/>
            <a:gd name="connsiteX2" fmla="*/ 10535 w 18305"/>
            <a:gd name="connsiteY2" fmla="*/ 3340 h 10273"/>
            <a:gd name="connsiteX3" fmla="*/ 17728 w 18305"/>
            <a:gd name="connsiteY3" fmla="*/ 0 h 10273"/>
            <a:gd name="connsiteX4" fmla="*/ 3075 w 18305"/>
            <a:gd name="connsiteY4" fmla="*/ 1091 h 10273"/>
            <a:gd name="connsiteX0" fmla="*/ 4768 w 22956"/>
            <a:gd name="connsiteY0" fmla="*/ 10273 h 10273"/>
            <a:gd name="connsiteX1" fmla="*/ 5231 w 22956"/>
            <a:gd name="connsiteY1" fmla="*/ 6063 h 10273"/>
            <a:gd name="connsiteX2" fmla="*/ 15186 w 22956"/>
            <a:gd name="connsiteY2" fmla="*/ 3340 h 10273"/>
            <a:gd name="connsiteX3" fmla="*/ 22379 w 22956"/>
            <a:gd name="connsiteY3" fmla="*/ 0 h 10273"/>
            <a:gd name="connsiteX4" fmla="*/ 0 w 22956"/>
            <a:gd name="connsiteY4" fmla="*/ 2386 h 10273"/>
            <a:gd name="connsiteX0" fmla="*/ 10895 w 29083"/>
            <a:gd name="connsiteY0" fmla="*/ 10273 h 10273"/>
            <a:gd name="connsiteX1" fmla="*/ 11358 w 29083"/>
            <a:gd name="connsiteY1" fmla="*/ 6063 h 10273"/>
            <a:gd name="connsiteX2" fmla="*/ 21313 w 29083"/>
            <a:gd name="connsiteY2" fmla="*/ 3340 h 10273"/>
            <a:gd name="connsiteX3" fmla="*/ 28506 w 29083"/>
            <a:gd name="connsiteY3" fmla="*/ 0 h 10273"/>
            <a:gd name="connsiteX4" fmla="*/ 0 w 29083"/>
            <a:gd name="connsiteY4" fmla="*/ 1568 h 10273"/>
            <a:gd name="connsiteX0" fmla="*/ 10895 w 29083"/>
            <a:gd name="connsiteY0" fmla="*/ 10273 h 10273"/>
            <a:gd name="connsiteX1" fmla="*/ 11358 w 29083"/>
            <a:gd name="connsiteY1" fmla="*/ 6063 h 10273"/>
            <a:gd name="connsiteX2" fmla="*/ 21313 w 29083"/>
            <a:gd name="connsiteY2" fmla="*/ 3340 h 10273"/>
            <a:gd name="connsiteX3" fmla="*/ 28506 w 29083"/>
            <a:gd name="connsiteY3" fmla="*/ 0 h 10273"/>
            <a:gd name="connsiteX4" fmla="*/ 0 w 29083"/>
            <a:gd name="connsiteY4" fmla="*/ 1568 h 10273"/>
            <a:gd name="connsiteX0" fmla="*/ 10895 w 29582"/>
            <a:gd name="connsiteY0" fmla="*/ 10273 h 10273"/>
            <a:gd name="connsiteX1" fmla="*/ 11358 w 29582"/>
            <a:gd name="connsiteY1" fmla="*/ 6063 h 10273"/>
            <a:gd name="connsiteX2" fmla="*/ 23178 w 29582"/>
            <a:gd name="connsiteY2" fmla="*/ 3545 h 10273"/>
            <a:gd name="connsiteX3" fmla="*/ 28506 w 29582"/>
            <a:gd name="connsiteY3" fmla="*/ 0 h 10273"/>
            <a:gd name="connsiteX4" fmla="*/ 0 w 29582"/>
            <a:gd name="connsiteY4" fmla="*/ 1568 h 10273"/>
            <a:gd name="connsiteX0" fmla="*/ 10895 w 28993"/>
            <a:gd name="connsiteY0" fmla="*/ 10273 h 10273"/>
            <a:gd name="connsiteX1" fmla="*/ 11358 w 28993"/>
            <a:gd name="connsiteY1" fmla="*/ 6063 h 10273"/>
            <a:gd name="connsiteX2" fmla="*/ 23178 w 28993"/>
            <a:gd name="connsiteY2" fmla="*/ 3545 h 10273"/>
            <a:gd name="connsiteX3" fmla="*/ 28506 w 28993"/>
            <a:gd name="connsiteY3" fmla="*/ 0 h 10273"/>
            <a:gd name="connsiteX4" fmla="*/ 0 w 28993"/>
            <a:gd name="connsiteY4" fmla="*/ 1568 h 10273"/>
            <a:gd name="connsiteX0" fmla="*/ 10895 w 28993"/>
            <a:gd name="connsiteY0" fmla="*/ 10273 h 10273"/>
            <a:gd name="connsiteX1" fmla="*/ 11358 w 28993"/>
            <a:gd name="connsiteY1" fmla="*/ 6063 h 10273"/>
            <a:gd name="connsiteX2" fmla="*/ 23178 w 28993"/>
            <a:gd name="connsiteY2" fmla="*/ 3545 h 10273"/>
            <a:gd name="connsiteX3" fmla="*/ 28506 w 28993"/>
            <a:gd name="connsiteY3" fmla="*/ 0 h 10273"/>
            <a:gd name="connsiteX4" fmla="*/ 0 w 28993"/>
            <a:gd name="connsiteY4" fmla="*/ 1568 h 10273"/>
            <a:gd name="connsiteX0" fmla="*/ 10895 w 30507"/>
            <a:gd name="connsiteY0" fmla="*/ 10273 h 10273"/>
            <a:gd name="connsiteX1" fmla="*/ 11358 w 30507"/>
            <a:gd name="connsiteY1" fmla="*/ 6063 h 10273"/>
            <a:gd name="connsiteX2" fmla="*/ 27174 w 30507"/>
            <a:gd name="connsiteY2" fmla="*/ 2591 h 10273"/>
            <a:gd name="connsiteX3" fmla="*/ 28506 w 30507"/>
            <a:gd name="connsiteY3" fmla="*/ 0 h 10273"/>
            <a:gd name="connsiteX4" fmla="*/ 0 w 30507"/>
            <a:gd name="connsiteY4" fmla="*/ 1568 h 10273"/>
            <a:gd name="connsiteX0" fmla="*/ 10895 w 30667"/>
            <a:gd name="connsiteY0" fmla="*/ 10273 h 10273"/>
            <a:gd name="connsiteX1" fmla="*/ 11358 w 30667"/>
            <a:gd name="connsiteY1" fmla="*/ 6063 h 10273"/>
            <a:gd name="connsiteX2" fmla="*/ 27440 w 30667"/>
            <a:gd name="connsiteY2" fmla="*/ 3136 h 10273"/>
            <a:gd name="connsiteX3" fmla="*/ 28506 w 30667"/>
            <a:gd name="connsiteY3" fmla="*/ 0 h 10273"/>
            <a:gd name="connsiteX4" fmla="*/ 0 w 30667"/>
            <a:gd name="connsiteY4" fmla="*/ 1568 h 10273"/>
            <a:gd name="connsiteX0" fmla="*/ 10895 w 31008"/>
            <a:gd name="connsiteY0" fmla="*/ 10273 h 10273"/>
            <a:gd name="connsiteX1" fmla="*/ 11358 w 31008"/>
            <a:gd name="connsiteY1" fmla="*/ 6063 h 10273"/>
            <a:gd name="connsiteX2" fmla="*/ 27440 w 31008"/>
            <a:gd name="connsiteY2" fmla="*/ 3136 h 10273"/>
            <a:gd name="connsiteX3" fmla="*/ 28506 w 31008"/>
            <a:gd name="connsiteY3" fmla="*/ 0 h 10273"/>
            <a:gd name="connsiteX4" fmla="*/ 0 w 31008"/>
            <a:gd name="connsiteY4" fmla="*/ 1568 h 10273"/>
            <a:gd name="connsiteX0" fmla="*/ 10895 w 31799"/>
            <a:gd name="connsiteY0" fmla="*/ 10273 h 10273"/>
            <a:gd name="connsiteX1" fmla="*/ 11358 w 31799"/>
            <a:gd name="connsiteY1" fmla="*/ 6063 h 10273"/>
            <a:gd name="connsiteX2" fmla="*/ 27440 w 31799"/>
            <a:gd name="connsiteY2" fmla="*/ 3136 h 10273"/>
            <a:gd name="connsiteX3" fmla="*/ 28506 w 31799"/>
            <a:gd name="connsiteY3" fmla="*/ 0 h 10273"/>
            <a:gd name="connsiteX4" fmla="*/ 0 w 31799"/>
            <a:gd name="connsiteY4" fmla="*/ 1568 h 10273"/>
            <a:gd name="connsiteX0" fmla="*/ 10895 w 30559"/>
            <a:gd name="connsiteY0" fmla="*/ 10273 h 10273"/>
            <a:gd name="connsiteX1" fmla="*/ 11358 w 30559"/>
            <a:gd name="connsiteY1" fmla="*/ 6063 h 10273"/>
            <a:gd name="connsiteX2" fmla="*/ 24509 w 30559"/>
            <a:gd name="connsiteY2" fmla="*/ 4090 h 10273"/>
            <a:gd name="connsiteX3" fmla="*/ 28506 w 30559"/>
            <a:gd name="connsiteY3" fmla="*/ 0 h 10273"/>
            <a:gd name="connsiteX4" fmla="*/ 0 w 30559"/>
            <a:gd name="connsiteY4" fmla="*/ 1568 h 10273"/>
            <a:gd name="connsiteX0" fmla="*/ 10895 w 30071"/>
            <a:gd name="connsiteY0" fmla="*/ 10273 h 10273"/>
            <a:gd name="connsiteX1" fmla="*/ 11358 w 30071"/>
            <a:gd name="connsiteY1" fmla="*/ 6063 h 10273"/>
            <a:gd name="connsiteX2" fmla="*/ 24509 w 30071"/>
            <a:gd name="connsiteY2" fmla="*/ 4090 h 10273"/>
            <a:gd name="connsiteX3" fmla="*/ 28506 w 30071"/>
            <a:gd name="connsiteY3" fmla="*/ 0 h 10273"/>
            <a:gd name="connsiteX4" fmla="*/ 0 w 30071"/>
            <a:gd name="connsiteY4" fmla="*/ 1568 h 10273"/>
            <a:gd name="connsiteX0" fmla="*/ 10895 w 30660"/>
            <a:gd name="connsiteY0" fmla="*/ 10273 h 10273"/>
            <a:gd name="connsiteX1" fmla="*/ 11358 w 30660"/>
            <a:gd name="connsiteY1" fmla="*/ 6063 h 10273"/>
            <a:gd name="connsiteX2" fmla="*/ 24509 w 30660"/>
            <a:gd name="connsiteY2" fmla="*/ 4090 h 10273"/>
            <a:gd name="connsiteX3" fmla="*/ 28506 w 30660"/>
            <a:gd name="connsiteY3" fmla="*/ 0 h 10273"/>
            <a:gd name="connsiteX4" fmla="*/ 0 w 30660"/>
            <a:gd name="connsiteY4" fmla="*/ 1568 h 10273"/>
            <a:gd name="connsiteX0" fmla="*/ 10895 w 30660"/>
            <a:gd name="connsiteY0" fmla="*/ 10273 h 10273"/>
            <a:gd name="connsiteX1" fmla="*/ 11358 w 30660"/>
            <a:gd name="connsiteY1" fmla="*/ 6063 h 10273"/>
            <a:gd name="connsiteX2" fmla="*/ 24509 w 30660"/>
            <a:gd name="connsiteY2" fmla="*/ 4090 h 10273"/>
            <a:gd name="connsiteX3" fmla="*/ 28506 w 30660"/>
            <a:gd name="connsiteY3" fmla="*/ 0 h 10273"/>
            <a:gd name="connsiteX4" fmla="*/ 0 w 30660"/>
            <a:gd name="connsiteY4" fmla="*/ 1568 h 10273"/>
            <a:gd name="connsiteX0" fmla="*/ 10895 w 30660"/>
            <a:gd name="connsiteY0" fmla="*/ 10273 h 10273"/>
            <a:gd name="connsiteX1" fmla="*/ 11358 w 30660"/>
            <a:gd name="connsiteY1" fmla="*/ 6063 h 10273"/>
            <a:gd name="connsiteX2" fmla="*/ 24509 w 30660"/>
            <a:gd name="connsiteY2" fmla="*/ 4090 h 10273"/>
            <a:gd name="connsiteX3" fmla="*/ 28506 w 30660"/>
            <a:gd name="connsiteY3" fmla="*/ 0 h 10273"/>
            <a:gd name="connsiteX4" fmla="*/ 0 w 30660"/>
            <a:gd name="connsiteY4" fmla="*/ 1568 h 10273"/>
            <a:gd name="connsiteX0" fmla="*/ 10895 w 30660"/>
            <a:gd name="connsiteY0" fmla="*/ 10273 h 10273"/>
            <a:gd name="connsiteX1" fmla="*/ 11358 w 30660"/>
            <a:gd name="connsiteY1" fmla="*/ 6063 h 10273"/>
            <a:gd name="connsiteX2" fmla="*/ 24509 w 30660"/>
            <a:gd name="connsiteY2" fmla="*/ 4090 h 10273"/>
            <a:gd name="connsiteX3" fmla="*/ 28506 w 30660"/>
            <a:gd name="connsiteY3" fmla="*/ 0 h 10273"/>
            <a:gd name="connsiteX4" fmla="*/ 0 w 30660"/>
            <a:gd name="connsiteY4" fmla="*/ 1568 h 10273"/>
            <a:gd name="connsiteX0" fmla="*/ 10895 w 30931"/>
            <a:gd name="connsiteY0" fmla="*/ 10273 h 10273"/>
            <a:gd name="connsiteX1" fmla="*/ 11358 w 30931"/>
            <a:gd name="connsiteY1" fmla="*/ 6063 h 10273"/>
            <a:gd name="connsiteX2" fmla="*/ 25575 w 30931"/>
            <a:gd name="connsiteY2" fmla="*/ 3817 h 10273"/>
            <a:gd name="connsiteX3" fmla="*/ 28506 w 30931"/>
            <a:gd name="connsiteY3" fmla="*/ 0 h 10273"/>
            <a:gd name="connsiteX4" fmla="*/ 0 w 30931"/>
            <a:gd name="connsiteY4" fmla="*/ 1568 h 10273"/>
            <a:gd name="connsiteX0" fmla="*/ 10895 w 29238"/>
            <a:gd name="connsiteY0" fmla="*/ 11568 h 11568"/>
            <a:gd name="connsiteX1" fmla="*/ 11358 w 29238"/>
            <a:gd name="connsiteY1" fmla="*/ 7358 h 11568"/>
            <a:gd name="connsiteX2" fmla="*/ 25575 w 29238"/>
            <a:gd name="connsiteY2" fmla="*/ 5112 h 11568"/>
            <a:gd name="connsiteX3" fmla="*/ 25842 w 29238"/>
            <a:gd name="connsiteY3" fmla="*/ 0 h 11568"/>
            <a:gd name="connsiteX4" fmla="*/ 0 w 29238"/>
            <a:gd name="connsiteY4" fmla="*/ 2863 h 11568"/>
            <a:gd name="connsiteX0" fmla="*/ 18887 w 37230"/>
            <a:gd name="connsiteY0" fmla="*/ 11568 h 11568"/>
            <a:gd name="connsiteX1" fmla="*/ 19350 w 37230"/>
            <a:gd name="connsiteY1" fmla="*/ 7358 h 11568"/>
            <a:gd name="connsiteX2" fmla="*/ 33567 w 37230"/>
            <a:gd name="connsiteY2" fmla="*/ 5112 h 11568"/>
            <a:gd name="connsiteX3" fmla="*/ 33834 w 37230"/>
            <a:gd name="connsiteY3" fmla="*/ 0 h 11568"/>
            <a:gd name="connsiteX4" fmla="*/ 0 w 37230"/>
            <a:gd name="connsiteY4" fmla="*/ 2386 h 11568"/>
            <a:gd name="connsiteX0" fmla="*/ 18887 w 35374"/>
            <a:gd name="connsiteY0" fmla="*/ 11023 h 11023"/>
            <a:gd name="connsiteX1" fmla="*/ 19350 w 35374"/>
            <a:gd name="connsiteY1" fmla="*/ 6813 h 11023"/>
            <a:gd name="connsiteX2" fmla="*/ 33567 w 35374"/>
            <a:gd name="connsiteY2" fmla="*/ 4567 h 11023"/>
            <a:gd name="connsiteX3" fmla="*/ 28506 w 35374"/>
            <a:gd name="connsiteY3" fmla="*/ 0 h 11023"/>
            <a:gd name="connsiteX4" fmla="*/ 0 w 35374"/>
            <a:gd name="connsiteY4" fmla="*/ 1841 h 11023"/>
            <a:gd name="connsiteX0" fmla="*/ 18887 w 35821"/>
            <a:gd name="connsiteY0" fmla="*/ 11091 h 11091"/>
            <a:gd name="connsiteX1" fmla="*/ 19350 w 35821"/>
            <a:gd name="connsiteY1" fmla="*/ 6881 h 11091"/>
            <a:gd name="connsiteX2" fmla="*/ 33567 w 35821"/>
            <a:gd name="connsiteY2" fmla="*/ 4635 h 11091"/>
            <a:gd name="connsiteX3" fmla="*/ 30371 w 35821"/>
            <a:gd name="connsiteY3" fmla="*/ 0 h 11091"/>
            <a:gd name="connsiteX4" fmla="*/ 0 w 35821"/>
            <a:gd name="connsiteY4" fmla="*/ 1909 h 11091"/>
            <a:gd name="connsiteX0" fmla="*/ 18887 w 33320"/>
            <a:gd name="connsiteY0" fmla="*/ 11091 h 11091"/>
            <a:gd name="connsiteX1" fmla="*/ 19350 w 33320"/>
            <a:gd name="connsiteY1" fmla="*/ 6881 h 11091"/>
            <a:gd name="connsiteX2" fmla="*/ 29038 w 33320"/>
            <a:gd name="connsiteY2" fmla="*/ 5044 h 11091"/>
            <a:gd name="connsiteX3" fmla="*/ 30371 w 33320"/>
            <a:gd name="connsiteY3" fmla="*/ 0 h 11091"/>
            <a:gd name="connsiteX4" fmla="*/ 0 w 33320"/>
            <a:gd name="connsiteY4" fmla="*/ 1909 h 11091"/>
            <a:gd name="connsiteX0" fmla="*/ 18887 w 32953"/>
            <a:gd name="connsiteY0" fmla="*/ 11091 h 11091"/>
            <a:gd name="connsiteX1" fmla="*/ 19350 w 32953"/>
            <a:gd name="connsiteY1" fmla="*/ 6881 h 11091"/>
            <a:gd name="connsiteX2" fmla="*/ 27972 w 32953"/>
            <a:gd name="connsiteY2" fmla="*/ 4499 h 11091"/>
            <a:gd name="connsiteX3" fmla="*/ 30371 w 32953"/>
            <a:gd name="connsiteY3" fmla="*/ 0 h 11091"/>
            <a:gd name="connsiteX4" fmla="*/ 0 w 32953"/>
            <a:gd name="connsiteY4" fmla="*/ 1909 h 11091"/>
            <a:gd name="connsiteX0" fmla="*/ 18887 w 32953"/>
            <a:gd name="connsiteY0" fmla="*/ 11091 h 11091"/>
            <a:gd name="connsiteX1" fmla="*/ 19350 w 32953"/>
            <a:gd name="connsiteY1" fmla="*/ 6881 h 11091"/>
            <a:gd name="connsiteX2" fmla="*/ 27972 w 32953"/>
            <a:gd name="connsiteY2" fmla="*/ 4499 h 11091"/>
            <a:gd name="connsiteX3" fmla="*/ 30371 w 32953"/>
            <a:gd name="connsiteY3" fmla="*/ 0 h 11091"/>
            <a:gd name="connsiteX4" fmla="*/ 0 w 32953"/>
            <a:gd name="connsiteY4" fmla="*/ 1909 h 11091"/>
            <a:gd name="connsiteX0" fmla="*/ 18887 w 33647"/>
            <a:gd name="connsiteY0" fmla="*/ 11091 h 11091"/>
            <a:gd name="connsiteX1" fmla="*/ 19350 w 33647"/>
            <a:gd name="connsiteY1" fmla="*/ 6881 h 11091"/>
            <a:gd name="connsiteX2" fmla="*/ 29837 w 33647"/>
            <a:gd name="connsiteY2" fmla="*/ 4022 h 11091"/>
            <a:gd name="connsiteX3" fmla="*/ 30371 w 33647"/>
            <a:gd name="connsiteY3" fmla="*/ 0 h 11091"/>
            <a:gd name="connsiteX4" fmla="*/ 0 w 33647"/>
            <a:gd name="connsiteY4" fmla="*/ 1909 h 11091"/>
            <a:gd name="connsiteX0" fmla="*/ 24215 w 38975"/>
            <a:gd name="connsiteY0" fmla="*/ 11091 h 11091"/>
            <a:gd name="connsiteX1" fmla="*/ 24678 w 38975"/>
            <a:gd name="connsiteY1" fmla="*/ 6881 h 11091"/>
            <a:gd name="connsiteX2" fmla="*/ 35165 w 38975"/>
            <a:gd name="connsiteY2" fmla="*/ 4022 h 11091"/>
            <a:gd name="connsiteX3" fmla="*/ 35699 w 38975"/>
            <a:gd name="connsiteY3" fmla="*/ 0 h 11091"/>
            <a:gd name="connsiteX4" fmla="*/ 0 w 38975"/>
            <a:gd name="connsiteY4" fmla="*/ 1091 h 11091"/>
            <a:gd name="connsiteX0" fmla="*/ 24215 w 38975"/>
            <a:gd name="connsiteY0" fmla="*/ 11091 h 11091"/>
            <a:gd name="connsiteX1" fmla="*/ 24678 w 38975"/>
            <a:gd name="connsiteY1" fmla="*/ 6881 h 11091"/>
            <a:gd name="connsiteX2" fmla="*/ 35165 w 38975"/>
            <a:gd name="connsiteY2" fmla="*/ 4022 h 11091"/>
            <a:gd name="connsiteX3" fmla="*/ 35699 w 38975"/>
            <a:gd name="connsiteY3" fmla="*/ 0 h 11091"/>
            <a:gd name="connsiteX4" fmla="*/ 0 w 38975"/>
            <a:gd name="connsiteY4" fmla="*/ 1091 h 1109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8975" h="11091">
              <a:moveTo>
                <a:pt x="24215" y="11091"/>
              </a:moveTo>
              <a:cubicBezTo>
                <a:pt x="23674" y="9397"/>
                <a:pt x="25219" y="8576"/>
                <a:pt x="24678" y="6881"/>
              </a:cubicBezTo>
              <a:cubicBezTo>
                <a:pt x="34717" y="5976"/>
                <a:pt x="27778" y="4862"/>
                <a:pt x="35165" y="4022"/>
              </a:cubicBezTo>
              <a:cubicBezTo>
                <a:pt x="39622" y="3387"/>
                <a:pt x="40628" y="2670"/>
                <a:pt x="35699" y="0"/>
              </a:cubicBezTo>
              <a:cubicBezTo>
                <a:pt x="26197" y="523"/>
                <a:pt x="5506" y="2545"/>
                <a:pt x="0" y="1091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128223</xdr:colOff>
      <xdr:row>36</xdr:row>
      <xdr:rowOff>26884</xdr:rowOff>
    </xdr:from>
    <xdr:to>
      <xdr:col>4</xdr:col>
      <xdr:colOff>330629</xdr:colOff>
      <xdr:row>40</xdr:row>
      <xdr:rowOff>56648</xdr:rowOff>
    </xdr:to>
    <xdr:sp macro="" textlink="">
      <xdr:nvSpPr>
        <xdr:cNvPr id="29" name="Line 76">
          <a:extLst>
            <a:ext uri="{FF2B5EF4-FFF2-40B4-BE49-F238E27FC236}">
              <a16:creationId xmlns:a16="http://schemas.microsoft.com/office/drawing/2014/main" id="{3837FDA5-4D6C-419D-9F3A-67705E99D8A3}"/>
            </a:ext>
          </a:extLst>
        </xdr:cNvPr>
        <xdr:cNvSpPr>
          <a:spLocks noChangeShapeType="1"/>
        </xdr:cNvSpPr>
      </xdr:nvSpPr>
      <xdr:spPr bwMode="auto">
        <a:xfrm flipV="1">
          <a:off x="1629363" y="6061924"/>
          <a:ext cx="895826" cy="70032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77582</xdr:colOff>
      <xdr:row>39</xdr:row>
      <xdr:rowOff>54443</xdr:rowOff>
    </xdr:from>
    <xdr:to>
      <xdr:col>4</xdr:col>
      <xdr:colOff>323682</xdr:colOff>
      <xdr:row>40</xdr:row>
      <xdr:rowOff>102370</xdr:rowOff>
    </xdr:to>
    <xdr:sp macro="" textlink="">
      <xdr:nvSpPr>
        <xdr:cNvPr id="30" name="六角形 29">
          <a:extLst>
            <a:ext uri="{FF2B5EF4-FFF2-40B4-BE49-F238E27FC236}">
              <a16:creationId xmlns:a16="http://schemas.microsoft.com/office/drawing/2014/main" id="{8B7175B2-0914-4D80-A8CC-6269AB83D8D2}"/>
            </a:ext>
          </a:extLst>
        </xdr:cNvPr>
        <xdr:cNvSpPr/>
      </xdr:nvSpPr>
      <xdr:spPr bwMode="auto">
        <a:xfrm>
          <a:off x="2272142" y="6592403"/>
          <a:ext cx="246100" cy="21556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67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75382</xdr:colOff>
      <xdr:row>33</xdr:row>
      <xdr:rowOff>56671</xdr:rowOff>
    </xdr:from>
    <xdr:to>
      <xdr:col>4</xdr:col>
      <xdr:colOff>78936</xdr:colOff>
      <xdr:row>40</xdr:row>
      <xdr:rowOff>135193</xdr:rowOff>
    </xdr:to>
    <xdr:sp macro="" textlink="">
      <xdr:nvSpPr>
        <xdr:cNvPr id="31" name="Freeform 527">
          <a:extLst>
            <a:ext uri="{FF2B5EF4-FFF2-40B4-BE49-F238E27FC236}">
              <a16:creationId xmlns:a16="http://schemas.microsoft.com/office/drawing/2014/main" id="{E497204C-9F0F-49C6-8FEC-160A9BBCF2CB}"/>
            </a:ext>
          </a:extLst>
        </xdr:cNvPr>
        <xdr:cNvSpPr>
          <a:spLocks/>
        </xdr:cNvSpPr>
      </xdr:nvSpPr>
      <xdr:spPr bwMode="auto">
        <a:xfrm flipH="1">
          <a:off x="2269942" y="5588791"/>
          <a:ext cx="3554" cy="1252002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10708"/>
            <a:gd name="connsiteY0" fmla="*/ 13265 h 13265"/>
            <a:gd name="connsiteX1" fmla="*/ 708 w 10708"/>
            <a:gd name="connsiteY1" fmla="*/ 0 h 13265"/>
            <a:gd name="connsiteX2" fmla="*/ 10708 w 10708"/>
            <a:gd name="connsiteY2" fmla="*/ 0 h 13265"/>
            <a:gd name="connsiteX0" fmla="*/ 0 w 10708"/>
            <a:gd name="connsiteY0" fmla="*/ 13265 h 13265"/>
            <a:gd name="connsiteX1" fmla="*/ 708 w 10708"/>
            <a:gd name="connsiteY1" fmla="*/ 0 h 13265"/>
            <a:gd name="connsiteX2" fmla="*/ 10708 w 10708"/>
            <a:gd name="connsiteY2" fmla="*/ 0 h 13265"/>
            <a:gd name="connsiteX0" fmla="*/ 0 w 10590"/>
            <a:gd name="connsiteY0" fmla="*/ 14716 h 14716"/>
            <a:gd name="connsiteX1" fmla="*/ 590 w 10590"/>
            <a:gd name="connsiteY1" fmla="*/ 0 h 14716"/>
            <a:gd name="connsiteX2" fmla="*/ 10590 w 10590"/>
            <a:gd name="connsiteY2" fmla="*/ 0 h 14716"/>
            <a:gd name="connsiteX0" fmla="*/ 0 w 10590"/>
            <a:gd name="connsiteY0" fmla="*/ 14716 h 14716"/>
            <a:gd name="connsiteX1" fmla="*/ 590 w 10590"/>
            <a:gd name="connsiteY1" fmla="*/ 0 h 14716"/>
            <a:gd name="connsiteX2" fmla="*/ 10590 w 10590"/>
            <a:gd name="connsiteY2" fmla="*/ 0 h 14716"/>
            <a:gd name="connsiteX0" fmla="*/ 0 w 10590"/>
            <a:gd name="connsiteY0" fmla="*/ 14716 h 14716"/>
            <a:gd name="connsiteX1" fmla="*/ 590 w 10590"/>
            <a:gd name="connsiteY1" fmla="*/ 0 h 14716"/>
            <a:gd name="connsiteX2" fmla="*/ 10590 w 10590"/>
            <a:gd name="connsiteY2" fmla="*/ 0 h 14716"/>
            <a:gd name="connsiteX0" fmla="*/ 0 w 10838"/>
            <a:gd name="connsiteY0" fmla="*/ 15090 h 15090"/>
            <a:gd name="connsiteX1" fmla="*/ 590 w 10838"/>
            <a:gd name="connsiteY1" fmla="*/ 374 h 15090"/>
            <a:gd name="connsiteX2" fmla="*/ 10838 w 10838"/>
            <a:gd name="connsiteY2" fmla="*/ 0 h 15090"/>
            <a:gd name="connsiteX0" fmla="*/ 0 w 653"/>
            <a:gd name="connsiteY0" fmla="*/ 14716 h 14716"/>
            <a:gd name="connsiteX1" fmla="*/ 590 w 653"/>
            <a:gd name="connsiteY1" fmla="*/ 0 h 14716"/>
            <a:gd name="connsiteX0" fmla="*/ 0 w 9057"/>
            <a:gd name="connsiteY0" fmla="*/ 18631 h 18631"/>
            <a:gd name="connsiteX1" fmla="*/ 6505 w 9057"/>
            <a:gd name="connsiteY1" fmla="*/ 0 h 18631"/>
            <a:gd name="connsiteX0" fmla="*/ 264 w 8351"/>
            <a:gd name="connsiteY0" fmla="*/ 9955 h 9955"/>
            <a:gd name="connsiteX1" fmla="*/ 462 w 8351"/>
            <a:gd name="connsiteY1" fmla="*/ 0 h 9955"/>
            <a:gd name="connsiteX0" fmla="*/ 729 w 4545"/>
            <a:gd name="connsiteY0" fmla="*/ 10000 h 10000"/>
            <a:gd name="connsiteX1" fmla="*/ 966 w 4545"/>
            <a:gd name="connsiteY1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545" h="10000">
              <a:moveTo>
                <a:pt x="729" y="10000"/>
              </a:moveTo>
              <a:cubicBezTo>
                <a:pt x="11240" y="6960"/>
                <a:pt x="-3812" y="1620"/>
                <a:pt x="966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7752</xdr:colOff>
      <xdr:row>36</xdr:row>
      <xdr:rowOff>145947</xdr:rowOff>
    </xdr:from>
    <xdr:to>
      <xdr:col>4</xdr:col>
      <xdr:colOff>140828</xdr:colOff>
      <xdr:row>37</xdr:row>
      <xdr:rowOff>128026</xdr:rowOff>
    </xdr:to>
    <xdr:sp macro="" textlink="">
      <xdr:nvSpPr>
        <xdr:cNvPr id="32" name="Oval 1295">
          <a:extLst>
            <a:ext uri="{FF2B5EF4-FFF2-40B4-BE49-F238E27FC236}">
              <a16:creationId xmlns:a16="http://schemas.microsoft.com/office/drawing/2014/main" id="{70874DE2-C0E1-447C-BF86-C0A6B1030537}"/>
            </a:ext>
          </a:extLst>
        </xdr:cNvPr>
        <xdr:cNvSpPr>
          <a:spLocks noChangeArrowheads="1"/>
        </xdr:cNvSpPr>
      </xdr:nvSpPr>
      <xdr:spPr bwMode="auto">
        <a:xfrm>
          <a:off x="2202312" y="6180987"/>
          <a:ext cx="133076" cy="14971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27440</xdr:colOff>
      <xdr:row>38</xdr:row>
      <xdr:rowOff>14907</xdr:rowOff>
    </xdr:from>
    <xdr:to>
      <xdr:col>4</xdr:col>
      <xdr:colOff>135711</xdr:colOff>
      <xdr:row>38</xdr:row>
      <xdr:rowOff>125463</xdr:rowOff>
    </xdr:to>
    <xdr:sp macro="" textlink="">
      <xdr:nvSpPr>
        <xdr:cNvPr id="33" name="AutoShape 526">
          <a:extLst>
            <a:ext uri="{FF2B5EF4-FFF2-40B4-BE49-F238E27FC236}">
              <a16:creationId xmlns:a16="http://schemas.microsoft.com/office/drawing/2014/main" id="{85AD42DF-026A-42A6-B5F3-70CBAF33D216}"/>
            </a:ext>
          </a:extLst>
        </xdr:cNvPr>
        <xdr:cNvSpPr>
          <a:spLocks noChangeArrowheads="1"/>
        </xdr:cNvSpPr>
      </xdr:nvSpPr>
      <xdr:spPr bwMode="auto">
        <a:xfrm>
          <a:off x="2222000" y="6385227"/>
          <a:ext cx="108271" cy="11055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9</xdr:col>
      <xdr:colOff>305982</xdr:colOff>
      <xdr:row>19</xdr:row>
      <xdr:rowOff>129820</xdr:rowOff>
    </xdr:from>
    <xdr:ext cx="416728" cy="165173"/>
    <xdr:sp macro="" textlink="">
      <xdr:nvSpPr>
        <xdr:cNvPr id="34" name="Text Box 1620">
          <a:extLst>
            <a:ext uri="{FF2B5EF4-FFF2-40B4-BE49-F238E27FC236}">
              <a16:creationId xmlns:a16="http://schemas.microsoft.com/office/drawing/2014/main" id="{90E0DF2B-8354-4134-A09E-88CEDD1A6221}"/>
            </a:ext>
          </a:extLst>
        </xdr:cNvPr>
        <xdr:cNvSpPr txBox="1">
          <a:spLocks noChangeArrowheads="1"/>
        </xdr:cNvSpPr>
      </xdr:nvSpPr>
      <xdr:spPr bwMode="auto">
        <a:xfrm>
          <a:off x="5967642" y="3314980"/>
          <a:ext cx="416728" cy="165173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安威川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oneCellAnchor>
  <xdr:twoCellAnchor editAs="oneCell">
    <xdr:from>
      <xdr:col>3</xdr:col>
      <xdr:colOff>142230</xdr:colOff>
      <xdr:row>38</xdr:row>
      <xdr:rowOff>154774</xdr:rowOff>
    </xdr:from>
    <xdr:to>
      <xdr:col>3</xdr:col>
      <xdr:colOff>453656</xdr:colOff>
      <xdr:row>40</xdr:row>
      <xdr:rowOff>121801</xdr:rowOff>
    </xdr:to>
    <xdr:grpSp>
      <xdr:nvGrpSpPr>
        <xdr:cNvPr id="35" name="Group 6672">
          <a:extLst>
            <a:ext uri="{FF2B5EF4-FFF2-40B4-BE49-F238E27FC236}">
              <a16:creationId xmlns:a16="http://schemas.microsoft.com/office/drawing/2014/main" id="{495BEE06-E482-440D-8D8E-112D88E828B9}"/>
            </a:ext>
          </a:extLst>
        </xdr:cNvPr>
        <xdr:cNvGrpSpPr>
          <a:grpSpLocks/>
        </xdr:cNvGrpSpPr>
      </xdr:nvGrpSpPr>
      <xdr:grpSpPr bwMode="auto">
        <a:xfrm>
          <a:off x="1705706" y="6277656"/>
          <a:ext cx="324126" cy="292358"/>
          <a:chOff x="535" y="109"/>
          <a:chExt cx="47" cy="44"/>
        </a:xfrm>
      </xdr:grpSpPr>
      <xdr:pic>
        <xdr:nvPicPr>
          <xdr:cNvPr id="36" name="Picture 6673" descr="route2">
            <a:extLst>
              <a:ext uri="{FF2B5EF4-FFF2-40B4-BE49-F238E27FC236}">
                <a16:creationId xmlns:a16="http://schemas.microsoft.com/office/drawing/2014/main" id="{67D0DAAD-8172-0D44-3041-C8C84F97E5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7" name="Text Box 6674">
            <a:extLst>
              <a:ext uri="{FF2B5EF4-FFF2-40B4-BE49-F238E27FC236}">
                <a16:creationId xmlns:a16="http://schemas.microsoft.com/office/drawing/2014/main" id="{4EC4A209-7589-601A-B39D-9678C75314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4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9</a:t>
            </a:r>
            <a:endParaRPr lang="ja-JP" altLang="en-US" sz="1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9</xdr:col>
      <xdr:colOff>539464</xdr:colOff>
      <xdr:row>39</xdr:row>
      <xdr:rowOff>8368</xdr:rowOff>
    </xdr:from>
    <xdr:to>
      <xdr:col>10</xdr:col>
      <xdr:colOff>16237</xdr:colOff>
      <xdr:row>40</xdr:row>
      <xdr:rowOff>41119</xdr:rowOff>
    </xdr:to>
    <xdr:sp macro="" textlink="">
      <xdr:nvSpPr>
        <xdr:cNvPr id="38" name="六角形 37">
          <a:extLst>
            <a:ext uri="{FF2B5EF4-FFF2-40B4-BE49-F238E27FC236}">
              <a16:creationId xmlns:a16="http://schemas.microsoft.com/office/drawing/2014/main" id="{8088A5A1-B265-463B-A59E-C7DAB83C395B}"/>
            </a:ext>
          </a:extLst>
        </xdr:cNvPr>
        <xdr:cNvSpPr/>
      </xdr:nvSpPr>
      <xdr:spPr bwMode="auto">
        <a:xfrm>
          <a:off x="6201124" y="6546328"/>
          <a:ext cx="170193" cy="20039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29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699466</xdr:colOff>
      <xdr:row>39</xdr:row>
      <xdr:rowOff>106188</xdr:rowOff>
    </xdr:from>
    <xdr:to>
      <xdr:col>8</xdr:col>
      <xdr:colOff>171504</xdr:colOff>
      <xdr:row>40</xdr:row>
      <xdr:rowOff>99323</xdr:rowOff>
    </xdr:to>
    <xdr:sp macro="" textlink="">
      <xdr:nvSpPr>
        <xdr:cNvPr id="39" name="六角形 38">
          <a:extLst>
            <a:ext uri="{FF2B5EF4-FFF2-40B4-BE49-F238E27FC236}">
              <a16:creationId xmlns:a16="http://schemas.microsoft.com/office/drawing/2014/main" id="{2BC8412C-2DD4-498D-B91B-0A786DCD63D2}"/>
            </a:ext>
          </a:extLst>
        </xdr:cNvPr>
        <xdr:cNvSpPr/>
      </xdr:nvSpPr>
      <xdr:spPr bwMode="auto">
        <a:xfrm>
          <a:off x="4966666" y="6644148"/>
          <a:ext cx="173078" cy="16077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29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5</xdr:col>
      <xdr:colOff>110111</xdr:colOff>
      <xdr:row>38</xdr:row>
      <xdr:rowOff>33286</xdr:rowOff>
    </xdr:from>
    <xdr:ext cx="726130" cy="307233"/>
    <xdr:sp macro="" textlink="">
      <xdr:nvSpPr>
        <xdr:cNvPr id="40" name="Text Box 2937">
          <a:extLst>
            <a:ext uri="{FF2B5EF4-FFF2-40B4-BE49-F238E27FC236}">
              <a16:creationId xmlns:a16="http://schemas.microsoft.com/office/drawing/2014/main" id="{AD2D3AAD-5BDF-4C79-9D47-96FDADF1972F}"/>
            </a:ext>
          </a:extLst>
        </xdr:cNvPr>
        <xdr:cNvSpPr txBox="1">
          <a:spLocks noChangeArrowheads="1"/>
        </xdr:cNvSpPr>
      </xdr:nvSpPr>
      <xdr:spPr bwMode="auto">
        <a:xfrm>
          <a:off x="2998091" y="6403606"/>
          <a:ext cx="726130" cy="307233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27432" tIns="18288" rIns="27432" bIns="0" anchor="t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ﾛｰｿﾝ 嵐山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谷ｹ辻子町店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103504</xdr:colOff>
      <xdr:row>39</xdr:row>
      <xdr:rowOff>123031</xdr:rowOff>
    </xdr:from>
    <xdr:to>
      <xdr:col>6</xdr:col>
      <xdr:colOff>234157</xdr:colOff>
      <xdr:row>41</xdr:row>
      <xdr:rowOff>3463</xdr:rowOff>
    </xdr:to>
    <xdr:sp macro="" textlink="">
      <xdr:nvSpPr>
        <xdr:cNvPr id="41" name="Freeform 169">
          <a:extLst>
            <a:ext uri="{FF2B5EF4-FFF2-40B4-BE49-F238E27FC236}">
              <a16:creationId xmlns:a16="http://schemas.microsoft.com/office/drawing/2014/main" id="{99DD73BF-AE00-4510-B02B-9ADD1E55E75D}"/>
            </a:ext>
          </a:extLst>
        </xdr:cNvPr>
        <xdr:cNvSpPr>
          <a:spLocks/>
        </xdr:cNvSpPr>
      </xdr:nvSpPr>
      <xdr:spPr bwMode="auto">
        <a:xfrm>
          <a:off x="3684904" y="6660991"/>
          <a:ext cx="130653" cy="215712"/>
        </a:xfrm>
        <a:custGeom>
          <a:avLst/>
          <a:gdLst>
            <a:gd name="T0" fmla="*/ 2147483647 w 68"/>
            <a:gd name="T1" fmla="*/ 2147483647 h 73"/>
            <a:gd name="T2" fmla="*/ 2147483647 w 68"/>
            <a:gd name="T3" fmla="*/ 0 h 73"/>
            <a:gd name="T4" fmla="*/ 0 w 68"/>
            <a:gd name="T5" fmla="*/ 0 h 73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68" h="73">
              <a:moveTo>
                <a:pt x="68" y="73"/>
              </a:moveTo>
              <a:lnTo>
                <a:pt x="68" y="0"/>
              </a:ln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173123</xdr:colOff>
      <xdr:row>39</xdr:row>
      <xdr:rowOff>160872</xdr:rowOff>
    </xdr:from>
    <xdr:to>
      <xdr:col>6</xdr:col>
      <xdr:colOff>318475</xdr:colOff>
      <xdr:row>40</xdr:row>
      <xdr:rowOff>105583</xdr:rowOff>
    </xdr:to>
    <xdr:sp macro="" textlink="">
      <xdr:nvSpPr>
        <xdr:cNvPr id="42" name="AutoShape 1094">
          <a:extLst>
            <a:ext uri="{FF2B5EF4-FFF2-40B4-BE49-F238E27FC236}">
              <a16:creationId xmlns:a16="http://schemas.microsoft.com/office/drawing/2014/main" id="{E676464A-AAB6-417F-8359-78F6C671E39B}"/>
            </a:ext>
          </a:extLst>
        </xdr:cNvPr>
        <xdr:cNvSpPr>
          <a:spLocks noChangeArrowheads="1"/>
        </xdr:cNvSpPr>
      </xdr:nvSpPr>
      <xdr:spPr bwMode="auto">
        <a:xfrm>
          <a:off x="3754523" y="6698832"/>
          <a:ext cx="145352" cy="112351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104679</xdr:colOff>
      <xdr:row>36</xdr:row>
      <xdr:rowOff>145950</xdr:rowOff>
    </xdr:from>
    <xdr:to>
      <xdr:col>6</xdr:col>
      <xdr:colOff>234161</xdr:colOff>
      <xdr:row>38</xdr:row>
      <xdr:rowOff>107159</xdr:rowOff>
    </xdr:to>
    <xdr:sp macro="" textlink="">
      <xdr:nvSpPr>
        <xdr:cNvPr id="43" name="Freeform 2883">
          <a:extLst>
            <a:ext uri="{FF2B5EF4-FFF2-40B4-BE49-F238E27FC236}">
              <a16:creationId xmlns:a16="http://schemas.microsoft.com/office/drawing/2014/main" id="{A1426E01-C7B9-463C-B2E2-0E5CD0994E21}"/>
            </a:ext>
          </a:extLst>
        </xdr:cNvPr>
        <xdr:cNvSpPr>
          <a:spLocks/>
        </xdr:cNvSpPr>
      </xdr:nvSpPr>
      <xdr:spPr bwMode="auto">
        <a:xfrm rot="5400000" flipV="1">
          <a:off x="3602575" y="6264494"/>
          <a:ext cx="296489" cy="129482"/>
        </a:xfrm>
        <a:custGeom>
          <a:avLst/>
          <a:gdLst>
            <a:gd name="T0" fmla="*/ 2147483647 w 45"/>
            <a:gd name="T1" fmla="*/ 2147483647 h 56"/>
            <a:gd name="T2" fmla="*/ 2147483647 w 45"/>
            <a:gd name="T3" fmla="*/ 0 h 56"/>
            <a:gd name="T4" fmla="*/ 0 w 45"/>
            <a:gd name="T5" fmla="*/ 0 h 56"/>
            <a:gd name="T6" fmla="*/ 0 60000 65536"/>
            <a:gd name="T7" fmla="*/ 0 60000 65536"/>
            <a:gd name="T8" fmla="*/ 0 60000 65536"/>
            <a:gd name="connsiteX0" fmla="*/ 7268 w 7268"/>
            <a:gd name="connsiteY0" fmla="*/ 10000 h 68019"/>
            <a:gd name="connsiteX1" fmla="*/ 7268 w 7268"/>
            <a:gd name="connsiteY1" fmla="*/ 0 h 68019"/>
            <a:gd name="connsiteX2" fmla="*/ 0 w 7268"/>
            <a:gd name="connsiteY2" fmla="*/ 68019 h 68019"/>
            <a:gd name="connsiteX0" fmla="*/ 10341 w 10341"/>
            <a:gd name="connsiteY0" fmla="*/ 1818 h 10348"/>
            <a:gd name="connsiteX1" fmla="*/ 10341 w 10341"/>
            <a:gd name="connsiteY1" fmla="*/ 348 h 10348"/>
            <a:gd name="connsiteX2" fmla="*/ 757 w 10341"/>
            <a:gd name="connsiteY2" fmla="*/ 556 h 10348"/>
            <a:gd name="connsiteX3" fmla="*/ 341 w 10341"/>
            <a:gd name="connsiteY3" fmla="*/ 10348 h 10348"/>
            <a:gd name="connsiteX0" fmla="*/ 10341 w 10341"/>
            <a:gd name="connsiteY0" fmla="*/ 1470 h 10000"/>
            <a:gd name="connsiteX1" fmla="*/ 10341 w 10341"/>
            <a:gd name="connsiteY1" fmla="*/ 0 h 10000"/>
            <a:gd name="connsiteX2" fmla="*/ 757 w 10341"/>
            <a:gd name="connsiteY2" fmla="*/ 208 h 10000"/>
            <a:gd name="connsiteX3" fmla="*/ 341 w 10341"/>
            <a:gd name="connsiteY3" fmla="*/ 10000 h 10000"/>
            <a:gd name="connsiteX0" fmla="*/ 10480 w 10480"/>
            <a:gd name="connsiteY0" fmla="*/ 1477 h 10007"/>
            <a:gd name="connsiteX1" fmla="*/ 10480 w 10480"/>
            <a:gd name="connsiteY1" fmla="*/ 7 h 10007"/>
            <a:gd name="connsiteX2" fmla="*/ 708 w 10480"/>
            <a:gd name="connsiteY2" fmla="*/ 21 h 10007"/>
            <a:gd name="connsiteX3" fmla="*/ 480 w 10480"/>
            <a:gd name="connsiteY3" fmla="*/ 10007 h 10007"/>
            <a:gd name="connsiteX0" fmla="*/ 10000 w 10000"/>
            <a:gd name="connsiteY0" fmla="*/ 1477 h 10007"/>
            <a:gd name="connsiteX1" fmla="*/ 10000 w 10000"/>
            <a:gd name="connsiteY1" fmla="*/ 7 h 10007"/>
            <a:gd name="connsiteX2" fmla="*/ 228 w 10000"/>
            <a:gd name="connsiteY2" fmla="*/ 21 h 10007"/>
            <a:gd name="connsiteX3" fmla="*/ 0 w 10000"/>
            <a:gd name="connsiteY3" fmla="*/ 10007 h 10007"/>
            <a:gd name="connsiteX0" fmla="*/ 10000 w 10000"/>
            <a:gd name="connsiteY0" fmla="*/ 1687 h 10217"/>
            <a:gd name="connsiteX1" fmla="*/ 10000 w 10000"/>
            <a:gd name="connsiteY1" fmla="*/ 217 h 10217"/>
            <a:gd name="connsiteX2" fmla="*/ 228 w 10000"/>
            <a:gd name="connsiteY2" fmla="*/ 231 h 10217"/>
            <a:gd name="connsiteX3" fmla="*/ 0 w 10000"/>
            <a:gd name="connsiteY3" fmla="*/ 10217 h 10217"/>
            <a:gd name="connsiteX0" fmla="*/ 10000 w 10000"/>
            <a:gd name="connsiteY0" fmla="*/ 1610 h 10140"/>
            <a:gd name="connsiteX1" fmla="*/ 10000 w 10000"/>
            <a:gd name="connsiteY1" fmla="*/ 140 h 10140"/>
            <a:gd name="connsiteX2" fmla="*/ 228 w 10000"/>
            <a:gd name="connsiteY2" fmla="*/ 154 h 10140"/>
            <a:gd name="connsiteX3" fmla="*/ 0 w 10000"/>
            <a:gd name="connsiteY3" fmla="*/ 10140 h 10140"/>
            <a:gd name="connsiteX0" fmla="*/ 10000 w 10000"/>
            <a:gd name="connsiteY0" fmla="*/ 1610 h 10140"/>
            <a:gd name="connsiteX1" fmla="*/ 10000 w 10000"/>
            <a:gd name="connsiteY1" fmla="*/ 140 h 10140"/>
            <a:gd name="connsiteX2" fmla="*/ 228 w 10000"/>
            <a:gd name="connsiteY2" fmla="*/ 154 h 10140"/>
            <a:gd name="connsiteX3" fmla="*/ 0 w 10000"/>
            <a:gd name="connsiteY3" fmla="*/ 10140 h 10140"/>
            <a:gd name="connsiteX0" fmla="*/ 10000 w 10000"/>
            <a:gd name="connsiteY0" fmla="*/ 1576 h 10106"/>
            <a:gd name="connsiteX1" fmla="*/ 10000 w 10000"/>
            <a:gd name="connsiteY1" fmla="*/ 106 h 10106"/>
            <a:gd name="connsiteX2" fmla="*/ 228 w 10000"/>
            <a:gd name="connsiteY2" fmla="*/ 120 h 10106"/>
            <a:gd name="connsiteX3" fmla="*/ 0 w 10000"/>
            <a:gd name="connsiteY3" fmla="*/ 10106 h 10106"/>
            <a:gd name="connsiteX0" fmla="*/ 10000 w 10000"/>
            <a:gd name="connsiteY0" fmla="*/ 1489 h 10019"/>
            <a:gd name="connsiteX1" fmla="*/ 10000 w 10000"/>
            <a:gd name="connsiteY1" fmla="*/ 19 h 10019"/>
            <a:gd name="connsiteX2" fmla="*/ 228 w 10000"/>
            <a:gd name="connsiteY2" fmla="*/ 33 h 10019"/>
            <a:gd name="connsiteX3" fmla="*/ 0 w 10000"/>
            <a:gd name="connsiteY3" fmla="*/ 10019 h 10019"/>
            <a:gd name="connsiteX0" fmla="*/ 10000 w 10000"/>
            <a:gd name="connsiteY0" fmla="*/ 1456 h 9986"/>
            <a:gd name="connsiteX1" fmla="*/ 9870 w 10000"/>
            <a:gd name="connsiteY1" fmla="*/ 119 h 9986"/>
            <a:gd name="connsiteX2" fmla="*/ 228 w 10000"/>
            <a:gd name="connsiteY2" fmla="*/ 0 h 9986"/>
            <a:gd name="connsiteX3" fmla="*/ 0 w 10000"/>
            <a:gd name="connsiteY3" fmla="*/ 9986 h 9986"/>
            <a:gd name="connsiteX0" fmla="*/ 10000 w 10000"/>
            <a:gd name="connsiteY0" fmla="*/ 1458 h 10000"/>
            <a:gd name="connsiteX1" fmla="*/ 9870 w 10000"/>
            <a:gd name="connsiteY1" fmla="*/ 52 h 10000"/>
            <a:gd name="connsiteX2" fmla="*/ 228 w 10000"/>
            <a:gd name="connsiteY2" fmla="*/ 0 h 10000"/>
            <a:gd name="connsiteX3" fmla="*/ 0 w 10000"/>
            <a:gd name="connsiteY3" fmla="*/ 10000 h 10000"/>
            <a:gd name="connsiteX0" fmla="*/ 10964 w 10964"/>
            <a:gd name="connsiteY0" fmla="*/ 57 h 11450"/>
            <a:gd name="connsiteX1" fmla="*/ 9870 w 10964"/>
            <a:gd name="connsiteY1" fmla="*/ 1502 h 11450"/>
            <a:gd name="connsiteX2" fmla="*/ 228 w 10964"/>
            <a:gd name="connsiteY2" fmla="*/ 1450 h 11450"/>
            <a:gd name="connsiteX3" fmla="*/ 0 w 10964"/>
            <a:gd name="connsiteY3" fmla="*/ 11450 h 11450"/>
            <a:gd name="connsiteX0" fmla="*/ 11928 w 11928"/>
            <a:gd name="connsiteY0" fmla="*/ 51 h 11720"/>
            <a:gd name="connsiteX1" fmla="*/ 9870 w 11928"/>
            <a:gd name="connsiteY1" fmla="*/ 1772 h 11720"/>
            <a:gd name="connsiteX2" fmla="*/ 228 w 11928"/>
            <a:gd name="connsiteY2" fmla="*/ 1720 h 11720"/>
            <a:gd name="connsiteX3" fmla="*/ 0 w 11928"/>
            <a:gd name="connsiteY3" fmla="*/ 11720 h 11720"/>
            <a:gd name="connsiteX0" fmla="*/ 7591 w 9870"/>
            <a:gd name="connsiteY0" fmla="*/ 51 h 11720"/>
            <a:gd name="connsiteX1" fmla="*/ 9870 w 9870"/>
            <a:gd name="connsiteY1" fmla="*/ 1772 h 11720"/>
            <a:gd name="connsiteX2" fmla="*/ 228 w 9870"/>
            <a:gd name="connsiteY2" fmla="*/ 1720 h 11720"/>
            <a:gd name="connsiteX3" fmla="*/ 0 w 9870"/>
            <a:gd name="connsiteY3" fmla="*/ 11720 h 11720"/>
            <a:gd name="connsiteX0" fmla="*/ 9644 w 10003"/>
            <a:gd name="connsiteY0" fmla="*/ 44 h 10000"/>
            <a:gd name="connsiteX1" fmla="*/ 10000 w 10003"/>
            <a:gd name="connsiteY1" fmla="*/ 1512 h 10000"/>
            <a:gd name="connsiteX2" fmla="*/ 231 w 10003"/>
            <a:gd name="connsiteY2" fmla="*/ 1468 h 10000"/>
            <a:gd name="connsiteX3" fmla="*/ 0 w 10003"/>
            <a:gd name="connsiteY3" fmla="*/ 10000 h 10000"/>
            <a:gd name="connsiteX0" fmla="*/ 10922 w 10922"/>
            <a:gd name="connsiteY0" fmla="*/ 44 h 10000"/>
            <a:gd name="connsiteX1" fmla="*/ 10000 w 10922"/>
            <a:gd name="connsiteY1" fmla="*/ 1512 h 10000"/>
            <a:gd name="connsiteX2" fmla="*/ 231 w 10922"/>
            <a:gd name="connsiteY2" fmla="*/ 1468 h 10000"/>
            <a:gd name="connsiteX3" fmla="*/ 0 w 10922"/>
            <a:gd name="connsiteY3" fmla="*/ 10000 h 10000"/>
            <a:gd name="connsiteX0" fmla="*/ 10375 w 10375"/>
            <a:gd name="connsiteY0" fmla="*/ 44 h 10000"/>
            <a:gd name="connsiteX1" fmla="*/ 10000 w 10375"/>
            <a:gd name="connsiteY1" fmla="*/ 1512 h 10000"/>
            <a:gd name="connsiteX2" fmla="*/ 231 w 10375"/>
            <a:gd name="connsiteY2" fmla="*/ 1468 h 10000"/>
            <a:gd name="connsiteX3" fmla="*/ 0 w 10375"/>
            <a:gd name="connsiteY3" fmla="*/ 10000 h 10000"/>
            <a:gd name="connsiteX0" fmla="*/ 10159 w 10159"/>
            <a:gd name="connsiteY0" fmla="*/ 44 h 5118"/>
            <a:gd name="connsiteX1" fmla="*/ 9784 w 10159"/>
            <a:gd name="connsiteY1" fmla="*/ 1512 h 5118"/>
            <a:gd name="connsiteX2" fmla="*/ 15 w 10159"/>
            <a:gd name="connsiteY2" fmla="*/ 1468 h 5118"/>
            <a:gd name="connsiteX3" fmla="*/ 782 w 10159"/>
            <a:gd name="connsiteY3" fmla="*/ 4433 h 5118"/>
            <a:gd name="connsiteX0" fmla="*/ 10001 w 10001"/>
            <a:gd name="connsiteY0" fmla="*/ 86 h 13732"/>
            <a:gd name="connsiteX1" fmla="*/ 9632 w 10001"/>
            <a:gd name="connsiteY1" fmla="*/ 2954 h 13732"/>
            <a:gd name="connsiteX2" fmla="*/ 16 w 10001"/>
            <a:gd name="connsiteY2" fmla="*/ 2868 h 13732"/>
            <a:gd name="connsiteX3" fmla="*/ 575 w 10001"/>
            <a:gd name="connsiteY3" fmla="*/ 13732 h 13732"/>
            <a:gd name="connsiteX0" fmla="*/ 14142 w 14142"/>
            <a:gd name="connsiteY0" fmla="*/ 86 h 15391"/>
            <a:gd name="connsiteX1" fmla="*/ 13773 w 14142"/>
            <a:gd name="connsiteY1" fmla="*/ 2954 h 15391"/>
            <a:gd name="connsiteX2" fmla="*/ 4157 w 14142"/>
            <a:gd name="connsiteY2" fmla="*/ 2868 h 15391"/>
            <a:gd name="connsiteX3" fmla="*/ 0 w 14142"/>
            <a:gd name="connsiteY3" fmla="*/ 15391 h 15391"/>
            <a:gd name="connsiteX0" fmla="*/ 14142 w 14142"/>
            <a:gd name="connsiteY0" fmla="*/ 86 h 15391"/>
            <a:gd name="connsiteX1" fmla="*/ 13773 w 14142"/>
            <a:gd name="connsiteY1" fmla="*/ 2954 h 15391"/>
            <a:gd name="connsiteX2" fmla="*/ 4157 w 14142"/>
            <a:gd name="connsiteY2" fmla="*/ 2868 h 15391"/>
            <a:gd name="connsiteX3" fmla="*/ 0 w 14142"/>
            <a:gd name="connsiteY3" fmla="*/ 15391 h 15391"/>
            <a:gd name="connsiteX0" fmla="*/ 9991 w 9991"/>
            <a:gd name="connsiteY0" fmla="*/ 86 h 9952"/>
            <a:gd name="connsiteX1" fmla="*/ 9622 w 9991"/>
            <a:gd name="connsiteY1" fmla="*/ 2954 h 9952"/>
            <a:gd name="connsiteX2" fmla="*/ 6 w 9991"/>
            <a:gd name="connsiteY2" fmla="*/ 2868 h 9952"/>
            <a:gd name="connsiteX3" fmla="*/ 172 w 9991"/>
            <a:gd name="connsiteY3" fmla="*/ 9952 h 9952"/>
            <a:gd name="connsiteX0" fmla="*/ 10018 w 10018"/>
            <a:gd name="connsiteY0" fmla="*/ 86 h 10000"/>
            <a:gd name="connsiteX1" fmla="*/ 9649 w 10018"/>
            <a:gd name="connsiteY1" fmla="*/ 2968 h 10000"/>
            <a:gd name="connsiteX2" fmla="*/ 24 w 10018"/>
            <a:gd name="connsiteY2" fmla="*/ 2882 h 10000"/>
            <a:gd name="connsiteX3" fmla="*/ 190 w 10018"/>
            <a:gd name="connsiteY3" fmla="*/ 10000 h 10000"/>
            <a:gd name="connsiteX0" fmla="*/ 9994 w 9994"/>
            <a:gd name="connsiteY0" fmla="*/ 86 h 10000"/>
            <a:gd name="connsiteX1" fmla="*/ 9625 w 9994"/>
            <a:gd name="connsiteY1" fmla="*/ 2968 h 10000"/>
            <a:gd name="connsiteX2" fmla="*/ 0 w 9994"/>
            <a:gd name="connsiteY2" fmla="*/ 2882 h 10000"/>
            <a:gd name="connsiteX3" fmla="*/ 166 w 9994"/>
            <a:gd name="connsiteY3" fmla="*/ 10000 h 10000"/>
            <a:gd name="connsiteX0" fmla="*/ 10000 w 10000"/>
            <a:gd name="connsiteY0" fmla="*/ 86 h 10000"/>
            <a:gd name="connsiteX1" fmla="*/ 9631 w 10000"/>
            <a:gd name="connsiteY1" fmla="*/ 2968 h 10000"/>
            <a:gd name="connsiteX2" fmla="*/ 0 w 10000"/>
            <a:gd name="connsiteY2" fmla="*/ 2882 h 10000"/>
            <a:gd name="connsiteX3" fmla="*/ 166 w 10000"/>
            <a:gd name="connsiteY3" fmla="*/ 10000 h 10000"/>
            <a:gd name="connsiteX0" fmla="*/ 10000 w 10000"/>
            <a:gd name="connsiteY0" fmla="*/ 86 h 9074"/>
            <a:gd name="connsiteX1" fmla="*/ 9631 w 10000"/>
            <a:gd name="connsiteY1" fmla="*/ 2968 h 9074"/>
            <a:gd name="connsiteX2" fmla="*/ 0 w 10000"/>
            <a:gd name="connsiteY2" fmla="*/ 2882 h 9074"/>
            <a:gd name="connsiteX3" fmla="*/ 166 w 10000"/>
            <a:gd name="connsiteY3" fmla="*/ 9074 h 9074"/>
            <a:gd name="connsiteX0" fmla="*/ 10459 w 10459"/>
            <a:gd name="connsiteY0" fmla="*/ 95 h 9193"/>
            <a:gd name="connsiteX1" fmla="*/ 10090 w 10459"/>
            <a:gd name="connsiteY1" fmla="*/ 3271 h 9193"/>
            <a:gd name="connsiteX2" fmla="*/ 459 w 10459"/>
            <a:gd name="connsiteY2" fmla="*/ 3176 h 9193"/>
            <a:gd name="connsiteX3" fmla="*/ 0 w 10459"/>
            <a:gd name="connsiteY3" fmla="*/ 9193 h 9193"/>
            <a:gd name="connsiteX0" fmla="*/ 9801 w 9801"/>
            <a:gd name="connsiteY0" fmla="*/ 103 h 9912"/>
            <a:gd name="connsiteX1" fmla="*/ 9448 w 9801"/>
            <a:gd name="connsiteY1" fmla="*/ 3558 h 9912"/>
            <a:gd name="connsiteX2" fmla="*/ 240 w 9801"/>
            <a:gd name="connsiteY2" fmla="*/ 3455 h 9912"/>
            <a:gd name="connsiteX3" fmla="*/ 0 w 9801"/>
            <a:gd name="connsiteY3" fmla="*/ 9912 h 9912"/>
            <a:gd name="connsiteX0" fmla="*/ 10444 w 10444"/>
            <a:gd name="connsiteY0" fmla="*/ 104 h 10000"/>
            <a:gd name="connsiteX1" fmla="*/ 10084 w 10444"/>
            <a:gd name="connsiteY1" fmla="*/ 3590 h 10000"/>
            <a:gd name="connsiteX2" fmla="*/ 689 w 10444"/>
            <a:gd name="connsiteY2" fmla="*/ 3486 h 10000"/>
            <a:gd name="connsiteX3" fmla="*/ 0 w 10444"/>
            <a:gd name="connsiteY3" fmla="*/ 10000 h 10000"/>
            <a:gd name="connsiteX0" fmla="*/ 9755 w 9755"/>
            <a:gd name="connsiteY0" fmla="*/ 104 h 3694"/>
            <a:gd name="connsiteX1" fmla="*/ 9395 w 9755"/>
            <a:gd name="connsiteY1" fmla="*/ 3590 h 3694"/>
            <a:gd name="connsiteX2" fmla="*/ 0 w 9755"/>
            <a:gd name="connsiteY2" fmla="*/ 3486 h 3694"/>
            <a:gd name="connsiteX0" fmla="*/ 14093 w 14093"/>
            <a:gd name="connsiteY0" fmla="*/ 283 h 10002"/>
            <a:gd name="connsiteX1" fmla="*/ 13724 w 14093"/>
            <a:gd name="connsiteY1" fmla="*/ 9719 h 10002"/>
            <a:gd name="connsiteX2" fmla="*/ 0 w 14093"/>
            <a:gd name="connsiteY2" fmla="*/ 9973 h 10002"/>
            <a:gd name="connsiteX0" fmla="*/ 12980 w 12980"/>
            <a:gd name="connsiteY0" fmla="*/ 283 h 10002"/>
            <a:gd name="connsiteX1" fmla="*/ 12611 w 12980"/>
            <a:gd name="connsiteY1" fmla="*/ 9719 h 10002"/>
            <a:gd name="connsiteX2" fmla="*/ 0 w 12980"/>
            <a:gd name="connsiteY2" fmla="*/ 9607 h 10002"/>
            <a:gd name="connsiteX0" fmla="*/ 13203 w 13203"/>
            <a:gd name="connsiteY0" fmla="*/ 239 h 12840"/>
            <a:gd name="connsiteX1" fmla="*/ 12611 w 13203"/>
            <a:gd name="connsiteY1" fmla="*/ 12601 h 12840"/>
            <a:gd name="connsiteX2" fmla="*/ 0 w 13203"/>
            <a:gd name="connsiteY2" fmla="*/ 12489 h 12840"/>
            <a:gd name="connsiteX0" fmla="*/ 12744 w 12744"/>
            <a:gd name="connsiteY0" fmla="*/ 250 h 12113"/>
            <a:gd name="connsiteX1" fmla="*/ 12611 w 12744"/>
            <a:gd name="connsiteY1" fmla="*/ 11864 h 12113"/>
            <a:gd name="connsiteX2" fmla="*/ 0 w 12744"/>
            <a:gd name="connsiteY2" fmla="*/ 11752 h 12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744" h="12113">
              <a:moveTo>
                <a:pt x="12744" y="250"/>
              </a:moveTo>
              <a:cubicBezTo>
                <a:pt x="12701" y="-2203"/>
                <a:pt x="12654" y="14317"/>
                <a:pt x="12611" y="11864"/>
              </a:cubicBezTo>
              <a:cubicBezTo>
                <a:pt x="8036" y="11949"/>
                <a:pt x="4575" y="11667"/>
                <a:pt x="0" y="11752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16353</xdr:colOff>
      <xdr:row>9</xdr:row>
      <xdr:rowOff>619</xdr:rowOff>
    </xdr:from>
    <xdr:to>
      <xdr:col>9</xdr:col>
      <xdr:colOff>206853</xdr:colOff>
      <xdr:row>9</xdr:row>
      <xdr:rowOff>161812</xdr:rowOff>
    </xdr:to>
    <xdr:sp macro="" textlink="">
      <xdr:nvSpPr>
        <xdr:cNvPr id="44" name="六角形 43">
          <a:extLst>
            <a:ext uri="{FF2B5EF4-FFF2-40B4-BE49-F238E27FC236}">
              <a16:creationId xmlns:a16="http://schemas.microsoft.com/office/drawing/2014/main" id="{330887CB-E640-4CF1-85EB-4156FA38FD90}"/>
            </a:ext>
          </a:extLst>
        </xdr:cNvPr>
        <xdr:cNvSpPr/>
      </xdr:nvSpPr>
      <xdr:spPr bwMode="auto">
        <a:xfrm>
          <a:off x="5678013" y="1509379"/>
          <a:ext cx="190500" cy="161193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8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155764</xdr:colOff>
      <xdr:row>17</xdr:row>
      <xdr:rowOff>2640</xdr:rowOff>
    </xdr:from>
    <xdr:to>
      <xdr:col>1</xdr:col>
      <xdr:colOff>135406</xdr:colOff>
      <xdr:row>17</xdr:row>
      <xdr:rowOff>163420</xdr:rowOff>
    </xdr:to>
    <xdr:sp macro="" textlink="">
      <xdr:nvSpPr>
        <xdr:cNvPr id="45" name="六角形 44">
          <a:extLst>
            <a:ext uri="{FF2B5EF4-FFF2-40B4-BE49-F238E27FC236}">
              <a16:creationId xmlns:a16="http://schemas.microsoft.com/office/drawing/2014/main" id="{C8BAA8F0-D7FC-44BE-B1DE-DFB15BB1F58A}"/>
            </a:ext>
          </a:extLst>
        </xdr:cNvPr>
        <xdr:cNvSpPr/>
      </xdr:nvSpPr>
      <xdr:spPr bwMode="auto">
        <a:xfrm>
          <a:off x="117664" y="2852520"/>
          <a:ext cx="132042" cy="160780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9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38433</xdr:colOff>
      <xdr:row>17</xdr:row>
      <xdr:rowOff>7654</xdr:rowOff>
    </xdr:from>
    <xdr:to>
      <xdr:col>3</xdr:col>
      <xdr:colOff>221605</xdr:colOff>
      <xdr:row>18</xdr:row>
      <xdr:rowOff>1618</xdr:rowOff>
    </xdr:to>
    <xdr:sp macro="" textlink="">
      <xdr:nvSpPr>
        <xdr:cNvPr id="46" name="六角形 45">
          <a:extLst>
            <a:ext uri="{FF2B5EF4-FFF2-40B4-BE49-F238E27FC236}">
              <a16:creationId xmlns:a16="http://schemas.microsoft.com/office/drawing/2014/main" id="{885E8CD6-F4CE-4DCC-9020-56F6AB15F032}"/>
            </a:ext>
          </a:extLst>
        </xdr:cNvPr>
        <xdr:cNvSpPr/>
      </xdr:nvSpPr>
      <xdr:spPr bwMode="auto">
        <a:xfrm>
          <a:off x="1539573" y="2857534"/>
          <a:ext cx="183172" cy="161604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514350</xdr:colOff>
      <xdr:row>7</xdr:row>
      <xdr:rowOff>21388</xdr:rowOff>
    </xdr:from>
    <xdr:to>
      <xdr:col>2</xdr:col>
      <xdr:colOff>314325</xdr:colOff>
      <xdr:row>7</xdr:row>
      <xdr:rowOff>21388</xdr:rowOff>
    </xdr:to>
    <xdr:sp macro="" textlink="">
      <xdr:nvSpPr>
        <xdr:cNvPr id="47" name="Line 11">
          <a:extLst>
            <a:ext uri="{FF2B5EF4-FFF2-40B4-BE49-F238E27FC236}">
              <a16:creationId xmlns:a16="http://schemas.microsoft.com/office/drawing/2014/main" id="{872E7634-F7A4-49E0-93AC-82BFB74E5218}"/>
            </a:ext>
          </a:extLst>
        </xdr:cNvPr>
        <xdr:cNvSpPr>
          <a:spLocks noChangeShapeType="1"/>
        </xdr:cNvSpPr>
      </xdr:nvSpPr>
      <xdr:spPr bwMode="auto">
        <a:xfrm>
          <a:off x="628650" y="1194868"/>
          <a:ext cx="49339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635597</xdr:colOff>
      <xdr:row>6</xdr:row>
      <xdr:rowOff>767</xdr:rowOff>
    </xdr:from>
    <xdr:to>
      <xdr:col>3</xdr:col>
      <xdr:colOff>10248</xdr:colOff>
      <xdr:row>7</xdr:row>
      <xdr:rowOff>74255</xdr:rowOff>
    </xdr:to>
    <xdr:sp macro="" textlink="">
      <xdr:nvSpPr>
        <xdr:cNvPr id="48" name="Text Box 1445">
          <a:extLst>
            <a:ext uri="{FF2B5EF4-FFF2-40B4-BE49-F238E27FC236}">
              <a16:creationId xmlns:a16="http://schemas.microsoft.com/office/drawing/2014/main" id="{2DF77836-28FD-449E-847B-67D34EDE30D6}"/>
            </a:ext>
          </a:extLst>
        </xdr:cNvPr>
        <xdr:cNvSpPr txBox="1">
          <a:spLocks noChangeArrowheads="1"/>
        </xdr:cNvSpPr>
      </xdr:nvSpPr>
      <xdr:spPr bwMode="auto">
        <a:xfrm>
          <a:off x="749897" y="1006607"/>
          <a:ext cx="761491" cy="241128"/>
        </a:xfrm>
        <a:prstGeom prst="rect">
          <a:avLst/>
        </a:prstGeom>
        <a:blipFill>
          <a:blip xmlns:r="http://schemas.openxmlformats.org/officeDocument/2006/relationships" r:embed="rId7"/>
          <a:tile tx="0" ty="0" sx="100000" sy="100000" flip="none" algn="tl"/>
        </a:blipFill>
        <a:ln>
          <a:solidFill>
            <a:schemeClr val="tx1"/>
          </a:solidFill>
        </a:ln>
      </xdr:spPr>
      <xdr:txBody>
        <a:bodyPr vertOverflow="overflow" horzOverflow="overflow" wrap="none" lIns="27432" tIns="18288" rIns="0" bIns="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各自で都度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ﾌﾞﾙﾍﾞｶｰﾄﾞ記入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!</a:t>
          </a: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3</xdr:col>
      <xdr:colOff>302213</xdr:colOff>
      <xdr:row>5</xdr:row>
      <xdr:rowOff>73862</xdr:rowOff>
    </xdr:from>
    <xdr:ext cx="912225" cy="86871"/>
    <xdr:sp macro="" textlink="">
      <xdr:nvSpPr>
        <xdr:cNvPr id="49" name="Text Box 860">
          <a:extLst>
            <a:ext uri="{FF2B5EF4-FFF2-40B4-BE49-F238E27FC236}">
              <a16:creationId xmlns:a16="http://schemas.microsoft.com/office/drawing/2014/main" id="{44112630-5D3E-4415-8999-B8824CBFC178}"/>
            </a:ext>
          </a:extLst>
        </xdr:cNvPr>
        <xdr:cNvSpPr txBox="1">
          <a:spLocks noChangeArrowheads="1"/>
        </xdr:cNvSpPr>
      </xdr:nvSpPr>
      <xdr:spPr bwMode="auto">
        <a:xfrm>
          <a:off x="1803353" y="912062"/>
          <a:ext cx="912225" cy="8687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川西　　ﾄﾞﾗｺﾞﾝﾗﾝﾄﾞ</a:t>
          </a:r>
        </a:p>
      </xdr:txBody>
    </xdr:sp>
    <xdr:clientData/>
  </xdr:oneCellAnchor>
  <xdr:oneCellAnchor>
    <xdr:from>
      <xdr:col>3</xdr:col>
      <xdr:colOff>662504</xdr:colOff>
      <xdr:row>2</xdr:row>
      <xdr:rowOff>130246</xdr:rowOff>
    </xdr:from>
    <xdr:ext cx="526584" cy="121697"/>
    <xdr:sp macro="" textlink="">
      <xdr:nvSpPr>
        <xdr:cNvPr id="50" name="Text Box 849">
          <a:extLst>
            <a:ext uri="{FF2B5EF4-FFF2-40B4-BE49-F238E27FC236}">
              <a16:creationId xmlns:a16="http://schemas.microsoft.com/office/drawing/2014/main" id="{A78F522E-A469-4B80-A00A-804228065A9E}"/>
            </a:ext>
          </a:extLst>
        </xdr:cNvPr>
        <xdr:cNvSpPr txBox="1">
          <a:spLocks noChangeArrowheads="1"/>
        </xdr:cNvSpPr>
      </xdr:nvSpPr>
      <xdr:spPr bwMode="auto">
        <a:xfrm>
          <a:off x="2163644" y="465526"/>
          <a:ext cx="526584" cy="121697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呉服橋東詰</a:t>
          </a:r>
        </a:p>
      </xdr:txBody>
    </xdr:sp>
    <xdr:clientData/>
  </xdr:oneCellAnchor>
  <xdr:twoCellAnchor>
    <xdr:from>
      <xdr:col>3</xdr:col>
      <xdr:colOff>619407</xdr:colOff>
      <xdr:row>2</xdr:row>
      <xdr:rowOff>130181</xdr:rowOff>
    </xdr:from>
    <xdr:to>
      <xdr:col>3</xdr:col>
      <xdr:colOff>619407</xdr:colOff>
      <xdr:row>8</xdr:row>
      <xdr:rowOff>156159</xdr:rowOff>
    </xdr:to>
    <xdr:sp macro="" textlink="">
      <xdr:nvSpPr>
        <xdr:cNvPr id="51" name="Line 120">
          <a:extLst>
            <a:ext uri="{FF2B5EF4-FFF2-40B4-BE49-F238E27FC236}">
              <a16:creationId xmlns:a16="http://schemas.microsoft.com/office/drawing/2014/main" id="{7C12DFDB-C0EB-4645-BDD6-5CA756201EBE}"/>
            </a:ext>
          </a:extLst>
        </xdr:cNvPr>
        <xdr:cNvSpPr>
          <a:spLocks noChangeShapeType="1"/>
        </xdr:cNvSpPr>
      </xdr:nvSpPr>
      <xdr:spPr bwMode="auto">
        <a:xfrm flipH="1">
          <a:off x="2120547" y="465461"/>
          <a:ext cx="0" cy="103181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116873</xdr:colOff>
      <xdr:row>8</xdr:row>
      <xdr:rowOff>3646</xdr:rowOff>
    </xdr:from>
    <xdr:to>
      <xdr:col>4</xdr:col>
      <xdr:colOff>647658</xdr:colOff>
      <xdr:row>8</xdr:row>
      <xdr:rowOff>12641</xdr:rowOff>
    </xdr:to>
    <xdr:sp macro="" textlink="">
      <xdr:nvSpPr>
        <xdr:cNvPr id="52" name="Line 120">
          <a:extLst>
            <a:ext uri="{FF2B5EF4-FFF2-40B4-BE49-F238E27FC236}">
              <a16:creationId xmlns:a16="http://schemas.microsoft.com/office/drawing/2014/main" id="{A7DAA8CF-E35B-48F4-BA88-92DD0F729A1C}"/>
            </a:ext>
          </a:extLst>
        </xdr:cNvPr>
        <xdr:cNvSpPr>
          <a:spLocks noChangeShapeType="1"/>
        </xdr:cNvSpPr>
      </xdr:nvSpPr>
      <xdr:spPr bwMode="auto">
        <a:xfrm>
          <a:off x="1618013" y="1344766"/>
          <a:ext cx="1224205" cy="899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25993</xdr:colOff>
      <xdr:row>5</xdr:row>
      <xdr:rowOff>155864</xdr:rowOff>
    </xdr:from>
    <xdr:to>
      <xdr:col>4</xdr:col>
      <xdr:colOff>556778</xdr:colOff>
      <xdr:row>5</xdr:row>
      <xdr:rowOff>164522</xdr:rowOff>
    </xdr:to>
    <xdr:sp macro="" textlink="">
      <xdr:nvSpPr>
        <xdr:cNvPr id="53" name="Line 120">
          <a:extLst>
            <a:ext uri="{FF2B5EF4-FFF2-40B4-BE49-F238E27FC236}">
              <a16:creationId xmlns:a16="http://schemas.microsoft.com/office/drawing/2014/main" id="{531054D0-2AD5-4721-A3B0-901986F4DAA7}"/>
            </a:ext>
          </a:extLst>
        </xdr:cNvPr>
        <xdr:cNvSpPr>
          <a:spLocks noChangeShapeType="1"/>
        </xdr:cNvSpPr>
      </xdr:nvSpPr>
      <xdr:spPr bwMode="auto">
        <a:xfrm>
          <a:off x="1527133" y="994064"/>
          <a:ext cx="1224205" cy="865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532531</xdr:colOff>
      <xdr:row>3</xdr:row>
      <xdr:rowOff>90918</xdr:rowOff>
    </xdr:from>
    <xdr:to>
      <xdr:col>4</xdr:col>
      <xdr:colOff>20552</xdr:colOff>
      <xdr:row>5</xdr:row>
      <xdr:rowOff>47622</xdr:rowOff>
    </xdr:to>
    <xdr:grpSp>
      <xdr:nvGrpSpPr>
        <xdr:cNvPr id="54" name="Group 405">
          <a:extLst>
            <a:ext uri="{FF2B5EF4-FFF2-40B4-BE49-F238E27FC236}">
              <a16:creationId xmlns:a16="http://schemas.microsoft.com/office/drawing/2014/main" id="{C574E894-ED3D-45B4-A35C-33DE25C7B7DD}"/>
            </a:ext>
          </a:extLst>
        </xdr:cNvPr>
        <xdr:cNvGrpSpPr>
          <a:grpSpLocks/>
        </xdr:cNvGrpSpPr>
      </xdr:nvGrpSpPr>
      <xdr:grpSpPr bwMode="auto">
        <a:xfrm>
          <a:off x="2111247" y="570026"/>
          <a:ext cx="187368" cy="282035"/>
          <a:chOff x="718" y="97"/>
          <a:chExt cx="23" cy="15"/>
        </a:xfrm>
      </xdr:grpSpPr>
      <xdr:sp macro="" textlink="">
        <xdr:nvSpPr>
          <xdr:cNvPr id="55" name="Freeform 406">
            <a:extLst>
              <a:ext uri="{FF2B5EF4-FFF2-40B4-BE49-F238E27FC236}">
                <a16:creationId xmlns:a16="http://schemas.microsoft.com/office/drawing/2014/main" id="{2977AB01-1ED6-9A00-CDCC-B9A75CBC27DD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6" name="Freeform 407">
            <a:extLst>
              <a:ext uri="{FF2B5EF4-FFF2-40B4-BE49-F238E27FC236}">
                <a16:creationId xmlns:a16="http://schemas.microsoft.com/office/drawing/2014/main" id="{56DBDE73-B6F1-913F-2084-816F2D1CD1C8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3</xdr:col>
      <xdr:colOff>753341</xdr:colOff>
      <xdr:row>4</xdr:row>
      <xdr:rowOff>114962</xdr:rowOff>
    </xdr:from>
    <xdr:to>
      <xdr:col>4</xdr:col>
      <xdr:colOff>657369</xdr:colOff>
      <xdr:row>4</xdr:row>
      <xdr:rowOff>160681</xdr:rowOff>
    </xdr:to>
    <xdr:sp macro="" textlink="">
      <xdr:nvSpPr>
        <xdr:cNvPr id="57" name="Freeform 217">
          <a:extLst>
            <a:ext uri="{FF2B5EF4-FFF2-40B4-BE49-F238E27FC236}">
              <a16:creationId xmlns:a16="http://schemas.microsoft.com/office/drawing/2014/main" id="{4C01BAAF-B91B-432D-9654-AC9128A8A822}"/>
            </a:ext>
          </a:extLst>
        </xdr:cNvPr>
        <xdr:cNvSpPr>
          <a:spLocks/>
        </xdr:cNvSpPr>
      </xdr:nvSpPr>
      <xdr:spPr bwMode="auto">
        <a:xfrm>
          <a:off x="2193521" y="785522"/>
          <a:ext cx="658408" cy="45719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13" h="6">
              <a:moveTo>
                <a:pt x="113" y="1"/>
              </a:moveTo>
              <a:cubicBezTo>
                <a:pt x="108" y="1"/>
                <a:pt x="95" y="3"/>
                <a:pt x="85" y="3"/>
              </a:cubicBezTo>
              <a:cubicBezTo>
                <a:pt x="75" y="3"/>
                <a:pt x="61" y="0"/>
                <a:pt x="51" y="0"/>
              </a:cubicBezTo>
              <a:cubicBezTo>
                <a:pt x="41" y="1"/>
                <a:pt x="41" y="5"/>
                <a:pt x="32" y="5"/>
              </a:cubicBezTo>
              <a:cubicBezTo>
                <a:pt x="22" y="6"/>
                <a:pt x="10" y="5"/>
                <a:pt x="0" y="4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710064</xdr:colOff>
      <xdr:row>3</xdr:row>
      <xdr:rowOff>170793</xdr:rowOff>
    </xdr:from>
    <xdr:to>
      <xdr:col>4</xdr:col>
      <xdr:colOff>575827</xdr:colOff>
      <xdr:row>4</xdr:row>
      <xdr:rowOff>25232</xdr:rowOff>
    </xdr:to>
    <xdr:sp macro="" textlink="">
      <xdr:nvSpPr>
        <xdr:cNvPr id="58" name="Freeform 217">
          <a:extLst>
            <a:ext uri="{FF2B5EF4-FFF2-40B4-BE49-F238E27FC236}">
              <a16:creationId xmlns:a16="http://schemas.microsoft.com/office/drawing/2014/main" id="{4DE54835-CD79-49AC-9746-83F9B71B53E9}"/>
            </a:ext>
          </a:extLst>
        </xdr:cNvPr>
        <xdr:cNvSpPr>
          <a:spLocks/>
        </xdr:cNvSpPr>
      </xdr:nvSpPr>
      <xdr:spPr bwMode="auto">
        <a:xfrm>
          <a:off x="2195964" y="673713"/>
          <a:ext cx="574423" cy="22079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136 w 11136"/>
            <a:gd name="connsiteY0" fmla="*/ 0 h 9979"/>
            <a:gd name="connsiteX1" fmla="*/ 6822 w 11136"/>
            <a:gd name="connsiteY1" fmla="*/ 5700 h 9979"/>
            <a:gd name="connsiteX2" fmla="*/ 0 w 11136"/>
            <a:gd name="connsiteY2" fmla="*/ 3364 h 9979"/>
            <a:gd name="connsiteX0" fmla="*/ 10000 w 10000"/>
            <a:gd name="connsiteY0" fmla="*/ 0 h 8426"/>
            <a:gd name="connsiteX1" fmla="*/ 6126 w 10000"/>
            <a:gd name="connsiteY1" fmla="*/ 5712 h 8426"/>
            <a:gd name="connsiteX2" fmla="*/ 0 w 10000"/>
            <a:gd name="connsiteY2" fmla="*/ 3371 h 8426"/>
            <a:gd name="connsiteX0" fmla="*/ 10000 w 10000"/>
            <a:gd name="connsiteY0" fmla="*/ 0 h 7185"/>
            <a:gd name="connsiteX1" fmla="*/ 6126 w 10000"/>
            <a:gd name="connsiteY1" fmla="*/ 6779 h 7185"/>
            <a:gd name="connsiteX2" fmla="*/ 0 w 10000"/>
            <a:gd name="connsiteY2" fmla="*/ 4001 h 71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7185">
              <a:moveTo>
                <a:pt x="10000" y="0"/>
              </a:moveTo>
              <a:cubicBezTo>
                <a:pt x="6710" y="7009"/>
                <a:pt x="9800" y="2573"/>
                <a:pt x="6126" y="6779"/>
              </a:cubicBezTo>
              <a:cubicBezTo>
                <a:pt x="3836" y="8435"/>
                <a:pt x="2154" y="4526"/>
                <a:pt x="0" y="4001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592</xdr:colOff>
      <xdr:row>4</xdr:row>
      <xdr:rowOff>116754</xdr:rowOff>
    </xdr:from>
    <xdr:to>
      <xdr:col>3</xdr:col>
      <xdr:colOff>553462</xdr:colOff>
      <xdr:row>4</xdr:row>
      <xdr:rowOff>139613</xdr:rowOff>
    </xdr:to>
    <xdr:sp macro="" textlink="">
      <xdr:nvSpPr>
        <xdr:cNvPr id="59" name="Freeform 217">
          <a:extLst>
            <a:ext uri="{FF2B5EF4-FFF2-40B4-BE49-F238E27FC236}">
              <a16:creationId xmlns:a16="http://schemas.microsoft.com/office/drawing/2014/main" id="{291F2FD4-1C6F-446A-8691-DD8F537D6A82}"/>
            </a:ext>
          </a:extLst>
        </xdr:cNvPr>
        <xdr:cNvSpPr>
          <a:spLocks/>
        </xdr:cNvSpPr>
      </xdr:nvSpPr>
      <xdr:spPr bwMode="auto">
        <a:xfrm>
          <a:off x="1498615" y="792163"/>
          <a:ext cx="552870" cy="22859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7168 w 7168"/>
            <a:gd name="connsiteY0" fmla="*/ 1667 h 8333"/>
            <a:gd name="connsiteX1" fmla="*/ 4690 w 7168"/>
            <a:gd name="connsiteY1" fmla="*/ 5000 h 8333"/>
            <a:gd name="connsiteX2" fmla="*/ 1681 w 7168"/>
            <a:gd name="connsiteY2" fmla="*/ 0 h 8333"/>
            <a:gd name="connsiteX3" fmla="*/ 0 w 7168"/>
            <a:gd name="connsiteY3" fmla="*/ 8333 h 8333"/>
            <a:gd name="connsiteX0" fmla="*/ 11432 w 11432"/>
            <a:gd name="connsiteY0" fmla="*/ 2000 h 6000"/>
            <a:gd name="connsiteX1" fmla="*/ 7975 w 11432"/>
            <a:gd name="connsiteY1" fmla="*/ 6000 h 6000"/>
            <a:gd name="connsiteX2" fmla="*/ 3777 w 11432"/>
            <a:gd name="connsiteY2" fmla="*/ 0 h 6000"/>
            <a:gd name="connsiteX3" fmla="*/ 0 w 11432"/>
            <a:gd name="connsiteY3" fmla="*/ 908 h 6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1432" h="6000">
              <a:moveTo>
                <a:pt x="11432" y="2000"/>
              </a:moveTo>
              <a:cubicBezTo>
                <a:pt x="10815" y="2000"/>
                <a:pt x="9210" y="6000"/>
                <a:pt x="7975" y="6000"/>
              </a:cubicBezTo>
              <a:cubicBezTo>
                <a:pt x="6740" y="6000"/>
                <a:pt x="5012" y="0"/>
                <a:pt x="3777" y="0"/>
              </a:cubicBezTo>
              <a:cubicBezTo>
                <a:pt x="2542" y="2000"/>
                <a:pt x="1110" y="908"/>
                <a:pt x="0" y="908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702001</xdr:colOff>
      <xdr:row>3</xdr:row>
      <xdr:rowOff>160869</xdr:rowOff>
    </xdr:from>
    <xdr:to>
      <xdr:col>3</xdr:col>
      <xdr:colOff>529397</xdr:colOff>
      <xdr:row>4</xdr:row>
      <xdr:rowOff>33412</xdr:rowOff>
    </xdr:to>
    <xdr:sp macro="" textlink="">
      <xdr:nvSpPr>
        <xdr:cNvPr id="60" name="Freeform 217">
          <a:extLst>
            <a:ext uri="{FF2B5EF4-FFF2-40B4-BE49-F238E27FC236}">
              <a16:creationId xmlns:a16="http://schemas.microsoft.com/office/drawing/2014/main" id="{221B9E96-41B6-4C67-88E0-2488174EC2F5}"/>
            </a:ext>
          </a:extLst>
        </xdr:cNvPr>
        <xdr:cNvSpPr>
          <a:spLocks/>
        </xdr:cNvSpPr>
      </xdr:nvSpPr>
      <xdr:spPr bwMode="auto">
        <a:xfrm>
          <a:off x="1502101" y="663789"/>
          <a:ext cx="528436" cy="40183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075" h="3203">
              <a:moveTo>
                <a:pt x="4075" y="439"/>
              </a:moveTo>
              <a:cubicBezTo>
                <a:pt x="2582" y="2327"/>
                <a:pt x="3984" y="1132"/>
                <a:pt x="2317" y="2265"/>
              </a:cubicBezTo>
              <a:cubicBezTo>
                <a:pt x="1432" y="4531"/>
                <a:pt x="885" y="2265"/>
                <a:pt x="0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621389</xdr:colOff>
      <xdr:row>1</xdr:row>
      <xdr:rowOff>142062</xdr:rowOff>
    </xdr:from>
    <xdr:to>
      <xdr:col>3</xdr:col>
      <xdr:colOff>621389</xdr:colOff>
      <xdr:row>5</xdr:row>
      <xdr:rowOff>60379</xdr:rowOff>
    </xdr:to>
    <xdr:sp macro="" textlink="">
      <xdr:nvSpPr>
        <xdr:cNvPr id="61" name="Freeform 527">
          <a:extLst>
            <a:ext uri="{FF2B5EF4-FFF2-40B4-BE49-F238E27FC236}">
              <a16:creationId xmlns:a16="http://schemas.microsoft.com/office/drawing/2014/main" id="{9CFCD0DF-AEEF-499E-9E6B-8544D3FE318F}"/>
            </a:ext>
          </a:extLst>
        </xdr:cNvPr>
        <xdr:cNvSpPr>
          <a:spLocks/>
        </xdr:cNvSpPr>
      </xdr:nvSpPr>
      <xdr:spPr bwMode="auto">
        <a:xfrm flipH="1">
          <a:off x="2122529" y="309702"/>
          <a:ext cx="0" cy="588877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0"/>
            <a:gd name="connsiteY0" fmla="*/ 10000 h 10000"/>
            <a:gd name="connsiteX1" fmla="*/ 0 w 0"/>
            <a:gd name="connsiteY1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h="10000">
              <a:moveTo>
                <a:pt x="0" y="10000"/>
              </a:move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630291</xdr:colOff>
      <xdr:row>6</xdr:row>
      <xdr:rowOff>53471</xdr:rowOff>
    </xdr:from>
    <xdr:to>
      <xdr:col>4</xdr:col>
      <xdr:colOff>711669</xdr:colOff>
      <xdr:row>6</xdr:row>
      <xdr:rowOff>106533</xdr:rowOff>
    </xdr:to>
    <xdr:sp macro="" textlink="">
      <xdr:nvSpPr>
        <xdr:cNvPr id="62" name="Line 120">
          <a:extLst>
            <a:ext uri="{FF2B5EF4-FFF2-40B4-BE49-F238E27FC236}">
              <a16:creationId xmlns:a16="http://schemas.microsoft.com/office/drawing/2014/main" id="{D262DDDD-84D4-40A4-B4C6-FDDB3767D155}"/>
            </a:ext>
          </a:extLst>
        </xdr:cNvPr>
        <xdr:cNvSpPr>
          <a:spLocks noChangeShapeType="1"/>
        </xdr:cNvSpPr>
      </xdr:nvSpPr>
      <xdr:spPr bwMode="auto">
        <a:xfrm>
          <a:off x="2131431" y="1059311"/>
          <a:ext cx="759558" cy="53062"/>
        </a:xfrm>
        <a:custGeom>
          <a:avLst/>
          <a:gdLst>
            <a:gd name="connsiteX0" fmla="*/ 0 w 1163764"/>
            <a:gd name="connsiteY0" fmla="*/ 0 h 12122"/>
            <a:gd name="connsiteX1" fmla="*/ 1163764 w 1163764"/>
            <a:gd name="connsiteY1" fmla="*/ 12122 h 12122"/>
            <a:gd name="connsiteX0" fmla="*/ 0 w 852037"/>
            <a:gd name="connsiteY0" fmla="*/ 53013 h 53205"/>
            <a:gd name="connsiteX1" fmla="*/ 852037 w 852037"/>
            <a:gd name="connsiteY1" fmla="*/ 192 h 53205"/>
            <a:gd name="connsiteX0" fmla="*/ 0 w 852037"/>
            <a:gd name="connsiteY0" fmla="*/ 53013 h 53205"/>
            <a:gd name="connsiteX1" fmla="*/ 852037 w 852037"/>
            <a:gd name="connsiteY1" fmla="*/ 192 h 53205"/>
            <a:gd name="connsiteX0" fmla="*/ 0 w 852037"/>
            <a:gd name="connsiteY0" fmla="*/ 53013 h 53205"/>
            <a:gd name="connsiteX1" fmla="*/ 852037 w 852037"/>
            <a:gd name="connsiteY1" fmla="*/ 192 h 53205"/>
            <a:gd name="connsiteX0" fmla="*/ 0 w 852037"/>
            <a:gd name="connsiteY0" fmla="*/ 52821 h 53062"/>
            <a:gd name="connsiteX1" fmla="*/ 852037 w 852037"/>
            <a:gd name="connsiteY1" fmla="*/ 0 h 530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852037" h="53062">
              <a:moveTo>
                <a:pt x="0" y="52821"/>
              </a:moveTo>
              <a:cubicBezTo>
                <a:pt x="703978" y="56862"/>
                <a:pt x="594002" y="8948"/>
                <a:pt x="852037" y="0"/>
              </a:cubicBezTo>
            </a:path>
          </a:pathLst>
        </a:custGeom>
        <a:noFill/>
        <a:ln w="9525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558566</xdr:colOff>
      <xdr:row>2</xdr:row>
      <xdr:rowOff>159127</xdr:rowOff>
    </xdr:from>
    <xdr:to>
      <xdr:col>3</xdr:col>
      <xdr:colOff>688398</xdr:colOff>
      <xdr:row>3</xdr:row>
      <xdr:rowOff>99043</xdr:rowOff>
    </xdr:to>
    <xdr:sp macro="" textlink="">
      <xdr:nvSpPr>
        <xdr:cNvPr id="63" name="Oval 383">
          <a:extLst>
            <a:ext uri="{FF2B5EF4-FFF2-40B4-BE49-F238E27FC236}">
              <a16:creationId xmlns:a16="http://schemas.microsoft.com/office/drawing/2014/main" id="{45E52260-998A-4D1D-9E43-0629C6C10387}"/>
            </a:ext>
          </a:extLst>
        </xdr:cNvPr>
        <xdr:cNvSpPr>
          <a:spLocks noChangeArrowheads="1"/>
        </xdr:cNvSpPr>
      </xdr:nvSpPr>
      <xdr:spPr bwMode="auto">
        <a:xfrm>
          <a:off x="2059706" y="494407"/>
          <a:ext cx="129832" cy="1075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3</xdr:col>
      <xdr:colOff>685788</xdr:colOff>
      <xdr:row>7</xdr:row>
      <xdr:rowOff>103293</xdr:rowOff>
    </xdr:from>
    <xdr:ext cx="634726" cy="165173"/>
    <xdr:sp macro="" textlink="">
      <xdr:nvSpPr>
        <xdr:cNvPr id="64" name="Text Box 849">
          <a:extLst>
            <a:ext uri="{FF2B5EF4-FFF2-40B4-BE49-F238E27FC236}">
              <a16:creationId xmlns:a16="http://schemas.microsoft.com/office/drawing/2014/main" id="{03DD38FB-B3E9-4C27-BB24-696191B7A6D6}"/>
            </a:ext>
          </a:extLst>
        </xdr:cNvPr>
        <xdr:cNvSpPr txBox="1">
          <a:spLocks noChangeArrowheads="1"/>
        </xdr:cNvSpPr>
      </xdr:nvSpPr>
      <xdr:spPr bwMode="auto">
        <a:xfrm>
          <a:off x="2186928" y="1276773"/>
          <a:ext cx="634726" cy="165173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呉服橋西詰</a:t>
          </a:r>
        </a:p>
      </xdr:txBody>
    </xdr:sp>
    <xdr:clientData/>
  </xdr:oneCellAnchor>
  <xdr:twoCellAnchor>
    <xdr:from>
      <xdr:col>2</xdr:col>
      <xdr:colOff>752371</xdr:colOff>
      <xdr:row>6</xdr:row>
      <xdr:rowOff>48289</xdr:rowOff>
    </xdr:from>
    <xdr:to>
      <xdr:col>4</xdr:col>
      <xdr:colOff>377331</xdr:colOff>
      <xdr:row>6</xdr:row>
      <xdr:rowOff>60411</xdr:rowOff>
    </xdr:to>
    <xdr:sp macro="" textlink="">
      <xdr:nvSpPr>
        <xdr:cNvPr id="65" name="Line 120">
          <a:extLst>
            <a:ext uri="{FF2B5EF4-FFF2-40B4-BE49-F238E27FC236}">
              <a16:creationId xmlns:a16="http://schemas.microsoft.com/office/drawing/2014/main" id="{3553FD7A-526A-41C5-9E8E-E19C36F0C816}"/>
            </a:ext>
          </a:extLst>
        </xdr:cNvPr>
        <xdr:cNvSpPr>
          <a:spLocks noChangeShapeType="1"/>
        </xdr:cNvSpPr>
      </xdr:nvSpPr>
      <xdr:spPr bwMode="auto">
        <a:xfrm>
          <a:off x="1499131" y="1054129"/>
          <a:ext cx="1072760" cy="12122"/>
        </a:xfrm>
        <a:prstGeom prst="line">
          <a:avLst/>
        </a:prstGeom>
        <a:noFill/>
        <a:ln w="9525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328077</xdr:colOff>
      <xdr:row>3</xdr:row>
      <xdr:rowOff>161193</xdr:rowOff>
    </xdr:from>
    <xdr:ext cx="428625" cy="183602"/>
    <xdr:sp macro="" textlink="">
      <xdr:nvSpPr>
        <xdr:cNvPr id="66" name="Text Box 1620">
          <a:extLst>
            <a:ext uri="{FF2B5EF4-FFF2-40B4-BE49-F238E27FC236}">
              <a16:creationId xmlns:a16="http://schemas.microsoft.com/office/drawing/2014/main" id="{CB431F00-07A6-49E2-B950-2B0DF0748EB1}"/>
            </a:ext>
          </a:extLst>
        </xdr:cNvPr>
        <xdr:cNvSpPr txBox="1">
          <a:spLocks noChangeArrowheads="1"/>
        </xdr:cNvSpPr>
      </xdr:nvSpPr>
      <xdr:spPr bwMode="auto">
        <a:xfrm>
          <a:off x="2522637" y="664113"/>
          <a:ext cx="428625" cy="183602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猪名川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oneCellAnchor>
  <xdr:oneCellAnchor>
    <xdr:from>
      <xdr:col>3</xdr:col>
      <xdr:colOff>635426</xdr:colOff>
      <xdr:row>4</xdr:row>
      <xdr:rowOff>15928</xdr:rowOff>
    </xdr:from>
    <xdr:ext cx="402995" cy="165173"/>
    <xdr:sp macro="" textlink="">
      <xdr:nvSpPr>
        <xdr:cNvPr id="67" name="Text Box 1416">
          <a:extLst>
            <a:ext uri="{FF2B5EF4-FFF2-40B4-BE49-F238E27FC236}">
              <a16:creationId xmlns:a16="http://schemas.microsoft.com/office/drawing/2014/main" id="{CA98CC24-E4FD-4D17-BE43-2626ED5B1498}"/>
            </a:ext>
          </a:extLst>
        </xdr:cNvPr>
        <xdr:cNvSpPr txBox="1">
          <a:spLocks noChangeArrowheads="1"/>
        </xdr:cNvSpPr>
      </xdr:nvSpPr>
      <xdr:spPr bwMode="auto">
        <a:xfrm>
          <a:off x="2136566" y="686488"/>
          <a:ext cx="402995" cy="165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呉服橋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1987</xdr:colOff>
      <xdr:row>2</xdr:row>
      <xdr:rowOff>135329</xdr:rowOff>
    </xdr:from>
    <xdr:to>
      <xdr:col>3</xdr:col>
      <xdr:colOff>394153</xdr:colOff>
      <xdr:row>3</xdr:row>
      <xdr:rowOff>95065</xdr:rowOff>
    </xdr:to>
    <xdr:grpSp>
      <xdr:nvGrpSpPr>
        <xdr:cNvPr id="68" name="グループ化 67">
          <a:extLst>
            <a:ext uri="{FF2B5EF4-FFF2-40B4-BE49-F238E27FC236}">
              <a16:creationId xmlns:a16="http://schemas.microsoft.com/office/drawing/2014/main" id="{C129B9A9-608E-45A1-B134-66B94366A628}"/>
            </a:ext>
          </a:extLst>
        </xdr:cNvPr>
        <xdr:cNvGrpSpPr/>
      </xdr:nvGrpSpPr>
      <xdr:grpSpPr>
        <a:xfrm rot="16200000">
          <a:off x="1702250" y="308634"/>
          <a:ext cx="123672" cy="407406"/>
          <a:chOff x="2905960" y="777265"/>
          <a:chExt cx="151113" cy="394309"/>
        </a:xfrm>
      </xdr:grpSpPr>
      <xdr:sp macro="" textlink="">
        <xdr:nvSpPr>
          <xdr:cNvPr id="69" name="Line 1421">
            <a:extLst>
              <a:ext uri="{FF2B5EF4-FFF2-40B4-BE49-F238E27FC236}">
                <a16:creationId xmlns:a16="http://schemas.microsoft.com/office/drawing/2014/main" id="{4DAAA4D7-6A65-0160-B4BF-733A3E9846D1}"/>
              </a:ext>
            </a:extLst>
          </xdr:cNvPr>
          <xdr:cNvSpPr>
            <a:spLocks noChangeShapeType="1"/>
          </xdr:cNvSpPr>
        </xdr:nvSpPr>
        <xdr:spPr bwMode="auto">
          <a:xfrm rot="10800000" flipH="1" flipV="1">
            <a:off x="2905960" y="911123"/>
            <a:ext cx="114362" cy="260451"/>
          </a:xfrm>
          <a:custGeom>
            <a:avLst/>
            <a:gdLst>
              <a:gd name="connsiteX0" fmla="*/ 0 w 10000"/>
              <a:gd name="connsiteY0" fmla="*/ 0 h 10000"/>
              <a:gd name="connsiteX1" fmla="*/ 10000 w 10000"/>
              <a:gd name="connsiteY1" fmla="*/ 10000 h 10000"/>
              <a:gd name="connsiteX0" fmla="*/ 0 w 401070000"/>
              <a:gd name="connsiteY0" fmla="*/ 0 h 7286"/>
              <a:gd name="connsiteX1" fmla="*/ 401070000 w 401070000"/>
              <a:gd name="connsiteY1" fmla="*/ 7286 h 7286"/>
              <a:gd name="connsiteX0" fmla="*/ 0 w 12666"/>
              <a:gd name="connsiteY0" fmla="*/ 1904 h 11904"/>
              <a:gd name="connsiteX1" fmla="*/ 12666 w 12666"/>
              <a:gd name="connsiteY1" fmla="*/ 297 h 11904"/>
              <a:gd name="connsiteX2" fmla="*/ 10000 w 12666"/>
              <a:gd name="connsiteY2" fmla="*/ 11904 h 11904"/>
              <a:gd name="connsiteX0" fmla="*/ 0 w 15166"/>
              <a:gd name="connsiteY0" fmla="*/ 0 h 10000"/>
              <a:gd name="connsiteX1" fmla="*/ 15166 w 15166"/>
              <a:gd name="connsiteY1" fmla="*/ 3491 h 10000"/>
              <a:gd name="connsiteX2" fmla="*/ 10000 w 15166"/>
              <a:gd name="connsiteY2" fmla="*/ 10000 h 10000"/>
              <a:gd name="connsiteX0" fmla="*/ 0 w 63913"/>
              <a:gd name="connsiteY0" fmla="*/ 0 h 10784"/>
              <a:gd name="connsiteX1" fmla="*/ 63913 w 63913"/>
              <a:gd name="connsiteY1" fmla="*/ 4275 h 10784"/>
              <a:gd name="connsiteX2" fmla="*/ 58747 w 63913"/>
              <a:gd name="connsiteY2" fmla="*/ 10784 h 10784"/>
              <a:gd name="connsiteX0" fmla="*/ 0 w 58913"/>
              <a:gd name="connsiteY0" fmla="*/ 1528 h 12312"/>
              <a:gd name="connsiteX1" fmla="*/ 58913 w 58913"/>
              <a:gd name="connsiteY1" fmla="*/ 313 h 12312"/>
              <a:gd name="connsiteX2" fmla="*/ 58747 w 58913"/>
              <a:gd name="connsiteY2" fmla="*/ 12312 h 12312"/>
              <a:gd name="connsiteX0" fmla="*/ 0 w 58747"/>
              <a:gd name="connsiteY0" fmla="*/ 4383 h 15167"/>
              <a:gd name="connsiteX1" fmla="*/ 57663 w 58747"/>
              <a:gd name="connsiteY1" fmla="*/ 227 h 15167"/>
              <a:gd name="connsiteX2" fmla="*/ 58747 w 58747"/>
              <a:gd name="connsiteY2" fmla="*/ 15167 h 15167"/>
              <a:gd name="connsiteX0" fmla="*/ 0 w 62662"/>
              <a:gd name="connsiteY0" fmla="*/ 5155 h 15939"/>
              <a:gd name="connsiteX1" fmla="*/ 62662 w 62662"/>
              <a:gd name="connsiteY1" fmla="*/ 215 h 15939"/>
              <a:gd name="connsiteX2" fmla="*/ 58747 w 62662"/>
              <a:gd name="connsiteY2" fmla="*/ 15939 h 15939"/>
              <a:gd name="connsiteX0" fmla="*/ 0 w 58747"/>
              <a:gd name="connsiteY0" fmla="*/ 12339 h 23123"/>
              <a:gd name="connsiteX1" fmla="*/ 26414 w 58747"/>
              <a:gd name="connsiteY1" fmla="*/ 144 h 23123"/>
              <a:gd name="connsiteX2" fmla="*/ 58747 w 58747"/>
              <a:gd name="connsiteY2" fmla="*/ 23123 h 23123"/>
              <a:gd name="connsiteX0" fmla="*/ 0 w 149992"/>
              <a:gd name="connsiteY0" fmla="*/ 6849 h 23123"/>
              <a:gd name="connsiteX1" fmla="*/ 117659 w 149992"/>
              <a:gd name="connsiteY1" fmla="*/ 144 h 23123"/>
              <a:gd name="connsiteX2" fmla="*/ 149992 w 149992"/>
              <a:gd name="connsiteY2" fmla="*/ 23123 h 23123"/>
              <a:gd name="connsiteX0" fmla="*/ 0 w 117659"/>
              <a:gd name="connsiteY0" fmla="*/ 6866 h 20787"/>
              <a:gd name="connsiteX1" fmla="*/ 117659 w 117659"/>
              <a:gd name="connsiteY1" fmla="*/ 161 h 20787"/>
              <a:gd name="connsiteX2" fmla="*/ 114994 w 117659"/>
              <a:gd name="connsiteY2" fmla="*/ 20787 h 20787"/>
              <a:gd name="connsiteX0" fmla="*/ 0 w 117659"/>
              <a:gd name="connsiteY0" fmla="*/ 6866 h 20787"/>
              <a:gd name="connsiteX1" fmla="*/ 117659 w 117659"/>
              <a:gd name="connsiteY1" fmla="*/ 161 h 20787"/>
              <a:gd name="connsiteX2" fmla="*/ 114994 w 117659"/>
              <a:gd name="connsiteY2" fmla="*/ 20787 h 20787"/>
              <a:gd name="connsiteX0" fmla="*/ 0 w 117659"/>
              <a:gd name="connsiteY0" fmla="*/ 6866 h 20787"/>
              <a:gd name="connsiteX1" fmla="*/ 117659 w 117659"/>
              <a:gd name="connsiteY1" fmla="*/ 161 h 20787"/>
              <a:gd name="connsiteX2" fmla="*/ 114994 w 117659"/>
              <a:gd name="connsiteY2" fmla="*/ 20787 h 20787"/>
              <a:gd name="connsiteX0" fmla="*/ 0 w 117659"/>
              <a:gd name="connsiteY0" fmla="*/ 7160 h 21081"/>
              <a:gd name="connsiteX1" fmla="*/ 70163 w 117659"/>
              <a:gd name="connsiteY1" fmla="*/ 6533 h 21081"/>
              <a:gd name="connsiteX2" fmla="*/ 117659 w 117659"/>
              <a:gd name="connsiteY2" fmla="*/ 455 h 21081"/>
              <a:gd name="connsiteX3" fmla="*/ 114994 w 117659"/>
              <a:gd name="connsiteY3" fmla="*/ 21081 h 21081"/>
              <a:gd name="connsiteX0" fmla="*/ 47331 w 47496"/>
              <a:gd name="connsiteY0" fmla="*/ 6180 h 21081"/>
              <a:gd name="connsiteX1" fmla="*/ 0 w 47496"/>
              <a:gd name="connsiteY1" fmla="*/ 6533 h 21081"/>
              <a:gd name="connsiteX2" fmla="*/ 47496 w 47496"/>
              <a:gd name="connsiteY2" fmla="*/ 455 h 21081"/>
              <a:gd name="connsiteX3" fmla="*/ 44831 w 47496"/>
              <a:gd name="connsiteY3" fmla="*/ 21081 h 21081"/>
              <a:gd name="connsiteX0" fmla="*/ 24832 w 24997"/>
              <a:gd name="connsiteY0" fmla="*/ 6248 h 21149"/>
              <a:gd name="connsiteX1" fmla="*/ 0 w 24997"/>
              <a:gd name="connsiteY1" fmla="*/ 5425 h 21149"/>
              <a:gd name="connsiteX2" fmla="*/ 24997 w 24997"/>
              <a:gd name="connsiteY2" fmla="*/ 523 h 21149"/>
              <a:gd name="connsiteX3" fmla="*/ 22332 w 24997"/>
              <a:gd name="connsiteY3" fmla="*/ 21149 h 21149"/>
              <a:gd name="connsiteX0" fmla="*/ 24832 w 24997"/>
              <a:gd name="connsiteY0" fmla="*/ 5887 h 20788"/>
              <a:gd name="connsiteX1" fmla="*/ 0 w 24997"/>
              <a:gd name="connsiteY1" fmla="*/ 5064 h 20788"/>
              <a:gd name="connsiteX2" fmla="*/ 24997 w 24997"/>
              <a:gd name="connsiteY2" fmla="*/ 162 h 20788"/>
              <a:gd name="connsiteX3" fmla="*/ 22332 w 24997"/>
              <a:gd name="connsiteY3" fmla="*/ 20788 h 20788"/>
              <a:gd name="connsiteX0" fmla="*/ 24832 w 24997"/>
              <a:gd name="connsiteY0" fmla="*/ 4907 h 20788"/>
              <a:gd name="connsiteX1" fmla="*/ 0 w 24997"/>
              <a:gd name="connsiteY1" fmla="*/ 5064 h 20788"/>
              <a:gd name="connsiteX2" fmla="*/ 24997 w 24997"/>
              <a:gd name="connsiteY2" fmla="*/ 162 h 20788"/>
              <a:gd name="connsiteX3" fmla="*/ 22332 w 24997"/>
              <a:gd name="connsiteY3" fmla="*/ 20788 h 20788"/>
              <a:gd name="connsiteX0" fmla="*/ 24832 w 24997"/>
              <a:gd name="connsiteY0" fmla="*/ 4907 h 20788"/>
              <a:gd name="connsiteX1" fmla="*/ 0 w 24997"/>
              <a:gd name="connsiteY1" fmla="*/ 5064 h 20788"/>
              <a:gd name="connsiteX2" fmla="*/ 24997 w 24997"/>
              <a:gd name="connsiteY2" fmla="*/ 162 h 20788"/>
              <a:gd name="connsiteX3" fmla="*/ 22332 w 24997"/>
              <a:gd name="connsiteY3" fmla="*/ 20788 h 20788"/>
              <a:gd name="connsiteX0" fmla="*/ 24832 w 24997"/>
              <a:gd name="connsiteY0" fmla="*/ 5059 h 11333"/>
              <a:gd name="connsiteX1" fmla="*/ 0 w 24997"/>
              <a:gd name="connsiteY1" fmla="*/ 5216 h 11333"/>
              <a:gd name="connsiteX2" fmla="*/ 24997 w 24997"/>
              <a:gd name="connsiteY2" fmla="*/ 314 h 11333"/>
              <a:gd name="connsiteX3" fmla="*/ 19832 w 24997"/>
              <a:gd name="connsiteY3" fmla="*/ 11333 h 11333"/>
              <a:gd name="connsiteX0" fmla="*/ 24832 w 24997"/>
              <a:gd name="connsiteY0" fmla="*/ 5059 h 11333"/>
              <a:gd name="connsiteX1" fmla="*/ 0 w 24997"/>
              <a:gd name="connsiteY1" fmla="*/ 5216 h 11333"/>
              <a:gd name="connsiteX2" fmla="*/ 24997 w 24997"/>
              <a:gd name="connsiteY2" fmla="*/ 314 h 11333"/>
              <a:gd name="connsiteX3" fmla="*/ 19832 w 24997"/>
              <a:gd name="connsiteY3" fmla="*/ 11333 h 11333"/>
              <a:gd name="connsiteX0" fmla="*/ 24832 w 24997"/>
              <a:gd name="connsiteY0" fmla="*/ 4745 h 11019"/>
              <a:gd name="connsiteX1" fmla="*/ 0 w 24997"/>
              <a:gd name="connsiteY1" fmla="*/ 4902 h 11019"/>
              <a:gd name="connsiteX2" fmla="*/ 24997 w 24997"/>
              <a:gd name="connsiteY2" fmla="*/ 0 h 11019"/>
              <a:gd name="connsiteX3" fmla="*/ 19832 w 24997"/>
              <a:gd name="connsiteY3" fmla="*/ 11019 h 11019"/>
              <a:gd name="connsiteX0" fmla="*/ 17332 w 17497"/>
              <a:gd name="connsiteY0" fmla="*/ 4745 h 11019"/>
              <a:gd name="connsiteX1" fmla="*/ 0 w 17497"/>
              <a:gd name="connsiteY1" fmla="*/ 4510 h 11019"/>
              <a:gd name="connsiteX2" fmla="*/ 17497 w 17497"/>
              <a:gd name="connsiteY2" fmla="*/ 0 h 11019"/>
              <a:gd name="connsiteX3" fmla="*/ 12332 w 17497"/>
              <a:gd name="connsiteY3" fmla="*/ 11019 h 11019"/>
              <a:gd name="connsiteX0" fmla="*/ 17332 w 17497"/>
              <a:gd name="connsiteY0" fmla="*/ 4745 h 11019"/>
              <a:gd name="connsiteX1" fmla="*/ 0 w 17497"/>
              <a:gd name="connsiteY1" fmla="*/ 4510 h 11019"/>
              <a:gd name="connsiteX2" fmla="*/ 17497 w 17497"/>
              <a:gd name="connsiteY2" fmla="*/ 0 h 11019"/>
              <a:gd name="connsiteX3" fmla="*/ 12332 w 17497"/>
              <a:gd name="connsiteY3" fmla="*/ 11019 h 11019"/>
              <a:gd name="connsiteX0" fmla="*/ 87328 w 87493"/>
              <a:gd name="connsiteY0" fmla="*/ 4745 h 11019"/>
              <a:gd name="connsiteX1" fmla="*/ 0 w 87493"/>
              <a:gd name="connsiteY1" fmla="*/ 4118 h 11019"/>
              <a:gd name="connsiteX2" fmla="*/ 87493 w 87493"/>
              <a:gd name="connsiteY2" fmla="*/ 0 h 11019"/>
              <a:gd name="connsiteX3" fmla="*/ 82328 w 87493"/>
              <a:gd name="connsiteY3" fmla="*/ 11019 h 11019"/>
              <a:gd name="connsiteX0" fmla="*/ 87328 w 87493"/>
              <a:gd name="connsiteY0" fmla="*/ 4745 h 11019"/>
              <a:gd name="connsiteX1" fmla="*/ 0 w 87493"/>
              <a:gd name="connsiteY1" fmla="*/ 4118 h 11019"/>
              <a:gd name="connsiteX2" fmla="*/ 87493 w 87493"/>
              <a:gd name="connsiteY2" fmla="*/ 0 h 11019"/>
              <a:gd name="connsiteX3" fmla="*/ 82328 w 87493"/>
              <a:gd name="connsiteY3" fmla="*/ 11019 h 11019"/>
              <a:gd name="connsiteX0" fmla="*/ 89112 w 89277"/>
              <a:gd name="connsiteY0" fmla="*/ 4908 h 11182"/>
              <a:gd name="connsiteX1" fmla="*/ 1784 w 89277"/>
              <a:gd name="connsiteY1" fmla="*/ 4281 h 11182"/>
              <a:gd name="connsiteX2" fmla="*/ 68029 w 89277"/>
              <a:gd name="connsiteY2" fmla="*/ 4672 h 11182"/>
              <a:gd name="connsiteX3" fmla="*/ 89277 w 89277"/>
              <a:gd name="connsiteY3" fmla="*/ 163 h 11182"/>
              <a:gd name="connsiteX4" fmla="*/ 84112 w 89277"/>
              <a:gd name="connsiteY4" fmla="*/ 11182 h 11182"/>
              <a:gd name="connsiteX0" fmla="*/ 89112 w 89277"/>
              <a:gd name="connsiteY0" fmla="*/ 5072 h 11346"/>
              <a:gd name="connsiteX1" fmla="*/ 1784 w 89277"/>
              <a:gd name="connsiteY1" fmla="*/ 4445 h 11346"/>
              <a:gd name="connsiteX2" fmla="*/ 68029 w 89277"/>
              <a:gd name="connsiteY2" fmla="*/ 4836 h 11346"/>
              <a:gd name="connsiteX3" fmla="*/ 89277 w 89277"/>
              <a:gd name="connsiteY3" fmla="*/ 327 h 11346"/>
              <a:gd name="connsiteX4" fmla="*/ 84112 w 89277"/>
              <a:gd name="connsiteY4" fmla="*/ 11346 h 11346"/>
              <a:gd name="connsiteX0" fmla="*/ 89112 w 89277"/>
              <a:gd name="connsiteY0" fmla="*/ 4745 h 11019"/>
              <a:gd name="connsiteX1" fmla="*/ 1784 w 89277"/>
              <a:gd name="connsiteY1" fmla="*/ 4118 h 11019"/>
              <a:gd name="connsiteX2" fmla="*/ 68029 w 89277"/>
              <a:gd name="connsiteY2" fmla="*/ 4509 h 11019"/>
              <a:gd name="connsiteX3" fmla="*/ 89277 w 89277"/>
              <a:gd name="connsiteY3" fmla="*/ 0 h 11019"/>
              <a:gd name="connsiteX4" fmla="*/ 84112 w 89277"/>
              <a:gd name="connsiteY4" fmla="*/ 11019 h 11019"/>
              <a:gd name="connsiteX0" fmla="*/ 93428 w 93593"/>
              <a:gd name="connsiteY0" fmla="*/ 4745 h 11019"/>
              <a:gd name="connsiteX1" fmla="*/ 6100 w 93593"/>
              <a:gd name="connsiteY1" fmla="*/ 4118 h 11019"/>
              <a:gd name="connsiteX2" fmla="*/ 14848 w 93593"/>
              <a:gd name="connsiteY2" fmla="*/ 10195 h 11019"/>
              <a:gd name="connsiteX3" fmla="*/ 72345 w 93593"/>
              <a:gd name="connsiteY3" fmla="*/ 4509 h 11019"/>
              <a:gd name="connsiteX4" fmla="*/ 93593 w 93593"/>
              <a:gd name="connsiteY4" fmla="*/ 0 h 11019"/>
              <a:gd name="connsiteX5" fmla="*/ 88428 w 93593"/>
              <a:gd name="connsiteY5" fmla="*/ 11019 h 11019"/>
              <a:gd name="connsiteX0" fmla="*/ 93428 w 93593"/>
              <a:gd name="connsiteY0" fmla="*/ 4745 h 11019"/>
              <a:gd name="connsiteX1" fmla="*/ 6100 w 93593"/>
              <a:gd name="connsiteY1" fmla="*/ 4118 h 11019"/>
              <a:gd name="connsiteX2" fmla="*/ 14848 w 93593"/>
              <a:gd name="connsiteY2" fmla="*/ 10195 h 11019"/>
              <a:gd name="connsiteX3" fmla="*/ 72345 w 93593"/>
              <a:gd name="connsiteY3" fmla="*/ 4509 h 11019"/>
              <a:gd name="connsiteX4" fmla="*/ 93593 w 93593"/>
              <a:gd name="connsiteY4" fmla="*/ 0 h 11019"/>
              <a:gd name="connsiteX5" fmla="*/ 88428 w 93593"/>
              <a:gd name="connsiteY5" fmla="*/ 11019 h 11019"/>
              <a:gd name="connsiteX0" fmla="*/ 87489 w 87654"/>
              <a:gd name="connsiteY0" fmla="*/ 4745 h 11019"/>
              <a:gd name="connsiteX1" fmla="*/ 161 w 87654"/>
              <a:gd name="connsiteY1" fmla="*/ 4118 h 11019"/>
              <a:gd name="connsiteX2" fmla="*/ 66406 w 87654"/>
              <a:gd name="connsiteY2" fmla="*/ 4509 h 11019"/>
              <a:gd name="connsiteX3" fmla="*/ 87654 w 87654"/>
              <a:gd name="connsiteY3" fmla="*/ 0 h 11019"/>
              <a:gd name="connsiteX4" fmla="*/ 82489 w 87654"/>
              <a:gd name="connsiteY4" fmla="*/ 11019 h 11019"/>
              <a:gd name="connsiteX0" fmla="*/ 21083 w 21248"/>
              <a:gd name="connsiteY0" fmla="*/ 4745 h 11019"/>
              <a:gd name="connsiteX1" fmla="*/ 0 w 21248"/>
              <a:gd name="connsiteY1" fmla="*/ 4509 h 11019"/>
              <a:gd name="connsiteX2" fmla="*/ 21248 w 21248"/>
              <a:gd name="connsiteY2" fmla="*/ 0 h 11019"/>
              <a:gd name="connsiteX3" fmla="*/ 16083 w 21248"/>
              <a:gd name="connsiteY3" fmla="*/ 11019 h 11019"/>
              <a:gd name="connsiteX0" fmla="*/ 21083 w 21248"/>
              <a:gd name="connsiteY0" fmla="*/ 4745 h 10627"/>
              <a:gd name="connsiteX1" fmla="*/ 0 w 21248"/>
              <a:gd name="connsiteY1" fmla="*/ 4509 h 10627"/>
              <a:gd name="connsiteX2" fmla="*/ 21248 w 21248"/>
              <a:gd name="connsiteY2" fmla="*/ 0 h 10627"/>
              <a:gd name="connsiteX3" fmla="*/ 21083 w 21248"/>
              <a:gd name="connsiteY3" fmla="*/ 10627 h 10627"/>
              <a:gd name="connsiteX0" fmla="*/ 29832 w 29832"/>
              <a:gd name="connsiteY0" fmla="*/ 4549 h 10627"/>
              <a:gd name="connsiteX1" fmla="*/ 0 w 29832"/>
              <a:gd name="connsiteY1" fmla="*/ 4509 h 10627"/>
              <a:gd name="connsiteX2" fmla="*/ 21248 w 29832"/>
              <a:gd name="connsiteY2" fmla="*/ 0 h 10627"/>
              <a:gd name="connsiteX3" fmla="*/ 21083 w 29832"/>
              <a:gd name="connsiteY3" fmla="*/ 10627 h 1062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9832" h="10627">
                <a:moveTo>
                  <a:pt x="29832" y="4549"/>
                </a:moveTo>
                <a:lnTo>
                  <a:pt x="0" y="4509"/>
                </a:lnTo>
                <a:cubicBezTo>
                  <a:pt x="19582" y="686"/>
                  <a:pt x="26" y="4176"/>
                  <a:pt x="21248" y="0"/>
                </a:cubicBezTo>
                <a:cubicBezTo>
                  <a:pt x="21081" y="10103"/>
                  <a:pt x="21083" y="6052"/>
                  <a:pt x="21083" y="10627"/>
                </a:cubicBezTo>
              </a:path>
            </a:pathLst>
          </a:custGeom>
          <a:noFill/>
          <a:ln w="1587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/>
            <a:tailEnd type="none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0" name="Text Box 1416">
            <a:extLst>
              <a:ext uri="{FF2B5EF4-FFF2-40B4-BE49-F238E27FC236}">
                <a16:creationId xmlns:a16="http://schemas.microsoft.com/office/drawing/2014/main" id="{DC37EDF0-9CA5-5AAB-64B6-6C4098A83D42}"/>
              </a:ext>
            </a:extLst>
          </xdr:cNvPr>
          <xdr:cNvSpPr txBox="1">
            <a:spLocks noChangeArrowheads="1"/>
          </xdr:cNvSpPr>
        </xdr:nvSpPr>
        <xdr:spPr bwMode="auto">
          <a:xfrm rot="5400000">
            <a:off x="2905547" y="777976"/>
            <a:ext cx="152237" cy="1508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北</a:t>
            </a:r>
            <a:endPara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3</xdr:col>
      <xdr:colOff>552637</xdr:colOff>
      <xdr:row>5</xdr:row>
      <xdr:rowOff>89104</xdr:rowOff>
    </xdr:from>
    <xdr:to>
      <xdr:col>3</xdr:col>
      <xdr:colOff>681119</xdr:colOff>
      <xdr:row>8</xdr:row>
      <xdr:rowOff>62914</xdr:rowOff>
    </xdr:to>
    <xdr:sp macro="" textlink="">
      <xdr:nvSpPr>
        <xdr:cNvPr id="71" name="Oval 383">
          <a:extLst>
            <a:ext uri="{FF2B5EF4-FFF2-40B4-BE49-F238E27FC236}">
              <a16:creationId xmlns:a16="http://schemas.microsoft.com/office/drawing/2014/main" id="{25386C78-7DBD-4D8E-A8C2-772478E073AF}"/>
            </a:ext>
          </a:extLst>
        </xdr:cNvPr>
        <xdr:cNvSpPr>
          <a:spLocks noChangeArrowheads="1"/>
        </xdr:cNvSpPr>
      </xdr:nvSpPr>
      <xdr:spPr bwMode="auto">
        <a:xfrm>
          <a:off x="2050660" y="933365"/>
          <a:ext cx="128482" cy="48036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380207</xdr:colOff>
      <xdr:row>5</xdr:row>
      <xdr:rowOff>57784</xdr:rowOff>
    </xdr:from>
    <xdr:to>
      <xdr:col>3</xdr:col>
      <xdr:colOff>635611</xdr:colOff>
      <xdr:row>5</xdr:row>
      <xdr:rowOff>57794</xdr:rowOff>
    </xdr:to>
    <xdr:sp macro="" textlink="">
      <xdr:nvSpPr>
        <xdr:cNvPr id="72" name="Line 120">
          <a:extLst>
            <a:ext uri="{FF2B5EF4-FFF2-40B4-BE49-F238E27FC236}">
              <a16:creationId xmlns:a16="http://schemas.microsoft.com/office/drawing/2014/main" id="{8053FF98-C79D-4904-B5CE-907410787B51}"/>
            </a:ext>
          </a:extLst>
        </xdr:cNvPr>
        <xdr:cNvSpPr>
          <a:spLocks noChangeShapeType="1"/>
        </xdr:cNvSpPr>
      </xdr:nvSpPr>
      <xdr:spPr bwMode="auto">
        <a:xfrm>
          <a:off x="1881347" y="895984"/>
          <a:ext cx="255404" cy="1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558529</xdr:colOff>
      <xdr:row>5</xdr:row>
      <xdr:rowOff>37239</xdr:rowOff>
    </xdr:from>
    <xdr:to>
      <xdr:col>3</xdr:col>
      <xdr:colOff>700538</xdr:colOff>
      <xdr:row>5</xdr:row>
      <xdr:rowOff>151539</xdr:rowOff>
    </xdr:to>
    <xdr:sp macro="" textlink="">
      <xdr:nvSpPr>
        <xdr:cNvPr id="73" name="AutoShape 70">
          <a:extLst>
            <a:ext uri="{FF2B5EF4-FFF2-40B4-BE49-F238E27FC236}">
              <a16:creationId xmlns:a16="http://schemas.microsoft.com/office/drawing/2014/main" id="{92BF177C-A5DE-463D-A0CB-A4098AF60293}"/>
            </a:ext>
          </a:extLst>
        </xdr:cNvPr>
        <xdr:cNvSpPr>
          <a:spLocks noChangeArrowheads="1"/>
        </xdr:cNvSpPr>
      </xdr:nvSpPr>
      <xdr:spPr bwMode="auto">
        <a:xfrm>
          <a:off x="2059669" y="875439"/>
          <a:ext cx="134389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3</xdr:col>
      <xdr:colOff>676885</xdr:colOff>
      <xdr:row>6</xdr:row>
      <xdr:rowOff>87013</xdr:rowOff>
    </xdr:from>
    <xdr:ext cx="656615" cy="161317"/>
    <xdr:sp macro="" textlink="">
      <xdr:nvSpPr>
        <xdr:cNvPr id="74" name="Text Box 860">
          <a:extLst>
            <a:ext uri="{FF2B5EF4-FFF2-40B4-BE49-F238E27FC236}">
              <a16:creationId xmlns:a16="http://schemas.microsoft.com/office/drawing/2014/main" id="{382E97D8-3FFF-402E-B53F-395CE935D0DE}"/>
            </a:ext>
          </a:extLst>
        </xdr:cNvPr>
        <xdr:cNvSpPr txBox="1">
          <a:spLocks noChangeArrowheads="1"/>
        </xdr:cNvSpPr>
      </xdr:nvSpPr>
      <xdr:spPr bwMode="auto">
        <a:xfrm>
          <a:off x="2178025" y="1092853"/>
          <a:ext cx="656615" cy="161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18288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川西小花出口</a:t>
          </a:r>
        </a:p>
      </xdr:txBody>
    </xdr:sp>
    <xdr:clientData/>
  </xdr:oneCellAnchor>
  <xdr:oneCellAnchor>
    <xdr:from>
      <xdr:col>3</xdr:col>
      <xdr:colOff>31905</xdr:colOff>
      <xdr:row>6</xdr:row>
      <xdr:rowOff>86687</xdr:rowOff>
    </xdr:from>
    <xdr:ext cx="499673" cy="223651"/>
    <xdr:sp macro="" textlink="">
      <xdr:nvSpPr>
        <xdr:cNvPr id="75" name="Text Box 303">
          <a:extLst>
            <a:ext uri="{FF2B5EF4-FFF2-40B4-BE49-F238E27FC236}">
              <a16:creationId xmlns:a16="http://schemas.microsoft.com/office/drawing/2014/main" id="{C634D1A0-5D97-4803-B3AB-910A3F29AEED}"/>
            </a:ext>
          </a:extLst>
        </xdr:cNvPr>
        <xdr:cNvSpPr txBox="1">
          <a:spLocks noChangeArrowheads="1"/>
        </xdr:cNvSpPr>
      </xdr:nvSpPr>
      <xdr:spPr bwMode="auto">
        <a:xfrm>
          <a:off x="1533045" y="1092527"/>
          <a:ext cx="499673" cy="223651"/>
        </a:xfrm>
        <a:prstGeom prst="rect">
          <a:avLst/>
        </a:prstGeom>
        <a:solidFill>
          <a:schemeClr val="bg1">
            <a:alpha val="55000"/>
          </a:schemeClr>
        </a:solidFill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18288" rIns="0" bIns="0" anchor="b" upright="1">
          <a:sp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阪神高速</a:t>
          </a:r>
          <a:endParaRPr lang="en-US" altLang="ja-JP" sz="900" b="1" i="0" u="none" strike="noStrike" baseline="0">
            <a:solidFill>
              <a:srgbClr val="000000"/>
            </a:solidFill>
            <a:latin typeface="Ebrima" pitchFamily="2" charset="0"/>
            <a:ea typeface="Gulim" pitchFamily="34" charset="-127"/>
            <a:cs typeface="Ebrima" pitchFamily="2" charset="0"/>
          </a:endParaRPr>
        </a:p>
        <a:p>
          <a:pPr algn="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池田線</a:t>
          </a:r>
          <a:endParaRPr lang="en-US" altLang="ja-JP" sz="900" b="1" i="0" u="none" strike="noStrike" baseline="0">
            <a:solidFill>
              <a:srgbClr val="000000"/>
            </a:solidFill>
            <a:latin typeface="Ebrima" pitchFamily="2" charset="0"/>
            <a:ea typeface="Gulim" pitchFamily="34" charset="-127"/>
            <a:cs typeface="Ebrima" pitchFamily="2" charset="0"/>
          </a:endParaRPr>
        </a:p>
      </xdr:txBody>
    </xdr:sp>
    <xdr:clientData/>
  </xdr:oneCellAnchor>
  <xdr:twoCellAnchor>
    <xdr:from>
      <xdr:col>5</xdr:col>
      <xdr:colOff>218553</xdr:colOff>
      <xdr:row>4</xdr:row>
      <xdr:rowOff>139570</xdr:rowOff>
    </xdr:from>
    <xdr:to>
      <xdr:col>5</xdr:col>
      <xdr:colOff>220104</xdr:colOff>
      <xdr:row>8</xdr:row>
      <xdr:rowOff>166362</xdr:rowOff>
    </xdr:to>
    <xdr:sp macro="" textlink="">
      <xdr:nvSpPr>
        <xdr:cNvPr id="76" name="Line 4803">
          <a:extLst>
            <a:ext uri="{FF2B5EF4-FFF2-40B4-BE49-F238E27FC236}">
              <a16:creationId xmlns:a16="http://schemas.microsoft.com/office/drawing/2014/main" id="{CD0DBB12-1FD5-4017-9A19-0743C0ACD5E7}"/>
            </a:ext>
          </a:extLst>
        </xdr:cNvPr>
        <xdr:cNvSpPr>
          <a:spLocks noChangeShapeType="1"/>
        </xdr:cNvSpPr>
      </xdr:nvSpPr>
      <xdr:spPr bwMode="auto">
        <a:xfrm flipH="1">
          <a:off x="3106533" y="810130"/>
          <a:ext cx="1551" cy="69735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</xdr:col>
      <xdr:colOff>35718</xdr:colOff>
      <xdr:row>6</xdr:row>
      <xdr:rowOff>41518</xdr:rowOff>
    </xdr:from>
    <xdr:to>
      <xdr:col>6</xdr:col>
      <xdr:colOff>755829</xdr:colOff>
      <xdr:row>6</xdr:row>
      <xdr:rowOff>41674</xdr:rowOff>
    </xdr:to>
    <xdr:sp macro="" textlink="">
      <xdr:nvSpPr>
        <xdr:cNvPr id="77" name="Line 120">
          <a:extLst>
            <a:ext uri="{FF2B5EF4-FFF2-40B4-BE49-F238E27FC236}">
              <a16:creationId xmlns:a16="http://schemas.microsoft.com/office/drawing/2014/main" id="{477D6D78-E5FC-4830-9325-5C96FDD641A9}"/>
            </a:ext>
          </a:extLst>
        </xdr:cNvPr>
        <xdr:cNvSpPr>
          <a:spLocks noChangeShapeType="1"/>
        </xdr:cNvSpPr>
      </xdr:nvSpPr>
      <xdr:spPr bwMode="auto">
        <a:xfrm flipV="1">
          <a:off x="2923698" y="1047358"/>
          <a:ext cx="1352571" cy="15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r>
            <a:rPr lang="ja-JP" altLang="en-US"/>
            <a:t>　　</a:t>
          </a:r>
        </a:p>
      </xdr:txBody>
    </xdr:sp>
    <xdr:clientData/>
  </xdr:twoCellAnchor>
  <xdr:twoCellAnchor>
    <xdr:from>
      <xdr:col>5</xdr:col>
      <xdr:colOff>172886</xdr:colOff>
      <xdr:row>3</xdr:row>
      <xdr:rowOff>22834</xdr:rowOff>
    </xdr:from>
    <xdr:to>
      <xdr:col>6</xdr:col>
      <xdr:colOff>512132</xdr:colOff>
      <xdr:row>3</xdr:row>
      <xdr:rowOff>35882</xdr:rowOff>
    </xdr:to>
    <xdr:sp macro="" textlink="">
      <xdr:nvSpPr>
        <xdr:cNvPr id="78" name="Line 4803">
          <a:extLst>
            <a:ext uri="{FF2B5EF4-FFF2-40B4-BE49-F238E27FC236}">
              <a16:creationId xmlns:a16="http://schemas.microsoft.com/office/drawing/2014/main" id="{391270B7-67AD-40FE-AB21-7F4B97FA6449}"/>
            </a:ext>
          </a:extLst>
        </xdr:cNvPr>
        <xdr:cNvSpPr>
          <a:spLocks noChangeShapeType="1"/>
        </xdr:cNvSpPr>
      </xdr:nvSpPr>
      <xdr:spPr bwMode="auto">
        <a:xfrm flipH="1">
          <a:off x="3060866" y="525754"/>
          <a:ext cx="1032666" cy="1304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5</xdr:col>
      <xdr:colOff>610330</xdr:colOff>
      <xdr:row>5</xdr:row>
      <xdr:rowOff>117960</xdr:rowOff>
    </xdr:from>
    <xdr:ext cx="249996" cy="250751"/>
    <xdr:grpSp>
      <xdr:nvGrpSpPr>
        <xdr:cNvPr id="79" name="Group 6672">
          <a:extLst>
            <a:ext uri="{FF2B5EF4-FFF2-40B4-BE49-F238E27FC236}">
              <a16:creationId xmlns:a16="http://schemas.microsoft.com/office/drawing/2014/main" id="{4E2A13E7-67AC-41BE-83DC-9BDC3B8165C5}"/>
            </a:ext>
          </a:extLst>
        </xdr:cNvPr>
        <xdr:cNvGrpSpPr>
          <a:grpSpLocks/>
        </xdr:cNvGrpSpPr>
      </xdr:nvGrpSpPr>
      <xdr:grpSpPr bwMode="auto">
        <a:xfrm>
          <a:off x="3630919" y="917319"/>
          <a:ext cx="249996" cy="250751"/>
          <a:chOff x="536" y="109"/>
          <a:chExt cx="46" cy="44"/>
        </a:xfrm>
      </xdr:grpSpPr>
      <xdr:pic>
        <xdr:nvPicPr>
          <xdr:cNvPr id="80" name="Picture 6673" descr="route2">
            <a:extLst>
              <a:ext uri="{FF2B5EF4-FFF2-40B4-BE49-F238E27FC236}">
                <a16:creationId xmlns:a16="http://schemas.microsoft.com/office/drawing/2014/main" id="{4B2F96A9-5DA8-A01E-441C-C22EDF9BB57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1" name="Text Box 6674">
            <a:extLst>
              <a:ext uri="{FF2B5EF4-FFF2-40B4-BE49-F238E27FC236}">
                <a16:creationId xmlns:a16="http://schemas.microsoft.com/office/drawing/2014/main" id="{49B19737-E4CA-03FA-6C08-D499B85231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173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6</xdr:col>
      <xdr:colOff>170225</xdr:colOff>
      <xdr:row>5</xdr:row>
      <xdr:rowOff>116923</xdr:rowOff>
    </xdr:from>
    <xdr:to>
      <xdr:col>6</xdr:col>
      <xdr:colOff>317087</xdr:colOff>
      <xdr:row>6</xdr:row>
      <xdr:rowOff>90947</xdr:rowOff>
    </xdr:to>
    <xdr:sp macro="" textlink="">
      <xdr:nvSpPr>
        <xdr:cNvPr id="82" name="Oval 383">
          <a:extLst>
            <a:ext uri="{FF2B5EF4-FFF2-40B4-BE49-F238E27FC236}">
              <a16:creationId xmlns:a16="http://schemas.microsoft.com/office/drawing/2014/main" id="{0EDB1BD8-9D1D-4B92-A644-F880AABF6698}"/>
            </a:ext>
          </a:extLst>
        </xdr:cNvPr>
        <xdr:cNvSpPr>
          <a:spLocks noChangeArrowheads="1"/>
        </xdr:cNvSpPr>
      </xdr:nvSpPr>
      <xdr:spPr bwMode="auto">
        <a:xfrm>
          <a:off x="3751625" y="955123"/>
          <a:ext cx="146862" cy="1416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590675</xdr:colOff>
      <xdr:row>7</xdr:row>
      <xdr:rowOff>152816</xdr:rowOff>
    </xdr:from>
    <xdr:to>
      <xdr:col>6</xdr:col>
      <xdr:colOff>211244</xdr:colOff>
      <xdr:row>8</xdr:row>
      <xdr:rowOff>115126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6A1E4AE1-D5DF-47E2-9C61-14535C03E104}"/>
            </a:ext>
          </a:extLst>
        </xdr:cNvPr>
        <xdr:cNvGrpSpPr/>
      </xdr:nvGrpSpPr>
      <xdr:grpSpPr>
        <a:xfrm rot="16200000">
          <a:off x="3710639" y="1173052"/>
          <a:ext cx="126246" cy="324996"/>
          <a:chOff x="2905960" y="777265"/>
          <a:chExt cx="151113" cy="394309"/>
        </a:xfrm>
      </xdr:grpSpPr>
      <xdr:sp macro="" textlink="">
        <xdr:nvSpPr>
          <xdr:cNvPr id="84" name="Line 1421">
            <a:extLst>
              <a:ext uri="{FF2B5EF4-FFF2-40B4-BE49-F238E27FC236}">
                <a16:creationId xmlns:a16="http://schemas.microsoft.com/office/drawing/2014/main" id="{F3410E4D-0754-8CC1-CA56-74A79D653F7D}"/>
              </a:ext>
            </a:extLst>
          </xdr:cNvPr>
          <xdr:cNvSpPr>
            <a:spLocks noChangeShapeType="1"/>
          </xdr:cNvSpPr>
        </xdr:nvSpPr>
        <xdr:spPr bwMode="auto">
          <a:xfrm rot="10800000" flipH="1" flipV="1">
            <a:off x="2905960" y="911123"/>
            <a:ext cx="114362" cy="260451"/>
          </a:xfrm>
          <a:custGeom>
            <a:avLst/>
            <a:gdLst>
              <a:gd name="connsiteX0" fmla="*/ 0 w 10000"/>
              <a:gd name="connsiteY0" fmla="*/ 0 h 10000"/>
              <a:gd name="connsiteX1" fmla="*/ 10000 w 10000"/>
              <a:gd name="connsiteY1" fmla="*/ 10000 h 10000"/>
              <a:gd name="connsiteX0" fmla="*/ 0 w 401070000"/>
              <a:gd name="connsiteY0" fmla="*/ 0 h 7286"/>
              <a:gd name="connsiteX1" fmla="*/ 401070000 w 401070000"/>
              <a:gd name="connsiteY1" fmla="*/ 7286 h 7286"/>
              <a:gd name="connsiteX0" fmla="*/ 0 w 12666"/>
              <a:gd name="connsiteY0" fmla="*/ 1904 h 11904"/>
              <a:gd name="connsiteX1" fmla="*/ 12666 w 12666"/>
              <a:gd name="connsiteY1" fmla="*/ 297 h 11904"/>
              <a:gd name="connsiteX2" fmla="*/ 10000 w 12666"/>
              <a:gd name="connsiteY2" fmla="*/ 11904 h 11904"/>
              <a:gd name="connsiteX0" fmla="*/ 0 w 15166"/>
              <a:gd name="connsiteY0" fmla="*/ 0 h 10000"/>
              <a:gd name="connsiteX1" fmla="*/ 15166 w 15166"/>
              <a:gd name="connsiteY1" fmla="*/ 3491 h 10000"/>
              <a:gd name="connsiteX2" fmla="*/ 10000 w 15166"/>
              <a:gd name="connsiteY2" fmla="*/ 10000 h 10000"/>
              <a:gd name="connsiteX0" fmla="*/ 0 w 63913"/>
              <a:gd name="connsiteY0" fmla="*/ 0 h 10784"/>
              <a:gd name="connsiteX1" fmla="*/ 63913 w 63913"/>
              <a:gd name="connsiteY1" fmla="*/ 4275 h 10784"/>
              <a:gd name="connsiteX2" fmla="*/ 58747 w 63913"/>
              <a:gd name="connsiteY2" fmla="*/ 10784 h 10784"/>
              <a:gd name="connsiteX0" fmla="*/ 0 w 58913"/>
              <a:gd name="connsiteY0" fmla="*/ 1528 h 12312"/>
              <a:gd name="connsiteX1" fmla="*/ 58913 w 58913"/>
              <a:gd name="connsiteY1" fmla="*/ 313 h 12312"/>
              <a:gd name="connsiteX2" fmla="*/ 58747 w 58913"/>
              <a:gd name="connsiteY2" fmla="*/ 12312 h 12312"/>
              <a:gd name="connsiteX0" fmla="*/ 0 w 58747"/>
              <a:gd name="connsiteY0" fmla="*/ 4383 h 15167"/>
              <a:gd name="connsiteX1" fmla="*/ 57663 w 58747"/>
              <a:gd name="connsiteY1" fmla="*/ 227 h 15167"/>
              <a:gd name="connsiteX2" fmla="*/ 58747 w 58747"/>
              <a:gd name="connsiteY2" fmla="*/ 15167 h 15167"/>
              <a:gd name="connsiteX0" fmla="*/ 0 w 62662"/>
              <a:gd name="connsiteY0" fmla="*/ 5155 h 15939"/>
              <a:gd name="connsiteX1" fmla="*/ 62662 w 62662"/>
              <a:gd name="connsiteY1" fmla="*/ 215 h 15939"/>
              <a:gd name="connsiteX2" fmla="*/ 58747 w 62662"/>
              <a:gd name="connsiteY2" fmla="*/ 15939 h 15939"/>
              <a:gd name="connsiteX0" fmla="*/ 0 w 58747"/>
              <a:gd name="connsiteY0" fmla="*/ 12339 h 23123"/>
              <a:gd name="connsiteX1" fmla="*/ 26414 w 58747"/>
              <a:gd name="connsiteY1" fmla="*/ 144 h 23123"/>
              <a:gd name="connsiteX2" fmla="*/ 58747 w 58747"/>
              <a:gd name="connsiteY2" fmla="*/ 23123 h 23123"/>
              <a:gd name="connsiteX0" fmla="*/ 0 w 149992"/>
              <a:gd name="connsiteY0" fmla="*/ 6849 h 23123"/>
              <a:gd name="connsiteX1" fmla="*/ 117659 w 149992"/>
              <a:gd name="connsiteY1" fmla="*/ 144 h 23123"/>
              <a:gd name="connsiteX2" fmla="*/ 149992 w 149992"/>
              <a:gd name="connsiteY2" fmla="*/ 23123 h 23123"/>
              <a:gd name="connsiteX0" fmla="*/ 0 w 117659"/>
              <a:gd name="connsiteY0" fmla="*/ 6866 h 20787"/>
              <a:gd name="connsiteX1" fmla="*/ 117659 w 117659"/>
              <a:gd name="connsiteY1" fmla="*/ 161 h 20787"/>
              <a:gd name="connsiteX2" fmla="*/ 114994 w 117659"/>
              <a:gd name="connsiteY2" fmla="*/ 20787 h 20787"/>
              <a:gd name="connsiteX0" fmla="*/ 0 w 117659"/>
              <a:gd name="connsiteY0" fmla="*/ 6866 h 20787"/>
              <a:gd name="connsiteX1" fmla="*/ 117659 w 117659"/>
              <a:gd name="connsiteY1" fmla="*/ 161 h 20787"/>
              <a:gd name="connsiteX2" fmla="*/ 114994 w 117659"/>
              <a:gd name="connsiteY2" fmla="*/ 20787 h 20787"/>
              <a:gd name="connsiteX0" fmla="*/ 0 w 117659"/>
              <a:gd name="connsiteY0" fmla="*/ 6866 h 20787"/>
              <a:gd name="connsiteX1" fmla="*/ 117659 w 117659"/>
              <a:gd name="connsiteY1" fmla="*/ 161 h 20787"/>
              <a:gd name="connsiteX2" fmla="*/ 114994 w 117659"/>
              <a:gd name="connsiteY2" fmla="*/ 20787 h 20787"/>
              <a:gd name="connsiteX0" fmla="*/ 0 w 117659"/>
              <a:gd name="connsiteY0" fmla="*/ 7160 h 21081"/>
              <a:gd name="connsiteX1" fmla="*/ 70163 w 117659"/>
              <a:gd name="connsiteY1" fmla="*/ 6533 h 21081"/>
              <a:gd name="connsiteX2" fmla="*/ 117659 w 117659"/>
              <a:gd name="connsiteY2" fmla="*/ 455 h 21081"/>
              <a:gd name="connsiteX3" fmla="*/ 114994 w 117659"/>
              <a:gd name="connsiteY3" fmla="*/ 21081 h 21081"/>
              <a:gd name="connsiteX0" fmla="*/ 47331 w 47496"/>
              <a:gd name="connsiteY0" fmla="*/ 6180 h 21081"/>
              <a:gd name="connsiteX1" fmla="*/ 0 w 47496"/>
              <a:gd name="connsiteY1" fmla="*/ 6533 h 21081"/>
              <a:gd name="connsiteX2" fmla="*/ 47496 w 47496"/>
              <a:gd name="connsiteY2" fmla="*/ 455 h 21081"/>
              <a:gd name="connsiteX3" fmla="*/ 44831 w 47496"/>
              <a:gd name="connsiteY3" fmla="*/ 21081 h 21081"/>
              <a:gd name="connsiteX0" fmla="*/ 24832 w 24997"/>
              <a:gd name="connsiteY0" fmla="*/ 6248 h 21149"/>
              <a:gd name="connsiteX1" fmla="*/ 0 w 24997"/>
              <a:gd name="connsiteY1" fmla="*/ 5425 h 21149"/>
              <a:gd name="connsiteX2" fmla="*/ 24997 w 24997"/>
              <a:gd name="connsiteY2" fmla="*/ 523 h 21149"/>
              <a:gd name="connsiteX3" fmla="*/ 22332 w 24997"/>
              <a:gd name="connsiteY3" fmla="*/ 21149 h 21149"/>
              <a:gd name="connsiteX0" fmla="*/ 24832 w 24997"/>
              <a:gd name="connsiteY0" fmla="*/ 5887 h 20788"/>
              <a:gd name="connsiteX1" fmla="*/ 0 w 24997"/>
              <a:gd name="connsiteY1" fmla="*/ 5064 h 20788"/>
              <a:gd name="connsiteX2" fmla="*/ 24997 w 24997"/>
              <a:gd name="connsiteY2" fmla="*/ 162 h 20788"/>
              <a:gd name="connsiteX3" fmla="*/ 22332 w 24997"/>
              <a:gd name="connsiteY3" fmla="*/ 20788 h 20788"/>
              <a:gd name="connsiteX0" fmla="*/ 24832 w 24997"/>
              <a:gd name="connsiteY0" fmla="*/ 4907 h 20788"/>
              <a:gd name="connsiteX1" fmla="*/ 0 w 24997"/>
              <a:gd name="connsiteY1" fmla="*/ 5064 h 20788"/>
              <a:gd name="connsiteX2" fmla="*/ 24997 w 24997"/>
              <a:gd name="connsiteY2" fmla="*/ 162 h 20788"/>
              <a:gd name="connsiteX3" fmla="*/ 22332 w 24997"/>
              <a:gd name="connsiteY3" fmla="*/ 20788 h 20788"/>
              <a:gd name="connsiteX0" fmla="*/ 24832 w 24997"/>
              <a:gd name="connsiteY0" fmla="*/ 4907 h 20788"/>
              <a:gd name="connsiteX1" fmla="*/ 0 w 24997"/>
              <a:gd name="connsiteY1" fmla="*/ 5064 h 20788"/>
              <a:gd name="connsiteX2" fmla="*/ 24997 w 24997"/>
              <a:gd name="connsiteY2" fmla="*/ 162 h 20788"/>
              <a:gd name="connsiteX3" fmla="*/ 22332 w 24997"/>
              <a:gd name="connsiteY3" fmla="*/ 20788 h 20788"/>
              <a:gd name="connsiteX0" fmla="*/ 24832 w 24997"/>
              <a:gd name="connsiteY0" fmla="*/ 5059 h 11333"/>
              <a:gd name="connsiteX1" fmla="*/ 0 w 24997"/>
              <a:gd name="connsiteY1" fmla="*/ 5216 h 11333"/>
              <a:gd name="connsiteX2" fmla="*/ 24997 w 24997"/>
              <a:gd name="connsiteY2" fmla="*/ 314 h 11333"/>
              <a:gd name="connsiteX3" fmla="*/ 19832 w 24997"/>
              <a:gd name="connsiteY3" fmla="*/ 11333 h 11333"/>
              <a:gd name="connsiteX0" fmla="*/ 24832 w 24997"/>
              <a:gd name="connsiteY0" fmla="*/ 5059 h 11333"/>
              <a:gd name="connsiteX1" fmla="*/ 0 w 24997"/>
              <a:gd name="connsiteY1" fmla="*/ 5216 h 11333"/>
              <a:gd name="connsiteX2" fmla="*/ 24997 w 24997"/>
              <a:gd name="connsiteY2" fmla="*/ 314 h 11333"/>
              <a:gd name="connsiteX3" fmla="*/ 19832 w 24997"/>
              <a:gd name="connsiteY3" fmla="*/ 11333 h 11333"/>
              <a:gd name="connsiteX0" fmla="*/ 24832 w 24997"/>
              <a:gd name="connsiteY0" fmla="*/ 4745 h 11019"/>
              <a:gd name="connsiteX1" fmla="*/ 0 w 24997"/>
              <a:gd name="connsiteY1" fmla="*/ 4902 h 11019"/>
              <a:gd name="connsiteX2" fmla="*/ 24997 w 24997"/>
              <a:gd name="connsiteY2" fmla="*/ 0 h 11019"/>
              <a:gd name="connsiteX3" fmla="*/ 19832 w 24997"/>
              <a:gd name="connsiteY3" fmla="*/ 11019 h 11019"/>
              <a:gd name="connsiteX0" fmla="*/ 17332 w 17497"/>
              <a:gd name="connsiteY0" fmla="*/ 4745 h 11019"/>
              <a:gd name="connsiteX1" fmla="*/ 0 w 17497"/>
              <a:gd name="connsiteY1" fmla="*/ 4510 h 11019"/>
              <a:gd name="connsiteX2" fmla="*/ 17497 w 17497"/>
              <a:gd name="connsiteY2" fmla="*/ 0 h 11019"/>
              <a:gd name="connsiteX3" fmla="*/ 12332 w 17497"/>
              <a:gd name="connsiteY3" fmla="*/ 11019 h 11019"/>
              <a:gd name="connsiteX0" fmla="*/ 17332 w 17497"/>
              <a:gd name="connsiteY0" fmla="*/ 4745 h 11019"/>
              <a:gd name="connsiteX1" fmla="*/ 0 w 17497"/>
              <a:gd name="connsiteY1" fmla="*/ 4510 h 11019"/>
              <a:gd name="connsiteX2" fmla="*/ 17497 w 17497"/>
              <a:gd name="connsiteY2" fmla="*/ 0 h 11019"/>
              <a:gd name="connsiteX3" fmla="*/ 12332 w 17497"/>
              <a:gd name="connsiteY3" fmla="*/ 11019 h 11019"/>
              <a:gd name="connsiteX0" fmla="*/ 87328 w 87493"/>
              <a:gd name="connsiteY0" fmla="*/ 4745 h 11019"/>
              <a:gd name="connsiteX1" fmla="*/ 0 w 87493"/>
              <a:gd name="connsiteY1" fmla="*/ 4118 h 11019"/>
              <a:gd name="connsiteX2" fmla="*/ 87493 w 87493"/>
              <a:gd name="connsiteY2" fmla="*/ 0 h 11019"/>
              <a:gd name="connsiteX3" fmla="*/ 82328 w 87493"/>
              <a:gd name="connsiteY3" fmla="*/ 11019 h 11019"/>
              <a:gd name="connsiteX0" fmla="*/ 87328 w 87493"/>
              <a:gd name="connsiteY0" fmla="*/ 4745 h 11019"/>
              <a:gd name="connsiteX1" fmla="*/ 0 w 87493"/>
              <a:gd name="connsiteY1" fmla="*/ 4118 h 11019"/>
              <a:gd name="connsiteX2" fmla="*/ 87493 w 87493"/>
              <a:gd name="connsiteY2" fmla="*/ 0 h 11019"/>
              <a:gd name="connsiteX3" fmla="*/ 82328 w 87493"/>
              <a:gd name="connsiteY3" fmla="*/ 11019 h 11019"/>
              <a:gd name="connsiteX0" fmla="*/ 89112 w 89277"/>
              <a:gd name="connsiteY0" fmla="*/ 4908 h 11182"/>
              <a:gd name="connsiteX1" fmla="*/ 1784 w 89277"/>
              <a:gd name="connsiteY1" fmla="*/ 4281 h 11182"/>
              <a:gd name="connsiteX2" fmla="*/ 68029 w 89277"/>
              <a:gd name="connsiteY2" fmla="*/ 4672 h 11182"/>
              <a:gd name="connsiteX3" fmla="*/ 89277 w 89277"/>
              <a:gd name="connsiteY3" fmla="*/ 163 h 11182"/>
              <a:gd name="connsiteX4" fmla="*/ 84112 w 89277"/>
              <a:gd name="connsiteY4" fmla="*/ 11182 h 11182"/>
              <a:gd name="connsiteX0" fmla="*/ 89112 w 89277"/>
              <a:gd name="connsiteY0" fmla="*/ 5072 h 11346"/>
              <a:gd name="connsiteX1" fmla="*/ 1784 w 89277"/>
              <a:gd name="connsiteY1" fmla="*/ 4445 h 11346"/>
              <a:gd name="connsiteX2" fmla="*/ 68029 w 89277"/>
              <a:gd name="connsiteY2" fmla="*/ 4836 h 11346"/>
              <a:gd name="connsiteX3" fmla="*/ 89277 w 89277"/>
              <a:gd name="connsiteY3" fmla="*/ 327 h 11346"/>
              <a:gd name="connsiteX4" fmla="*/ 84112 w 89277"/>
              <a:gd name="connsiteY4" fmla="*/ 11346 h 11346"/>
              <a:gd name="connsiteX0" fmla="*/ 89112 w 89277"/>
              <a:gd name="connsiteY0" fmla="*/ 4745 h 11019"/>
              <a:gd name="connsiteX1" fmla="*/ 1784 w 89277"/>
              <a:gd name="connsiteY1" fmla="*/ 4118 h 11019"/>
              <a:gd name="connsiteX2" fmla="*/ 68029 w 89277"/>
              <a:gd name="connsiteY2" fmla="*/ 4509 h 11019"/>
              <a:gd name="connsiteX3" fmla="*/ 89277 w 89277"/>
              <a:gd name="connsiteY3" fmla="*/ 0 h 11019"/>
              <a:gd name="connsiteX4" fmla="*/ 84112 w 89277"/>
              <a:gd name="connsiteY4" fmla="*/ 11019 h 11019"/>
              <a:gd name="connsiteX0" fmla="*/ 93428 w 93593"/>
              <a:gd name="connsiteY0" fmla="*/ 4745 h 11019"/>
              <a:gd name="connsiteX1" fmla="*/ 6100 w 93593"/>
              <a:gd name="connsiteY1" fmla="*/ 4118 h 11019"/>
              <a:gd name="connsiteX2" fmla="*/ 14848 w 93593"/>
              <a:gd name="connsiteY2" fmla="*/ 10195 h 11019"/>
              <a:gd name="connsiteX3" fmla="*/ 72345 w 93593"/>
              <a:gd name="connsiteY3" fmla="*/ 4509 h 11019"/>
              <a:gd name="connsiteX4" fmla="*/ 93593 w 93593"/>
              <a:gd name="connsiteY4" fmla="*/ 0 h 11019"/>
              <a:gd name="connsiteX5" fmla="*/ 88428 w 93593"/>
              <a:gd name="connsiteY5" fmla="*/ 11019 h 11019"/>
              <a:gd name="connsiteX0" fmla="*/ 93428 w 93593"/>
              <a:gd name="connsiteY0" fmla="*/ 4745 h 11019"/>
              <a:gd name="connsiteX1" fmla="*/ 6100 w 93593"/>
              <a:gd name="connsiteY1" fmla="*/ 4118 h 11019"/>
              <a:gd name="connsiteX2" fmla="*/ 14848 w 93593"/>
              <a:gd name="connsiteY2" fmla="*/ 10195 h 11019"/>
              <a:gd name="connsiteX3" fmla="*/ 72345 w 93593"/>
              <a:gd name="connsiteY3" fmla="*/ 4509 h 11019"/>
              <a:gd name="connsiteX4" fmla="*/ 93593 w 93593"/>
              <a:gd name="connsiteY4" fmla="*/ 0 h 11019"/>
              <a:gd name="connsiteX5" fmla="*/ 88428 w 93593"/>
              <a:gd name="connsiteY5" fmla="*/ 11019 h 11019"/>
              <a:gd name="connsiteX0" fmla="*/ 87489 w 87654"/>
              <a:gd name="connsiteY0" fmla="*/ 4745 h 11019"/>
              <a:gd name="connsiteX1" fmla="*/ 161 w 87654"/>
              <a:gd name="connsiteY1" fmla="*/ 4118 h 11019"/>
              <a:gd name="connsiteX2" fmla="*/ 66406 w 87654"/>
              <a:gd name="connsiteY2" fmla="*/ 4509 h 11019"/>
              <a:gd name="connsiteX3" fmla="*/ 87654 w 87654"/>
              <a:gd name="connsiteY3" fmla="*/ 0 h 11019"/>
              <a:gd name="connsiteX4" fmla="*/ 82489 w 87654"/>
              <a:gd name="connsiteY4" fmla="*/ 11019 h 11019"/>
              <a:gd name="connsiteX0" fmla="*/ 21083 w 21248"/>
              <a:gd name="connsiteY0" fmla="*/ 4745 h 11019"/>
              <a:gd name="connsiteX1" fmla="*/ 0 w 21248"/>
              <a:gd name="connsiteY1" fmla="*/ 4509 h 11019"/>
              <a:gd name="connsiteX2" fmla="*/ 21248 w 21248"/>
              <a:gd name="connsiteY2" fmla="*/ 0 h 11019"/>
              <a:gd name="connsiteX3" fmla="*/ 16083 w 21248"/>
              <a:gd name="connsiteY3" fmla="*/ 11019 h 11019"/>
              <a:gd name="connsiteX0" fmla="*/ 21083 w 21248"/>
              <a:gd name="connsiteY0" fmla="*/ 4745 h 10627"/>
              <a:gd name="connsiteX1" fmla="*/ 0 w 21248"/>
              <a:gd name="connsiteY1" fmla="*/ 4509 h 10627"/>
              <a:gd name="connsiteX2" fmla="*/ 21248 w 21248"/>
              <a:gd name="connsiteY2" fmla="*/ 0 h 10627"/>
              <a:gd name="connsiteX3" fmla="*/ 21083 w 21248"/>
              <a:gd name="connsiteY3" fmla="*/ 10627 h 10627"/>
              <a:gd name="connsiteX0" fmla="*/ 29832 w 29832"/>
              <a:gd name="connsiteY0" fmla="*/ 4549 h 10627"/>
              <a:gd name="connsiteX1" fmla="*/ 0 w 29832"/>
              <a:gd name="connsiteY1" fmla="*/ 4509 h 10627"/>
              <a:gd name="connsiteX2" fmla="*/ 21248 w 29832"/>
              <a:gd name="connsiteY2" fmla="*/ 0 h 10627"/>
              <a:gd name="connsiteX3" fmla="*/ 21083 w 29832"/>
              <a:gd name="connsiteY3" fmla="*/ 10627 h 1062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9832" h="10627">
                <a:moveTo>
                  <a:pt x="29832" y="4549"/>
                </a:moveTo>
                <a:lnTo>
                  <a:pt x="0" y="4509"/>
                </a:lnTo>
                <a:cubicBezTo>
                  <a:pt x="19582" y="686"/>
                  <a:pt x="26" y="4176"/>
                  <a:pt x="21248" y="0"/>
                </a:cubicBezTo>
                <a:cubicBezTo>
                  <a:pt x="21081" y="10103"/>
                  <a:pt x="21083" y="6052"/>
                  <a:pt x="21083" y="10627"/>
                </a:cubicBezTo>
              </a:path>
            </a:pathLst>
          </a:custGeom>
          <a:noFill/>
          <a:ln w="1587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/>
            <a:tailEnd type="none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5" name="Text Box 1416">
            <a:extLst>
              <a:ext uri="{FF2B5EF4-FFF2-40B4-BE49-F238E27FC236}">
                <a16:creationId xmlns:a16="http://schemas.microsoft.com/office/drawing/2014/main" id="{2D4F76CA-5B3B-AEEC-94A8-553565BA93F0}"/>
              </a:ext>
            </a:extLst>
          </xdr:cNvPr>
          <xdr:cNvSpPr txBox="1">
            <a:spLocks noChangeArrowheads="1"/>
          </xdr:cNvSpPr>
        </xdr:nvSpPr>
        <xdr:spPr bwMode="auto">
          <a:xfrm rot="5400000">
            <a:off x="2905547" y="777976"/>
            <a:ext cx="152237" cy="1508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北</a:t>
            </a:r>
            <a:endPara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oneCellAnchor>
    <xdr:from>
      <xdr:col>6</xdr:col>
      <xdr:colOff>415452</xdr:colOff>
      <xdr:row>6</xdr:row>
      <xdr:rowOff>74493</xdr:rowOff>
    </xdr:from>
    <xdr:ext cx="267839" cy="225243"/>
    <xdr:grpSp>
      <xdr:nvGrpSpPr>
        <xdr:cNvPr id="86" name="Group 6672">
          <a:extLst>
            <a:ext uri="{FF2B5EF4-FFF2-40B4-BE49-F238E27FC236}">
              <a16:creationId xmlns:a16="http://schemas.microsoft.com/office/drawing/2014/main" id="{93D9B896-2BEA-4333-85EA-7373997052B6}"/>
            </a:ext>
          </a:extLst>
        </xdr:cNvPr>
        <xdr:cNvGrpSpPr>
          <a:grpSpLocks/>
        </xdr:cNvGrpSpPr>
      </xdr:nvGrpSpPr>
      <xdr:grpSpPr bwMode="auto">
        <a:xfrm>
          <a:off x="4148088" y="1037788"/>
          <a:ext cx="267839" cy="225243"/>
          <a:chOff x="536" y="109"/>
          <a:chExt cx="46" cy="44"/>
        </a:xfrm>
      </xdr:grpSpPr>
      <xdr:pic>
        <xdr:nvPicPr>
          <xdr:cNvPr id="87" name="Picture 6673" descr="route2">
            <a:extLst>
              <a:ext uri="{FF2B5EF4-FFF2-40B4-BE49-F238E27FC236}">
                <a16:creationId xmlns:a16="http://schemas.microsoft.com/office/drawing/2014/main" id="{8FCAF3C7-3C1D-AE00-3C5C-87A5A5A37A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8" name="Text Box 6674">
            <a:extLst>
              <a:ext uri="{FF2B5EF4-FFF2-40B4-BE49-F238E27FC236}">
                <a16:creationId xmlns:a16="http://schemas.microsoft.com/office/drawing/2014/main" id="{C016C757-64A4-7508-A0AF-03194A6DCB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176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5</xdr:col>
      <xdr:colOff>650234</xdr:colOff>
      <xdr:row>1</xdr:row>
      <xdr:rowOff>39101</xdr:rowOff>
    </xdr:from>
    <xdr:ext cx="287112" cy="165173"/>
    <xdr:sp macro="" textlink="">
      <xdr:nvSpPr>
        <xdr:cNvPr id="90" name="Text Box 1620">
          <a:extLst>
            <a:ext uri="{FF2B5EF4-FFF2-40B4-BE49-F238E27FC236}">
              <a16:creationId xmlns:a16="http://schemas.microsoft.com/office/drawing/2014/main" id="{F6D7C252-35C2-40C0-A4B4-166FDC10CF68}"/>
            </a:ext>
          </a:extLst>
        </xdr:cNvPr>
        <xdr:cNvSpPr txBox="1">
          <a:spLocks noChangeArrowheads="1"/>
        </xdr:cNvSpPr>
      </xdr:nvSpPr>
      <xdr:spPr bwMode="auto">
        <a:xfrm>
          <a:off x="3533711" y="207953"/>
          <a:ext cx="287112" cy="165173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509356</xdr:colOff>
      <xdr:row>5</xdr:row>
      <xdr:rowOff>167134</xdr:rowOff>
    </xdr:from>
    <xdr:to>
      <xdr:col>5</xdr:col>
      <xdr:colOff>610030</xdr:colOff>
      <xdr:row>6</xdr:row>
      <xdr:rowOff>89524</xdr:rowOff>
    </xdr:to>
    <xdr:sp macro="" textlink="">
      <xdr:nvSpPr>
        <xdr:cNvPr id="91" name="Oval 383">
          <a:extLst>
            <a:ext uri="{FF2B5EF4-FFF2-40B4-BE49-F238E27FC236}">
              <a16:creationId xmlns:a16="http://schemas.microsoft.com/office/drawing/2014/main" id="{2F81D561-7875-48B9-B1A6-3783E6BEF569}"/>
            </a:ext>
          </a:extLst>
        </xdr:cNvPr>
        <xdr:cNvSpPr>
          <a:spLocks noChangeArrowheads="1"/>
        </xdr:cNvSpPr>
      </xdr:nvSpPr>
      <xdr:spPr bwMode="auto">
        <a:xfrm>
          <a:off x="3397336" y="1005334"/>
          <a:ext cx="100674" cy="9003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177660</xdr:colOff>
      <xdr:row>5</xdr:row>
      <xdr:rowOff>149270</xdr:rowOff>
    </xdr:from>
    <xdr:to>
      <xdr:col>5</xdr:col>
      <xdr:colOff>283188</xdr:colOff>
      <xdr:row>6</xdr:row>
      <xdr:rowOff>91697</xdr:rowOff>
    </xdr:to>
    <xdr:sp macro="" textlink="">
      <xdr:nvSpPr>
        <xdr:cNvPr id="92" name="Oval 383">
          <a:extLst>
            <a:ext uri="{FF2B5EF4-FFF2-40B4-BE49-F238E27FC236}">
              <a16:creationId xmlns:a16="http://schemas.microsoft.com/office/drawing/2014/main" id="{28B9FCC0-2ED5-408A-A315-88B0AC0693AF}"/>
            </a:ext>
          </a:extLst>
        </xdr:cNvPr>
        <xdr:cNvSpPr>
          <a:spLocks noChangeArrowheads="1"/>
        </xdr:cNvSpPr>
      </xdr:nvSpPr>
      <xdr:spPr bwMode="auto">
        <a:xfrm>
          <a:off x="3065640" y="987470"/>
          <a:ext cx="105528" cy="11006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127421</xdr:colOff>
      <xdr:row>7</xdr:row>
      <xdr:rowOff>77124</xdr:rowOff>
    </xdr:from>
    <xdr:to>
      <xdr:col>5</xdr:col>
      <xdr:colOff>324888</xdr:colOff>
      <xdr:row>8</xdr:row>
      <xdr:rowOff>113421</xdr:rowOff>
    </xdr:to>
    <xdr:grpSp>
      <xdr:nvGrpSpPr>
        <xdr:cNvPr id="93" name="Group 405">
          <a:extLst>
            <a:ext uri="{FF2B5EF4-FFF2-40B4-BE49-F238E27FC236}">
              <a16:creationId xmlns:a16="http://schemas.microsoft.com/office/drawing/2014/main" id="{66A039AF-7E9D-49BE-BD59-2285FE594D73}"/>
            </a:ext>
          </a:extLst>
        </xdr:cNvPr>
        <xdr:cNvGrpSpPr>
          <a:grpSpLocks/>
        </xdr:cNvGrpSpPr>
      </xdr:nvGrpSpPr>
      <xdr:grpSpPr bwMode="auto">
        <a:xfrm>
          <a:off x="3130230" y="1201815"/>
          <a:ext cx="205087" cy="195153"/>
          <a:chOff x="718" y="97"/>
          <a:chExt cx="23" cy="15"/>
        </a:xfrm>
      </xdr:grpSpPr>
      <xdr:sp macro="" textlink="">
        <xdr:nvSpPr>
          <xdr:cNvPr id="94" name="Freeform 407">
            <a:extLst>
              <a:ext uri="{FF2B5EF4-FFF2-40B4-BE49-F238E27FC236}">
                <a16:creationId xmlns:a16="http://schemas.microsoft.com/office/drawing/2014/main" id="{A1DEC632-BAD9-750F-3127-D79F780F5865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5" name="Freeform 406">
            <a:extLst>
              <a:ext uri="{FF2B5EF4-FFF2-40B4-BE49-F238E27FC236}">
                <a16:creationId xmlns:a16="http://schemas.microsoft.com/office/drawing/2014/main" id="{F66143FB-7D6D-42A2-39A4-AD2BD7100749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5</xdr:col>
      <xdr:colOff>0</xdr:colOff>
      <xdr:row>1</xdr:row>
      <xdr:rowOff>11910</xdr:rowOff>
    </xdr:from>
    <xdr:to>
      <xdr:col>5</xdr:col>
      <xdr:colOff>154781</xdr:colOff>
      <xdr:row>1</xdr:row>
      <xdr:rowOff>154785</xdr:rowOff>
    </xdr:to>
    <xdr:sp macro="" textlink="">
      <xdr:nvSpPr>
        <xdr:cNvPr id="96" name="六角形 95">
          <a:extLst>
            <a:ext uri="{FF2B5EF4-FFF2-40B4-BE49-F238E27FC236}">
              <a16:creationId xmlns:a16="http://schemas.microsoft.com/office/drawing/2014/main" id="{CD201D07-2656-43EB-B261-B31B606CDF1A}"/>
            </a:ext>
          </a:extLst>
        </xdr:cNvPr>
        <xdr:cNvSpPr/>
      </xdr:nvSpPr>
      <xdr:spPr bwMode="auto">
        <a:xfrm>
          <a:off x="2887980" y="179550"/>
          <a:ext cx="154781" cy="14287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5</xdr:col>
      <xdr:colOff>566388</xdr:colOff>
      <xdr:row>7</xdr:row>
      <xdr:rowOff>32802</xdr:rowOff>
    </xdr:from>
    <xdr:ext cx="151082" cy="118575"/>
    <xdr:sp macro="" textlink="">
      <xdr:nvSpPr>
        <xdr:cNvPr id="97" name="Text Box 1620">
          <a:extLst>
            <a:ext uri="{FF2B5EF4-FFF2-40B4-BE49-F238E27FC236}">
              <a16:creationId xmlns:a16="http://schemas.microsoft.com/office/drawing/2014/main" id="{0C508BAC-4BFA-4AE9-8469-E519F4309C07}"/>
            </a:ext>
          </a:extLst>
        </xdr:cNvPr>
        <xdr:cNvSpPr txBox="1">
          <a:spLocks noChangeArrowheads="1"/>
        </xdr:cNvSpPr>
      </xdr:nvSpPr>
      <xdr:spPr bwMode="auto">
        <a:xfrm>
          <a:off x="3449865" y="1214768"/>
          <a:ext cx="151082" cy="11857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ゴ－ル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21647</xdr:colOff>
      <xdr:row>5</xdr:row>
      <xdr:rowOff>165057</xdr:rowOff>
    </xdr:from>
    <xdr:to>
      <xdr:col>5</xdr:col>
      <xdr:colOff>312155</xdr:colOff>
      <xdr:row>7</xdr:row>
      <xdr:rowOff>43295</xdr:rowOff>
    </xdr:to>
    <xdr:sp macro="" textlink="">
      <xdr:nvSpPr>
        <xdr:cNvPr id="98" name="Line 72">
          <a:extLst>
            <a:ext uri="{FF2B5EF4-FFF2-40B4-BE49-F238E27FC236}">
              <a16:creationId xmlns:a16="http://schemas.microsoft.com/office/drawing/2014/main" id="{4CED2E8F-2B95-453A-B7AB-C22390CE4AF9}"/>
            </a:ext>
          </a:extLst>
        </xdr:cNvPr>
        <xdr:cNvSpPr>
          <a:spLocks noChangeShapeType="1"/>
        </xdr:cNvSpPr>
      </xdr:nvSpPr>
      <xdr:spPr bwMode="auto">
        <a:xfrm rot="16200000" flipH="1" flipV="1">
          <a:off x="2942406" y="972036"/>
          <a:ext cx="215943" cy="290508"/>
        </a:xfrm>
        <a:custGeom>
          <a:avLst/>
          <a:gdLst>
            <a:gd name="connsiteX0" fmla="*/ 0 w 618802"/>
            <a:gd name="connsiteY0" fmla="*/ 0 h 29804"/>
            <a:gd name="connsiteX1" fmla="*/ 618802 w 618802"/>
            <a:gd name="connsiteY1" fmla="*/ 29804 h 29804"/>
            <a:gd name="connsiteX0" fmla="*/ 0 w 577130"/>
            <a:gd name="connsiteY0" fmla="*/ 172974 h 173345"/>
            <a:gd name="connsiteX1" fmla="*/ 577130 w 577130"/>
            <a:gd name="connsiteY1" fmla="*/ 371 h 173345"/>
            <a:gd name="connsiteX0" fmla="*/ 0 w 577130"/>
            <a:gd name="connsiteY0" fmla="*/ 172928 h 172928"/>
            <a:gd name="connsiteX1" fmla="*/ 571181 w 577130"/>
            <a:gd name="connsiteY1" fmla="*/ 131296 h 172928"/>
            <a:gd name="connsiteX2" fmla="*/ 577130 w 577130"/>
            <a:gd name="connsiteY2" fmla="*/ 325 h 172928"/>
            <a:gd name="connsiteX0" fmla="*/ 0 w 577130"/>
            <a:gd name="connsiteY0" fmla="*/ 172928 h 172928"/>
            <a:gd name="connsiteX1" fmla="*/ 571181 w 577130"/>
            <a:gd name="connsiteY1" fmla="*/ 131296 h 172928"/>
            <a:gd name="connsiteX2" fmla="*/ 577130 w 577130"/>
            <a:gd name="connsiteY2" fmla="*/ 325 h 172928"/>
            <a:gd name="connsiteX0" fmla="*/ 0 w 577130"/>
            <a:gd name="connsiteY0" fmla="*/ 173511 h 173511"/>
            <a:gd name="connsiteX1" fmla="*/ 571181 w 577130"/>
            <a:gd name="connsiteY1" fmla="*/ 131879 h 173511"/>
            <a:gd name="connsiteX2" fmla="*/ 577130 w 577130"/>
            <a:gd name="connsiteY2" fmla="*/ 908 h 173511"/>
            <a:gd name="connsiteX0" fmla="*/ 0 w 577130"/>
            <a:gd name="connsiteY0" fmla="*/ 172603 h 172603"/>
            <a:gd name="connsiteX1" fmla="*/ 571181 w 577130"/>
            <a:gd name="connsiteY1" fmla="*/ 130971 h 172603"/>
            <a:gd name="connsiteX2" fmla="*/ 577130 w 577130"/>
            <a:gd name="connsiteY2" fmla="*/ 0 h 172603"/>
            <a:gd name="connsiteX0" fmla="*/ 0 w 577130"/>
            <a:gd name="connsiteY0" fmla="*/ 172603 h 172603"/>
            <a:gd name="connsiteX1" fmla="*/ 571181 w 577130"/>
            <a:gd name="connsiteY1" fmla="*/ 130971 h 172603"/>
            <a:gd name="connsiteX2" fmla="*/ 577130 w 577130"/>
            <a:gd name="connsiteY2" fmla="*/ 0 h 172603"/>
            <a:gd name="connsiteX0" fmla="*/ 0 w 580999"/>
            <a:gd name="connsiteY0" fmla="*/ 172603 h 172603"/>
            <a:gd name="connsiteX1" fmla="*/ 571181 w 580999"/>
            <a:gd name="connsiteY1" fmla="*/ 130971 h 172603"/>
            <a:gd name="connsiteX2" fmla="*/ 577130 w 580999"/>
            <a:gd name="connsiteY2" fmla="*/ 0 h 172603"/>
            <a:gd name="connsiteX0" fmla="*/ 0 w 194046"/>
            <a:gd name="connsiteY0" fmla="*/ 142837 h 142837"/>
            <a:gd name="connsiteX1" fmla="*/ 184228 w 194046"/>
            <a:gd name="connsiteY1" fmla="*/ 130971 h 142837"/>
            <a:gd name="connsiteX2" fmla="*/ 190177 w 194046"/>
            <a:gd name="connsiteY2" fmla="*/ 0 h 142837"/>
            <a:gd name="connsiteX0" fmla="*/ 0 w 191601"/>
            <a:gd name="connsiteY0" fmla="*/ 142837 h 185422"/>
            <a:gd name="connsiteX1" fmla="*/ 178276 w 191601"/>
            <a:gd name="connsiteY1" fmla="*/ 184548 h 185422"/>
            <a:gd name="connsiteX2" fmla="*/ 190177 w 191601"/>
            <a:gd name="connsiteY2" fmla="*/ 0 h 185422"/>
            <a:gd name="connsiteX0" fmla="*/ 0 w 197553"/>
            <a:gd name="connsiteY0" fmla="*/ 184506 h 186837"/>
            <a:gd name="connsiteX1" fmla="*/ 184228 w 197553"/>
            <a:gd name="connsiteY1" fmla="*/ 184548 h 186837"/>
            <a:gd name="connsiteX2" fmla="*/ 196129 w 197553"/>
            <a:gd name="connsiteY2" fmla="*/ 0 h 186837"/>
            <a:gd name="connsiteX0" fmla="*/ 0 w 208311"/>
            <a:gd name="connsiteY0" fmla="*/ 184506 h 203755"/>
            <a:gd name="connsiteX1" fmla="*/ 202088 w 208311"/>
            <a:gd name="connsiteY1" fmla="*/ 202407 h 203755"/>
            <a:gd name="connsiteX2" fmla="*/ 196129 w 208311"/>
            <a:gd name="connsiteY2" fmla="*/ 0 h 203755"/>
            <a:gd name="connsiteX0" fmla="*/ 0 w 214264"/>
            <a:gd name="connsiteY0" fmla="*/ 208318 h 208318"/>
            <a:gd name="connsiteX1" fmla="*/ 208041 w 214264"/>
            <a:gd name="connsiteY1" fmla="*/ 202407 h 208318"/>
            <a:gd name="connsiteX2" fmla="*/ 202082 w 214264"/>
            <a:gd name="connsiteY2" fmla="*/ 0 h 208318"/>
            <a:gd name="connsiteX0" fmla="*/ 0 w 438023"/>
            <a:gd name="connsiteY0" fmla="*/ 310046 h 310046"/>
            <a:gd name="connsiteX1" fmla="*/ 431800 w 438023"/>
            <a:gd name="connsiteY1" fmla="*/ 202407 h 310046"/>
            <a:gd name="connsiteX2" fmla="*/ 425841 w 438023"/>
            <a:gd name="connsiteY2" fmla="*/ 0 h 310046"/>
            <a:gd name="connsiteX0" fmla="*/ 36532 w 474555"/>
            <a:gd name="connsiteY0" fmla="*/ 310046 h 310046"/>
            <a:gd name="connsiteX1" fmla="*/ 27037 w 474555"/>
            <a:gd name="connsiteY1" fmla="*/ 212302 h 310046"/>
            <a:gd name="connsiteX2" fmla="*/ 468332 w 474555"/>
            <a:gd name="connsiteY2" fmla="*/ 202407 h 310046"/>
            <a:gd name="connsiteX3" fmla="*/ 462373 w 474555"/>
            <a:gd name="connsiteY3" fmla="*/ 0 h 310046"/>
            <a:gd name="connsiteX0" fmla="*/ 10737 w 483184"/>
            <a:gd name="connsiteY0" fmla="*/ 323315 h 323315"/>
            <a:gd name="connsiteX1" fmla="*/ 35666 w 483184"/>
            <a:gd name="connsiteY1" fmla="*/ 212302 h 323315"/>
            <a:gd name="connsiteX2" fmla="*/ 476961 w 483184"/>
            <a:gd name="connsiteY2" fmla="*/ 202407 h 323315"/>
            <a:gd name="connsiteX3" fmla="*/ 471002 w 483184"/>
            <a:gd name="connsiteY3" fmla="*/ 0 h 323315"/>
            <a:gd name="connsiteX0" fmla="*/ 0 w 495394"/>
            <a:gd name="connsiteY0" fmla="*/ 341007 h 341007"/>
            <a:gd name="connsiteX1" fmla="*/ 47876 w 495394"/>
            <a:gd name="connsiteY1" fmla="*/ 212302 h 341007"/>
            <a:gd name="connsiteX2" fmla="*/ 489171 w 495394"/>
            <a:gd name="connsiteY2" fmla="*/ 202407 h 341007"/>
            <a:gd name="connsiteX3" fmla="*/ 483212 w 495394"/>
            <a:gd name="connsiteY3" fmla="*/ 0 h 341007"/>
            <a:gd name="connsiteX0" fmla="*/ 7022 w 502416"/>
            <a:gd name="connsiteY0" fmla="*/ 341007 h 341007"/>
            <a:gd name="connsiteX1" fmla="*/ 37688 w 502416"/>
            <a:gd name="connsiteY1" fmla="*/ 212302 h 341007"/>
            <a:gd name="connsiteX2" fmla="*/ 496193 w 502416"/>
            <a:gd name="connsiteY2" fmla="*/ 202407 h 341007"/>
            <a:gd name="connsiteX3" fmla="*/ 490234 w 502416"/>
            <a:gd name="connsiteY3" fmla="*/ 0 h 341007"/>
            <a:gd name="connsiteX0" fmla="*/ 0 w 495394"/>
            <a:gd name="connsiteY0" fmla="*/ 341007 h 341007"/>
            <a:gd name="connsiteX1" fmla="*/ 30666 w 495394"/>
            <a:gd name="connsiteY1" fmla="*/ 212302 h 341007"/>
            <a:gd name="connsiteX2" fmla="*/ 489171 w 495394"/>
            <a:gd name="connsiteY2" fmla="*/ 202407 h 341007"/>
            <a:gd name="connsiteX3" fmla="*/ 483212 w 495394"/>
            <a:gd name="connsiteY3" fmla="*/ 0 h 341007"/>
            <a:gd name="connsiteX0" fmla="*/ 0 w 495394"/>
            <a:gd name="connsiteY0" fmla="*/ 341007 h 341007"/>
            <a:gd name="connsiteX1" fmla="*/ 30666 w 495394"/>
            <a:gd name="connsiteY1" fmla="*/ 212302 h 341007"/>
            <a:gd name="connsiteX2" fmla="*/ 489171 w 495394"/>
            <a:gd name="connsiteY2" fmla="*/ 202407 h 341007"/>
            <a:gd name="connsiteX3" fmla="*/ 483212 w 495394"/>
            <a:gd name="connsiteY3" fmla="*/ 0 h 341007"/>
            <a:gd name="connsiteX0" fmla="*/ 2043 w 497437"/>
            <a:gd name="connsiteY0" fmla="*/ 341007 h 341007"/>
            <a:gd name="connsiteX1" fmla="*/ 21237 w 497437"/>
            <a:gd name="connsiteY1" fmla="*/ 190187 h 341007"/>
            <a:gd name="connsiteX2" fmla="*/ 491214 w 497437"/>
            <a:gd name="connsiteY2" fmla="*/ 202407 h 341007"/>
            <a:gd name="connsiteX3" fmla="*/ 485255 w 497437"/>
            <a:gd name="connsiteY3" fmla="*/ 0 h 341007"/>
            <a:gd name="connsiteX0" fmla="*/ 2043 w 497437"/>
            <a:gd name="connsiteY0" fmla="*/ 341007 h 341007"/>
            <a:gd name="connsiteX1" fmla="*/ 21237 w 497437"/>
            <a:gd name="connsiteY1" fmla="*/ 190187 h 341007"/>
            <a:gd name="connsiteX2" fmla="*/ 491214 w 497437"/>
            <a:gd name="connsiteY2" fmla="*/ 202407 h 341007"/>
            <a:gd name="connsiteX3" fmla="*/ 485255 w 497437"/>
            <a:gd name="connsiteY3" fmla="*/ 0 h 341007"/>
            <a:gd name="connsiteX0" fmla="*/ 2043 w 491214"/>
            <a:gd name="connsiteY0" fmla="*/ 341007 h 341007"/>
            <a:gd name="connsiteX1" fmla="*/ 21237 w 491214"/>
            <a:gd name="connsiteY1" fmla="*/ 190187 h 341007"/>
            <a:gd name="connsiteX2" fmla="*/ 491214 w 491214"/>
            <a:gd name="connsiteY2" fmla="*/ 202407 h 341007"/>
            <a:gd name="connsiteX3" fmla="*/ 485255 w 491214"/>
            <a:gd name="connsiteY3" fmla="*/ 0 h 341007"/>
            <a:gd name="connsiteX0" fmla="*/ 0 w 489171"/>
            <a:gd name="connsiteY0" fmla="*/ 341007 h 341007"/>
            <a:gd name="connsiteX1" fmla="*/ 19194 w 489171"/>
            <a:gd name="connsiteY1" fmla="*/ 190187 h 341007"/>
            <a:gd name="connsiteX2" fmla="*/ 489171 w 489171"/>
            <a:gd name="connsiteY2" fmla="*/ 202407 h 341007"/>
            <a:gd name="connsiteX3" fmla="*/ 483212 w 489171"/>
            <a:gd name="connsiteY3" fmla="*/ 0 h 341007"/>
            <a:gd name="connsiteX0" fmla="*/ 0 w 473475"/>
            <a:gd name="connsiteY0" fmla="*/ 338583 h 338583"/>
            <a:gd name="connsiteX1" fmla="*/ 3498 w 473475"/>
            <a:gd name="connsiteY1" fmla="*/ 190187 h 338583"/>
            <a:gd name="connsiteX2" fmla="*/ 473475 w 473475"/>
            <a:gd name="connsiteY2" fmla="*/ 202407 h 338583"/>
            <a:gd name="connsiteX3" fmla="*/ 467516 w 473475"/>
            <a:gd name="connsiteY3" fmla="*/ 0 h 338583"/>
            <a:gd name="connsiteX0" fmla="*/ 133 w 473608"/>
            <a:gd name="connsiteY0" fmla="*/ 338583 h 338583"/>
            <a:gd name="connsiteX1" fmla="*/ 3631 w 473608"/>
            <a:gd name="connsiteY1" fmla="*/ 190187 h 338583"/>
            <a:gd name="connsiteX2" fmla="*/ 473608 w 473608"/>
            <a:gd name="connsiteY2" fmla="*/ 202407 h 338583"/>
            <a:gd name="connsiteX3" fmla="*/ 467649 w 473608"/>
            <a:gd name="connsiteY3" fmla="*/ 0 h 338583"/>
            <a:gd name="connsiteX0" fmla="*/ 5922 w 469977"/>
            <a:gd name="connsiteY0" fmla="*/ 336159 h 336159"/>
            <a:gd name="connsiteX1" fmla="*/ 0 w 469977"/>
            <a:gd name="connsiteY1" fmla="*/ 190187 h 336159"/>
            <a:gd name="connsiteX2" fmla="*/ 469977 w 469977"/>
            <a:gd name="connsiteY2" fmla="*/ 202407 h 336159"/>
            <a:gd name="connsiteX3" fmla="*/ 464018 w 469977"/>
            <a:gd name="connsiteY3" fmla="*/ 0 h 336159"/>
            <a:gd name="connsiteX0" fmla="*/ 5922 w 469979"/>
            <a:gd name="connsiteY0" fmla="*/ 336159 h 336159"/>
            <a:gd name="connsiteX1" fmla="*/ 0 w 469979"/>
            <a:gd name="connsiteY1" fmla="*/ 190187 h 336159"/>
            <a:gd name="connsiteX2" fmla="*/ 469979 w 469979"/>
            <a:gd name="connsiteY2" fmla="*/ 195136 h 336159"/>
            <a:gd name="connsiteX3" fmla="*/ 464018 w 469979"/>
            <a:gd name="connsiteY3" fmla="*/ 0 h 336159"/>
            <a:gd name="connsiteX0" fmla="*/ 5922 w 470573"/>
            <a:gd name="connsiteY0" fmla="*/ 336159 h 336159"/>
            <a:gd name="connsiteX1" fmla="*/ 0 w 470573"/>
            <a:gd name="connsiteY1" fmla="*/ 190187 h 336159"/>
            <a:gd name="connsiteX2" fmla="*/ 469979 w 470573"/>
            <a:gd name="connsiteY2" fmla="*/ 195136 h 336159"/>
            <a:gd name="connsiteX3" fmla="*/ 464018 w 470573"/>
            <a:gd name="connsiteY3" fmla="*/ 0 h 336159"/>
            <a:gd name="connsiteX0" fmla="*/ 5922 w 473551"/>
            <a:gd name="connsiteY0" fmla="*/ 336159 h 336159"/>
            <a:gd name="connsiteX1" fmla="*/ 0 w 473551"/>
            <a:gd name="connsiteY1" fmla="*/ 190187 h 336159"/>
            <a:gd name="connsiteX2" fmla="*/ 473118 w 473551"/>
            <a:gd name="connsiteY2" fmla="*/ 187866 h 336159"/>
            <a:gd name="connsiteX3" fmla="*/ 464018 w 473551"/>
            <a:gd name="connsiteY3" fmla="*/ 0 h 336159"/>
            <a:gd name="connsiteX0" fmla="*/ 5922 w 473118"/>
            <a:gd name="connsiteY0" fmla="*/ 151383 h 151383"/>
            <a:gd name="connsiteX1" fmla="*/ 0 w 473118"/>
            <a:gd name="connsiteY1" fmla="*/ 5411 h 151383"/>
            <a:gd name="connsiteX2" fmla="*/ 473118 w 473118"/>
            <a:gd name="connsiteY2" fmla="*/ 3090 h 151383"/>
            <a:gd name="connsiteX0" fmla="*/ 5922 w 187182"/>
            <a:gd name="connsiteY0" fmla="*/ 148296 h 148296"/>
            <a:gd name="connsiteX1" fmla="*/ 0 w 187182"/>
            <a:gd name="connsiteY1" fmla="*/ 2324 h 148296"/>
            <a:gd name="connsiteX2" fmla="*/ 187182 w 187182"/>
            <a:gd name="connsiteY2" fmla="*/ 6436 h 148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87182" h="148296">
              <a:moveTo>
                <a:pt x="5922" y="148296"/>
              </a:moveTo>
              <a:cubicBezTo>
                <a:pt x="4902" y="112294"/>
                <a:pt x="675" y="77459"/>
                <a:pt x="0" y="2324"/>
              </a:cubicBezTo>
              <a:cubicBezTo>
                <a:pt x="89181" y="-2348"/>
                <a:pt x="96460" y="538"/>
                <a:pt x="187182" y="6436"/>
              </a:cubicBezTo>
            </a:path>
          </a:pathLst>
        </a:cu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arrow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198030</xdr:colOff>
      <xdr:row>1</xdr:row>
      <xdr:rowOff>10276</xdr:rowOff>
    </xdr:from>
    <xdr:to>
      <xdr:col>6</xdr:col>
      <xdr:colOff>243749</xdr:colOff>
      <xdr:row>8</xdr:row>
      <xdr:rowOff>153803</xdr:rowOff>
    </xdr:to>
    <xdr:sp macro="" textlink="">
      <xdr:nvSpPr>
        <xdr:cNvPr id="99" name="Freeform 527">
          <a:extLst>
            <a:ext uri="{FF2B5EF4-FFF2-40B4-BE49-F238E27FC236}">
              <a16:creationId xmlns:a16="http://schemas.microsoft.com/office/drawing/2014/main" id="{78D3641F-0C8C-4988-B57B-E84A8EDD3719}"/>
            </a:ext>
          </a:extLst>
        </xdr:cNvPr>
        <xdr:cNvSpPr>
          <a:spLocks/>
        </xdr:cNvSpPr>
      </xdr:nvSpPr>
      <xdr:spPr bwMode="auto">
        <a:xfrm flipH="1">
          <a:off x="3779430" y="177916"/>
          <a:ext cx="45719" cy="1317007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0"/>
            <a:gd name="connsiteY0" fmla="*/ 10000 h 10000"/>
            <a:gd name="connsiteX1" fmla="*/ 0 w 0"/>
            <a:gd name="connsiteY1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h="10000">
              <a:moveTo>
                <a:pt x="0" y="10000"/>
              </a:move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184535</xdr:colOff>
      <xdr:row>2</xdr:row>
      <xdr:rowOff>130970</xdr:rowOff>
    </xdr:from>
    <xdr:to>
      <xdr:col>6</xdr:col>
      <xdr:colOff>290063</xdr:colOff>
      <xdr:row>3</xdr:row>
      <xdr:rowOff>73397</xdr:rowOff>
    </xdr:to>
    <xdr:sp macro="" textlink="">
      <xdr:nvSpPr>
        <xdr:cNvPr id="100" name="Oval 383">
          <a:extLst>
            <a:ext uri="{FF2B5EF4-FFF2-40B4-BE49-F238E27FC236}">
              <a16:creationId xmlns:a16="http://schemas.microsoft.com/office/drawing/2014/main" id="{346D545B-9407-466E-802F-4B19BF7B7B62}"/>
            </a:ext>
          </a:extLst>
        </xdr:cNvPr>
        <xdr:cNvSpPr>
          <a:spLocks noChangeArrowheads="1"/>
        </xdr:cNvSpPr>
      </xdr:nvSpPr>
      <xdr:spPr bwMode="auto">
        <a:xfrm>
          <a:off x="3765935" y="466250"/>
          <a:ext cx="105528" cy="11006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185013</xdr:colOff>
      <xdr:row>6</xdr:row>
      <xdr:rowOff>134632</xdr:rowOff>
    </xdr:from>
    <xdr:to>
      <xdr:col>6</xdr:col>
      <xdr:colOff>297015</xdr:colOff>
      <xdr:row>7</xdr:row>
      <xdr:rowOff>79377</xdr:rowOff>
    </xdr:to>
    <xdr:sp macro="" textlink="">
      <xdr:nvSpPr>
        <xdr:cNvPr id="101" name="AutoShape 70">
          <a:extLst>
            <a:ext uri="{FF2B5EF4-FFF2-40B4-BE49-F238E27FC236}">
              <a16:creationId xmlns:a16="http://schemas.microsoft.com/office/drawing/2014/main" id="{0AEAEF8F-9207-4568-AC5F-3D1306A08879}"/>
            </a:ext>
          </a:extLst>
        </xdr:cNvPr>
        <xdr:cNvSpPr>
          <a:spLocks noChangeArrowheads="1"/>
        </xdr:cNvSpPr>
      </xdr:nvSpPr>
      <xdr:spPr bwMode="auto">
        <a:xfrm>
          <a:off x="3766413" y="1140472"/>
          <a:ext cx="112002" cy="11238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6</xdr:col>
      <xdr:colOff>312615</xdr:colOff>
      <xdr:row>3</xdr:row>
      <xdr:rowOff>163652</xdr:rowOff>
    </xdr:from>
    <xdr:ext cx="168523" cy="77691"/>
    <xdr:sp macro="" textlink="">
      <xdr:nvSpPr>
        <xdr:cNvPr id="102" name="Text Box 303">
          <a:extLst>
            <a:ext uri="{FF2B5EF4-FFF2-40B4-BE49-F238E27FC236}">
              <a16:creationId xmlns:a16="http://schemas.microsoft.com/office/drawing/2014/main" id="{77CA3EE0-8E14-4534-A784-C4BC5A8F825D}"/>
            </a:ext>
          </a:extLst>
        </xdr:cNvPr>
        <xdr:cNvSpPr txBox="1">
          <a:spLocks noChangeArrowheads="1"/>
        </xdr:cNvSpPr>
      </xdr:nvSpPr>
      <xdr:spPr bwMode="auto">
        <a:xfrm>
          <a:off x="3888820" y="670209"/>
          <a:ext cx="168523" cy="77691"/>
        </a:xfrm>
        <a:prstGeom prst="rect">
          <a:avLst/>
        </a:prstGeom>
        <a:solidFill>
          <a:schemeClr val="bg1">
            <a:alpha val="52000"/>
          </a:schemeClr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0" tIns="0" rIns="0" bIns="0" anchor="t" upright="1">
          <a:noAutofit/>
        </a:bodyPr>
        <a:lstStyle/>
        <a:p>
          <a:pPr algn="r" rtl="0">
            <a:lnSpc>
              <a:spcPts val="8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0.3</a:t>
          </a:r>
        </a:p>
        <a:p>
          <a:pPr algn="r" rtl="0">
            <a:lnSpc>
              <a:spcPts val="8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㎞</a:t>
          </a:r>
        </a:p>
      </xdr:txBody>
    </xdr:sp>
    <xdr:clientData/>
  </xdr:oneCellAnchor>
  <xdr:twoCellAnchor>
    <xdr:from>
      <xdr:col>6</xdr:col>
      <xdr:colOff>241388</xdr:colOff>
      <xdr:row>3</xdr:row>
      <xdr:rowOff>19571</xdr:rowOff>
    </xdr:from>
    <xdr:to>
      <xdr:col>6</xdr:col>
      <xdr:colOff>326199</xdr:colOff>
      <xdr:row>6</xdr:row>
      <xdr:rowOff>22834</xdr:rowOff>
    </xdr:to>
    <xdr:sp macro="" textlink="">
      <xdr:nvSpPr>
        <xdr:cNvPr id="103" name="AutoShape 1653">
          <a:extLst>
            <a:ext uri="{FF2B5EF4-FFF2-40B4-BE49-F238E27FC236}">
              <a16:creationId xmlns:a16="http://schemas.microsoft.com/office/drawing/2014/main" id="{3D84552D-FB4C-425D-977F-5B597A7CEAF8}"/>
            </a:ext>
          </a:extLst>
        </xdr:cNvPr>
        <xdr:cNvSpPr>
          <a:spLocks/>
        </xdr:cNvSpPr>
      </xdr:nvSpPr>
      <xdr:spPr bwMode="auto">
        <a:xfrm>
          <a:off x="3822788" y="522491"/>
          <a:ext cx="84811" cy="506183"/>
        </a:xfrm>
        <a:prstGeom prst="rightBrace">
          <a:avLst>
            <a:gd name="adj1" fmla="val 42094"/>
            <a:gd name="adj2" fmla="val 5155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</xdr:col>
      <xdr:colOff>236057</xdr:colOff>
      <xdr:row>3</xdr:row>
      <xdr:rowOff>14205</xdr:rowOff>
    </xdr:from>
    <xdr:to>
      <xdr:col>5</xdr:col>
      <xdr:colOff>337175</xdr:colOff>
      <xdr:row>3</xdr:row>
      <xdr:rowOff>115327</xdr:rowOff>
    </xdr:to>
    <xdr:sp macro="" textlink="">
      <xdr:nvSpPr>
        <xdr:cNvPr id="104" name="六角形 103">
          <a:extLst>
            <a:ext uri="{FF2B5EF4-FFF2-40B4-BE49-F238E27FC236}">
              <a16:creationId xmlns:a16="http://schemas.microsoft.com/office/drawing/2014/main" id="{E92AFAD3-3730-4427-8F73-8DD22FD2EAB2}"/>
            </a:ext>
          </a:extLst>
        </xdr:cNvPr>
        <xdr:cNvSpPr/>
      </xdr:nvSpPr>
      <xdr:spPr bwMode="auto">
        <a:xfrm>
          <a:off x="3124037" y="517125"/>
          <a:ext cx="101118" cy="10112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9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373384</xdr:colOff>
      <xdr:row>2</xdr:row>
      <xdr:rowOff>37910</xdr:rowOff>
    </xdr:from>
    <xdr:to>
      <xdr:col>7</xdr:col>
      <xdr:colOff>611132</xdr:colOff>
      <xdr:row>3</xdr:row>
      <xdr:rowOff>89937</xdr:rowOff>
    </xdr:to>
    <xdr:sp macro="" textlink="">
      <xdr:nvSpPr>
        <xdr:cNvPr id="105" name="Line 267">
          <a:extLst>
            <a:ext uri="{FF2B5EF4-FFF2-40B4-BE49-F238E27FC236}">
              <a16:creationId xmlns:a16="http://schemas.microsoft.com/office/drawing/2014/main" id="{849732DE-F204-4CE0-A96D-FBE04CEFA0A2}"/>
            </a:ext>
          </a:extLst>
        </xdr:cNvPr>
        <xdr:cNvSpPr>
          <a:spLocks noChangeShapeType="1"/>
        </xdr:cNvSpPr>
      </xdr:nvSpPr>
      <xdr:spPr bwMode="auto">
        <a:xfrm flipH="1" flipV="1">
          <a:off x="4648204" y="373190"/>
          <a:ext cx="237748" cy="21966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650708</xdr:colOff>
      <xdr:row>2</xdr:row>
      <xdr:rowOff>69348</xdr:rowOff>
    </xdr:from>
    <xdr:to>
      <xdr:col>8</xdr:col>
      <xdr:colOff>253040</xdr:colOff>
      <xdr:row>3</xdr:row>
      <xdr:rowOff>67000</xdr:rowOff>
    </xdr:to>
    <xdr:sp macro="" textlink="">
      <xdr:nvSpPr>
        <xdr:cNvPr id="106" name="Text Box 1445">
          <a:extLst>
            <a:ext uri="{FF2B5EF4-FFF2-40B4-BE49-F238E27FC236}">
              <a16:creationId xmlns:a16="http://schemas.microsoft.com/office/drawing/2014/main" id="{6A5BACBF-5381-49F0-AA18-1BAE13E28A77}"/>
            </a:ext>
          </a:extLst>
        </xdr:cNvPr>
        <xdr:cNvSpPr txBox="1">
          <a:spLocks noChangeArrowheads="1"/>
        </xdr:cNvSpPr>
      </xdr:nvSpPr>
      <xdr:spPr bwMode="auto">
        <a:xfrm>
          <a:off x="4925528" y="404628"/>
          <a:ext cx="295752" cy="165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0" bIns="0" anchor="t" upright="1"/>
        <a:lstStyle/>
        <a:p>
          <a:pPr algn="r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Coop</a:t>
          </a: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</xdr:txBody>
    </xdr:sp>
    <xdr:clientData/>
  </xdr:twoCellAnchor>
  <xdr:twoCellAnchor>
    <xdr:from>
      <xdr:col>8</xdr:col>
      <xdr:colOff>140084</xdr:colOff>
      <xdr:row>4</xdr:row>
      <xdr:rowOff>51889</xdr:rowOff>
    </xdr:from>
    <xdr:to>
      <xdr:col>8</xdr:col>
      <xdr:colOff>496030</xdr:colOff>
      <xdr:row>6</xdr:row>
      <xdr:rowOff>23079</xdr:rowOff>
    </xdr:to>
    <xdr:sp macro="" textlink="">
      <xdr:nvSpPr>
        <xdr:cNvPr id="107" name="Text Box 1445">
          <a:extLst>
            <a:ext uri="{FF2B5EF4-FFF2-40B4-BE49-F238E27FC236}">
              <a16:creationId xmlns:a16="http://schemas.microsoft.com/office/drawing/2014/main" id="{A792704A-55F5-41A6-9F1A-5D3ACBC83EB2}"/>
            </a:ext>
          </a:extLst>
        </xdr:cNvPr>
        <xdr:cNvSpPr txBox="1">
          <a:spLocks noChangeArrowheads="1"/>
        </xdr:cNvSpPr>
      </xdr:nvSpPr>
      <xdr:spPr bwMode="auto">
        <a:xfrm>
          <a:off x="5108324" y="722449"/>
          <a:ext cx="355946" cy="306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0" bIns="0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辻ヶ池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公園</a:t>
          </a:r>
        </a:p>
      </xdr:txBody>
    </xdr:sp>
    <xdr:clientData/>
  </xdr:twoCellAnchor>
  <xdr:oneCellAnchor>
    <xdr:from>
      <xdr:col>8</xdr:col>
      <xdr:colOff>241572</xdr:colOff>
      <xdr:row>6</xdr:row>
      <xdr:rowOff>12581</xdr:rowOff>
    </xdr:from>
    <xdr:ext cx="228129" cy="144077"/>
    <xdr:sp macro="" textlink="">
      <xdr:nvSpPr>
        <xdr:cNvPr id="108" name="Text Box 303">
          <a:extLst>
            <a:ext uri="{FF2B5EF4-FFF2-40B4-BE49-F238E27FC236}">
              <a16:creationId xmlns:a16="http://schemas.microsoft.com/office/drawing/2014/main" id="{6F614BB6-7683-4A02-912D-8BB4F1BD6673}"/>
            </a:ext>
          </a:extLst>
        </xdr:cNvPr>
        <xdr:cNvSpPr txBox="1">
          <a:spLocks noChangeArrowheads="1"/>
        </xdr:cNvSpPr>
      </xdr:nvSpPr>
      <xdr:spPr bwMode="auto">
        <a:xfrm>
          <a:off x="5209812" y="1018421"/>
          <a:ext cx="228129" cy="144077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</xdr:spPr>
      <xdr:txBody>
        <a:bodyPr vertOverflow="overflow" horzOverflow="overflow" wrap="none" lIns="27432" tIns="18288" rIns="0" bIns="0" anchor="b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ﾄｲﾚ</a:t>
          </a:r>
          <a:endParaRPr lang="en-US" altLang="ja-JP" sz="1000" b="1" i="0" u="none" strike="noStrike" baseline="0">
            <a:solidFill>
              <a:srgbClr val="000000"/>
            </a:solidFill>
            <a:latin typeface="Ebrima" pitchFamily="2" charset="0"/>
            <a:ea typeface="Gulim" pitchFamily="34" charset="-127"/>
            <a:cs typeface="Ebrima" pitchFamily="2" charset="0"/>
          </a:endParaRPr>
        </a:p>
      </xdr:txBody>
    </xdr:sp>
    <xdr:clientData/>
  </xdr:oneCellAnchor>
  <xdr:oneCellAnchor>
    <xdr:from>
      <xdr:col>7</xdr:col>
      <xdr:colOff>588978</xdr:colOff>
      <xdr:row>4</xdr:row>
      <xdr:rowOff>32654</xdr:rowOff>
    </xdr:from>
    <xdr:ext cx="223666" cy="293414"/>
    <xdr:sp macro="" textlink="">
      <xdr:nvSpPr>
        <xdr:cNvPr id="109" name="Text Box 1620">
          <a:extLst>
            <a:ext uri="{FF2B5EF4-FFF2-40B4-BE49-F238E27FC236}">
              <a16:creationId xmlns:a16="http://schemas.microsoft.com/office/drawing/2014/main" id="{80488F17-3912-418E-83A4-964D0E0BA54C}"/>
            </a:ext>
          </a:extLst>
        </xdr:cNvPr>
        <xdr:cNvSpPr txBox="1">
          <a:spLocks noChangeArrowheads="1"/>
        </xdr:cNvSpPr>
      </xdr:nvSpPr>
      <xdr:spPr bwMode="auto">
        <a:xfrm>
          <a:off x="4863798" y="703214"/>
          <a:ext cx="223666" cy="293414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</a:t>
          </a:r>
          <a: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  <a:t>　 </a:t>
          </a:r>
          <a:r>
            <a:rPr lang="ja-JP" altLang="en-US" sz="1000" b="1" i="1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215331</xdr:colOff>
      <xdr:row>2</xdr:row>
      <xdr:rowOff>102526</xdr:rowOff>
    </xdr:from>
    <xdr:to>
      <xdr:col>8</xdr:col>
      <xdr:colOff>363732</xdr:colOff>
      <xdr:row>8</xdr:row>
      <xdr:rowOff>88512</xdr:rowOff>
    </xdr:to>
    <xdr:grpSp>
      <xdr:nvGrpSpPr>
        <xdr:cNvPr id="110" name="グループ化 109">
          <a:extLst>
            <a:ext uri="{FF2B5EF4-FFF2-40B4-BE49-F238E27FC236}">
              <a16:creationId xmlns:a16="http://schemas.microsoft.com/office/drawing/2014/main" id="{9776C6B4-67F5-4026-8B12-86F8898BD196}"/>
            </a:ext>
          </a:extLst>
        </xdr:cNvPr>
        <xdr:cNvGrpSpPr/>
      </xdr:nvGrpSpPr>
      <xdr:grpSpPr>
        <a:xfrm rot="10800000">
          <a:off x="4660014" y="420238"/>
          <a:ext cx="873147" cy="954361"/>
          <a:chOff x="5055568" y="402629"/>
          <a:chExt cx="920156" cy="1023297"/>
        </a:xfrm>
      </xdr:grpSpPr>
      <xdr:sp macro="" textlink="">
        <xdr:nvSpPr>
          <xdr:cNvPr id="111" name="Line 1040">
            <a:extLst>
              <a:ext uri="{FF2B5EF4-FFF2-40B4-BE49-F238E27FC236}">
                <a16:creationId xmlns:a16="http://schemas.microsoft.com/office/drawing/2014/main" id="{A2C52AC0-8C20-5E62-2D8D-AB1BCBD4E69A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109213" y="1242191"/>
            <a:ext cx="492248" cy="468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" name="Line 267">
            <a:extLst>
              <a:ext uri="{FF2B5EF4-FFF2-40B4-BE49-F238E27FC236}">
                <a16:creationId xmlns:a16="http://schemas.microsoft.com/office/drawing/2014/main" id="{0562B860-E5F3-440A-3242-5EFDD1D83FA4}"/>
              </a:ext>
            </a:extLst>
          </xdr:cNvPr>
          <xdr:cNvSpPr>
            <a:spLocks noChangeShapeType="1"/>
          </xdr:cNvSpPr>
        </xdr:nvSpPr>
        <xdr:spPr bwMode="auto">
          <a:xfrm flipH="1">
            <a:off x="5600512" y="1138020"/>
            <a:ext cx="375212" cy="1089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3" name="Line 72">
            <a:extLst>
              <a:ext uri="{FF2B5EF4-FFF2-40B4-BE49-F238E27FC236}">
                <a16:creationId xmlns:a16="http://schemas.microsoft.com/office/drawing/2014/main" id="{B756B39C-C0FA-8579-AACD-1575BDA99F01}"/>
              </a:ext>
            </a:extLst>
          </xdr:cNvPr>
          <xdr:cNvSpPr>
            <a:spLocks noChangeShapeType="1"/>
          </xdr:cNvSpPr>
        </xdr:nvSpPr>
        <xdr:spPr bwMode="auto">
          <a:xfrm rot="12793218">
            <a:off x="5055568" y="606129"/>
            <a:ext cx="529705" cy="193697"/>
          </a:xfrm>
          <a:custGeom>
            <a:avLst/>
            <a:gdLst>
              <a:gd name="connsiteX0" fmla="*/ 0 w 760680"/>
              <a:gd name="connsiteY0" fmla="*/ 0 h 705495"/>
              <a:gd name="connsiteX1" fmla="*/ 760680 w 760680"/>
              <a:gd name="connsiteY1" fmla="*/ 705495 h 705495"/>
              <a:gd name="connsiteX0" fmla="*/ 0 w 760680"/>
              <a:gd name="connsiteY0" fmla="*/ 0 h 705495"/>
              <a:gd name="connsiteX1" fmla="*/ 760680 w 760680"/>
              <a:gd name="connsiteY1" fmla="*/ 705495 h 705495"/>
              <a:gd name="connsiteX0" fmla="*/ 0 w 760680"/>
              <a:gd name="connsiteY0" fmla="*/ 0 h 705495"/>
              <a:gd name="connsiteX1" fmla="*/ 760680 w 760680"/>
              <a:gd name="connsiteY1" fmla="*/ 705495 h 705495"/>
              <a:gd name="connsiteX0" fmla="*/ 0 w 546179"/>
              <a:gd name="connsiteY0" fmla="*/ 0 h 389273"/>
              <a:gd name="connsiteX1" fmla="*/ 546179 w 546179"/>
              <a:gd name="connsiteY1" fmla="*/ 389273 h 389273"/>
              <a:gd name="connsiteX0" fmla="*/ 0 w 535795"/>
              <a:gd name="connsiteY0" fmla="*/ 157277 h 235383"/>
              <a:gd name="connsiteX1" fmla="*/ 535795 w 535795"/>
              <a:gd name="connsiteY1" fmla="*/ 51858 h 235383"/>
              <a:gd name="connsiteX0" fmla="*/ 0 w 535795"/>
              <a:gd name="connsiteY0" fmla="*/ 105419 h 250820"/>
              <a:gd name="connsiteX1" fmla="*/ 535795 w 535795"/>
              <a:gd name="connsiteY1" fmla="*/ 0 h 250820"/>
              <a:gd name="connsiteX0" fmla="*/ 0 w 535795"/>
              <a:gd name="connsiteY0" fmla="*/ 105419 h 202535"/>
              <a:gd name="connsiteX1" fmla="*/ 535795 w 535795"/>
              <a:gd name="connsiteY1" fmla="*/ 0 h 20253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535795" h="202535">
                <a:moveTo>
                  <a:pt x="0" y="105419"/>
                </a:moveTo>
                <a:cubicBezTo>
                  <a:pt x="139202" y="285128"/>
                  <a:pt x="189730" y="195305"/>
                  <a:pt x="535795" y="0"/>
                </a:cubicBez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/>
          <a:lstStyle/>
          <a:p>
            <a:r>
              <a:rPr lang="ja-JP" altLang="en-US"/>
  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  </a:r>
          </a:p>
        </xdr:txBody>
      </xdr:sp>
      <xdr:sp macro="" textlink="">
        <xdr:nvSpPr>
          <xdr:cNvPr id="114" name="Oval 1295">
            <a:extLst>
              <a:ext uri="{FF2B5EF4-FFF2-40B4-BE49-F238E27FC236}">
                <a16:creationId xmlns:a16="http://schemas.microsoft.com/office/drawing/2014/main" id="{C0AE3B3C-1825-3E90-562F-19271857B737}"/>
              </a:ext>
            </a:extLst>
          </xdr:cNvPr>
          <xdr:cNvSpPr>
            <a:spLocks noChangeArrowheads="1"/>
          </xdr:cNvSpPr>
        </xdr:nvSpPr>
        <xdr:spPr bwMode="auto">
          <a:xfrm rot="21416620">
            <a:off x="5461283" y="1167431"/>
            <a:ext cx="149458" cy="14208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</xdr:spPr>
      </xdr:sp>
      <xdr:sp macro="" textlink="">
        <xdr:nvSpPr>
          <xdr:cNvPr id="115" name="Line 267">
            <a:extLst>
              <a:ext uri="{FF2B5EF4-FFF2-40B4-BE49-F238E27FC236}">
                <a16:creationId xmlns:a16="http://schemas.microsoft.com/office/drawing/2014/main" id="{E0D96515-0584-5BB3-22A3-B5DFBFB794D7}"/>
              </a:ext>
            </a:extLst>
          </xdr:cNvPr>
          <xdr:cNvSpPr>
            <a:spLocks noChangeShapeType="1"/>
          </xdr:cNvSpPr>
        </xdr:nvSpPr>
        <xdr:spPr bwMode="auto">
          <a:xfrm flipH="1">
            <a:off x="5471620" y="666184"/>
            <a:ext cx="107071" cy="400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6" name="Freeform 527">
            <a:extLst>
              <a:ext uri="{FF2B5EF4-FFF2-40B4-BE49-F238E27FC236}">
                <a16:creationId xmlns:a16="http://schemas.microsoft.com/office/drawing/2014/main" id="{BB5824C1-2916-1CE4-A8EB-41684C49E018}"/>
              </a:ext>
            </a:extLst>
          </xdr:cNvPr>
          <xdr:cNvSpPr>
            <a:spLocks/>
          </xdr:cNvSpPr>
        </xdr:nvSpPr>
        <xdr:spPr bwMode="auto">
          <a:xfrm rot="12793218">
            <a:off x="5311624" y="402629"/>
            <a:ext cx="540285" cy="1023297"/>
          </a:xfrm>
          <a:custGeom>
            <a:avLst/>
            <a:gdLst>
              <a:gd name="T0" fmla="*/ 0 w 55"/>
              <a:gd name="T1" fmla="*/ 2147483647 h 56"/>
              <a:gd name="T2" fmla="*/ 0 w 55"/>
              <a:gd name="T3" fmla="*/ 0 h 56"/>
              <a:gd name="T4" fmla="*/ 2147483647 w 55"/>
              <a:gd name="T5" fmla="*/ 0 h 56"/>
              <a:gd name="T6" fmla="*/ 0 60000 65536"/>
              <a:gd name="T7" fmla="*/ 0 60000 65536"/>
              <a:gd name="T8" fmla="*/ 0 60000 65536"/>
              <a:gd name="connsiteX0" fmla="*/ 0 w 5135"/>
              <a:gd name="connsiteY0" fmla="*/ 17689 h 17689"/>
              <a:gd name="connsiteX1" fmla="*/ 0 w 5135"/>
              <a:gd name="connsiteY1" fmla="*/ 7689 h 17689"/>
              <a:gd name="connsiteX2" fmla="*/ 5135 w 5135"/>
              <a:gd name="connsiteY2" fmla="*/ 0 h 17689"/>
              <a:gd name="connsiteX0" fmla="*/ 0 w 10000"/>
              <a:gd name="connsiteY0" fmla="*/ 10000 h 10000"/>
              <a:gd name="connsiteX1" fmla="*/ 0 w 10000"/>
              <a:gd name="connsiteY1" fmla="*/ 4347 h 10000"/>
              <a:gd name="connsiteX2" fmla="*/ 10000 w 10000"/>
              <a:gd name="connsiteY2" fmla="*/ 0 h 10000"/>
              <a:gd name="connsiteX0" fmla="*/ 0 w 9386"/>
              <a:gd name="connsiteY0" fmla="*/ 10186 h 10186"/>
              <a:gd name="connsiteX1" fmla="*/ 0 w 9386"/>
              <a:gd name="connsiteY1" fmla="*/ 4533 h 10186"/>
              <a:gd name="connsiteX2" fmla="*/ 9386 w 9386"/>
              <a:gd name="connsiteY2" fmla="*/ 0 h 10186"/>
              <a:gd name="connsiteX0" fmla="*/ 0 w 10000"/>
              <a:gd name="connsiteY0" fmla="*/ 10000 h 10000"/>
              <a:gd name="connsiteX1" fmla="*/ 0 w 10000"/>
              <a:gd name="connsiteY1" fmla="*/ 4450 h 10000"/>
              <a:gd name="connsiteX2" fmla="*/ 10000 w 10000"/>
              <a:gd name="connsiteY2" fmla="*/ 0 h 10000"/>
              <a:gd name="connsiteX0" fmla="*/ 0 w 10000"/>
              <a:gd name="connsiteY0" fmla="*/ 10000 h 10000"/>
              <a:gd name="connsiteX1" fmla="*/ 0 w 10000"/>
              <a:gd name="connsiteY1" fmla="*/ 4450 h 10000"/>
              <a:gd name="connsiteX2" fmla="*/ 10000 w 10000"/>
              <a:gd name="connsiteY2" fmla="*/ 0 h 10000"/>
              <a:gd name="connsiteX0" fmla="*/ 0 w 12073"/>
              <a:gd name="connsiteY0" fmla="*/ 10987 h 10987"/>
              <a:gd name="connsiteX1" fmla="*/ 0 w 12073"/>
              <a:gd name="connsiteY1" fmla="*/ 5437 h 10987"/>
              <a:gd name="connsiteX2" fmla="*/ 12073 w 12073"/>
              <a:gd name="connsiteY2" fmla="*/ 0 h 10987"/>
              <a:gd name="connsiteX0" fmla="*/ 0 w 10297"/>
              <a:gd name="connsiteY0" fmla="*/ 9622 h 9622"/>
              <a:gd name="connsiteX1" fmla="*/ 0 w 10297"/>
              <a:gd name="connsiteY1" fmla="*/ 4072 h 9622"/>
              <a:gd name="connsiteX2" fmla="*/ 10297 w 10297"/>
              <a:gd name="connsiteY2" fmla="*/ 0 h 9622"/>
              <a:gd name="connsiteX0" fmla="*/ 0 w 9015"/>
              <a:gd name="connsiteY0" fmla="*/ 9891 h 9891"/>
              <a:gd name="connsiteX1" fmla="*/ 0 w 9015"/>
              <a:gd name="connsiteY1" fmla="*/ 4123 h 9891"/>
              <a:gd name="connsiteX2" fmla="*/ 9015 w 9015"/>
              <a:gd name="connsiteY2" fmla="*/ 0 h 9891"/>
              <a:gd name="connsiteX0" fmla="*/ 0 w 9727"/>
              <a:gd name="connsiteY0" fmla="*/ 10000 h 10000"/>
              <a:gd name="connsiteX1" fmla="*/ 0 w 9727"/>
              <a:gd name="connsiteY1" fmla="*/ 4168 h 10000"/>
              <a:gd name="connsiteX2" fmla="*/ 9727 w 9727"/>
              <a:gd name="connsiteY2" fmla="*/ 0 h 10000"/>
              <a:gd name="connsiteX0" fmla="*/ 0 w 10000"/>
              <a:gd name="connsiteY0" fmla="*/ 11072 h 11072"/>
              <a:gd name="connsiteX1" fmla="*/ 0 w 10000"/>
              <a:gd name="connsiteY1" fmla="*/ 4168 h 11072"/>
              <a:gd name="connsiteX2" fmla="*/ 10000 w 10000"/>
              <a:gd name="connsiteY2" fmla="*/ 0 h 11072"/>
              <a:gd name="connsiteX0" fmla="*/ 512 w 2627"/>
              <a:gd name="connsiteY0" fmla="*/ 18369 h 18369"/>
              <a:gd name="connsiteX1" fmla="*/ 512 w 2627"/>
              <a:gd name="connsiteY1" fmla="*/ 11465 h 18369"/>
              <a:gd name="connsiteX2" fmla="*/ 1566 w 2627"/>
              <a:gd name="connsiteY2" fmla="*/ 0 h 18369"/>
              <a:gd name="connsiteX0" fmla="*/ 1950 w 10002"/>
              <a:gd name="connsiteY0" fmla="*/ 10000 h 10000"/>
              <a:gd name="connsiteX1" fmla="*/ 1950 w 10002"/>
              <a:gd name="connsiteY1" fmla="*/ 8159 h 10000"/>
              <a:gd name="connsiteX2" fmla="*/ 5962 w 10002"/>
              <a:gd name="connsiteY2" fmla="*/ 0 h 10000"/>
              <a:gd name="connsiteX0" fmla="*/ 0 w 11884"/>
              <a:gd name="connsiteY0" fmla="*/ 10000 h 10000"/>
              <a:gd name="connsiteX1" fmla="*/ 0 w 11884"/>
              <a:gd name="connsiteY1" fmla="*/ 8159 h 10000"/>
              <a:gd name="connsiteX2" fmla="*/ 4012 w 11884"/>
              <a:gd name="connsiteY2" fmla="*/ 0 h 10000"/>
              <a:gd name="connsiteX0" fmla="*/ 0 w 4197"/>
              <a:gd name="connsiteY0" fmla="*/ 10000 h 10000"/>
              <a:gd name="connsiteX1" fmla="*/ 0 w 4197"/>
              <a:gd name="connsiteY1" fmla="*/ 8159 h 10000"/>
              <a:gd name="connsiteX2" fmla="*/ 1006 w 4197"/>
              <a:gd name="connsiteY2" fmla="*/ 6301 h 10000"/>
              <a:gd name="connsiteX3" fmla="*/ 4012 w 4197"/>
              <a:gd name="connsiteY3" fmla="*/ 0 h 10000"/>
              <a:gd name="connsiteX0" fmla="*/ 0 w 21044"/>
              <a:gd name="connsiteY0" fmla="*/ 10000 h 10000"/>
              <a:gd name="connsiteX1" fmla="*/ 0 w 21044"/>
              <a:gd name="connsiteY1" fmla="*/ 8159 h 10000"/>
              <a:gd name="connsiteX2" fmla="*/ 2397 w 21044"/>
              <a:gd name="connsiteY2" fmla="*/ 6301 h 10000"/>
              <a:gd name="connsiteX3" fmla="*/ 9559 w 21044"/>
              <a:gd name="connsiteY3" fmla="*/ 0 h 10000"/>
              <a:gd name="connsiteX0" fmla="*/ 0 w 10001"/>
              <a:gd name="connsiteY0" fmla="*/ 10000 h 10000"/>
              <a:gd name="connsiteX1" fmla="*/ 0 w 10001"/>
              <a:gd name="connsiteY1" fmla="*/ 8159 h 10000"/>
              <a:gd name="connsiteX2" fmla="*/ 4784 w 10001"/>
              <a:gd name="connsiteY2" fmla="*/ 7055 h 10000"/>
              <a:gd name="connsiteX3" fmla="*/ 2397 w 10001"/>
              <a:gd name="connsiteY3" fmla="*/ 6301 h 10000"/>
              <a:gd name="connsiteX4" fmla="*/ 9559 w 10001"/>
              <a:gd name="connsiteY4" fmla="*/ 0 h 10000"/>
              <a:gd name="connsiteX0" fmla="*/ 0 w 22692"/>
              <a:gd name="connsiteY0" fmla="*/ 10000 h 10000"/>
              <a:gd name="connsiteX1" fmla="*/ 0 w 22692"/>
              <a:gd name="connsiteY1" fmla="*/ 8159 h 10000"/>
              <a:gd name="connsiteX2" fmla="*/ 4784 w 22692"/>
              <a:gd name="connsiteY2" fmla="*/ 7055 h 10000"/>
              <a:gd name="connsiteX3" fmla="*/ 2397 w 22692"/>
              <a:gd name="connsiteY3" fmla="*/ 6301 h 10000"/>
              <a:gd name="connsiteX4" fmla="*/ 9559 w 22692"/>
              <a:gd name="connsiteY4" fmla="*/ 0 h 10000"/>
              <a:gd name="connsiteX0" fmla="*/ 0 w 22692"/>
              <a:gd name="connsiteY0" fmla="*/ 10000 h 10000"/>
              <a:gd name="connsiteX1" fmla="*/ 0 w 22692"/>
              <a:gd name="connsiteY1" fmla="*/ 8159 h 10000"/>
              <a:gd name="connsiteX2" fmla="*/ 4784 w 22692"/>
              <a:gd name="connsiteY2" fmla="*/ 7055 h 10000"/>
              <a:gd name="connsiteX3" fmla="*/ 9559 w 22692"/>
              <a:gd name="connsiteY3" fmla="*/ 0 h 10000"/>
              <a:gd name="connsiteX0" fmla="*/ 0 w 48556"/>
              <a:gd name="connsiteY0" fmla="*/ 10000 h 10000"/>
              <a:gd name="connsiteX1" fmla="*/ 0 w 48556"/>
              <a:gd name="connsiteY1" fmla="*/ 8159 h 10000"/>
              <a:gd name="connsiteX2" fmla="*/ 35809 w 48556"/>
              <a:gd name="connsiteY2" fmla="*/ 1233 h 10000"/>
              <a:gd name="connsiteX3" fmla="*/ 9559 w 48556"/>
              <a:gd name="connsiteY3" fmla="*/ 0 h 10000"/>
              <a:gd name="connsiteX0" fmla="*/ 31022 w 79578"/>
              <a:gd name="connsiteY0" fmla="*/ 10822 h 10822"/>
              <a:gd name="connsiteX1" fmla="*/ 31022 w 79578"/>
              <a:gd name="connsiteY1" fmla="*/ 8981 h 10822"/>
              <a:gd name="connsiteX2" fmla="*/ 66831 w 79578"/>
              <a:gd name="connsiteY2" fmla="*/ 2055 h 10822"/>
              <a:gd name="connsiteX3" fmla="*/ 10 w 79578"/>
              <a:gd name="connsiteY3" fmla="*/ 0 h 10822"/>
              <a:gd name="connsiteX0" fmla="*/ 31012 w 79568"/>
              <a:gd name="connsiteY0" fmla="*/ 10822 h 10822"/>
              <a:gd name="connsiteX1" fmla="*/ 31012 w 79568"/>
              <a:gd name="connsiteY1" fmla="*/ 8981 h 10822"/>
              <a:gd name="connsiteX2" fmla="*/ 66821 w 79568"/>
              <a:gd name="connsiteY2" fmla="*/ 2055 h 10822"/>
              <a:gd name="connsiteX3" fmla="*/ 0 w 79568"/>
              <a:gd name="connsiteY3" fmla="*/ 0 h 10822"/>
              <a:gd name="connsiteX0" fmla="*/ 31012 w 79568"/>
              <a:gd name="connsiteY0" fmla="*/ 10822 h 10822"/>
              <a:gd name="connsiteX1" fmla="*/ 31012 w 79568"/>
              <a:gd name="connsiteY1" fmla="*/ 8981 h 10822"/>
              <a:gd name="connsiteX2" fmla="*/ 66821 w 79568"/>
              <a:gd name="connsiteY2" fmla="*/ 2055 h 10822"/>
              <a:gd name="connsiteX3" fmla="*/ 0 w 79568"/>
              <a:gd name="connsiteY3" fmla="*/ 0 h 10822"/>
              <a:gd name="connsiteX0" fmla="*/ 31012 w 71555"/>
              <a:gd name="connsiteY0" fmla="*/ 10822 h 10822"/>
              <a:gd name="connsiteX1" fmla="*/ 31012 w 71555"/>
              <a:gd name="connsiteY1" fmla="*/ 8981 h 10822"/>
              <a:gd name="connsiteX2" fmla="*/ 66821 w 71555"/>
              <a:gd name="connsiteY2" fmla="*/ 2055 h 10822"/>
              <a:gd name="connsiteX3" fmla="*/ 0 w 71555"/>
              <a:gd name="connsiteY3" fmla="*/ 0 h 10822"/>
              <a:gd name="connsiteX0" fmla="*/ 64424 w 71555"/>
              <a:gd name="connsiteY0" fmla="*/ 11370 h 11370"/>
              <a:gd name="connsiteX1" fmla="*/ 31012 w 71555"/>
              <a:gd name="connsiteY1" fmla="*/ 8981 h 11370"/>
              <a:gd name="connsiteX2" fmla="*/ 66821 w 71555"/>
              <a:gd name="connsiteY2" fmla="*/ 2055 h 11370"/>
              <a:gd name="connsiteX3" fmla="*/ 0 w 71555"/>
              <a:gd name="connsiteY3" fmla="*/ 0 h 11370"/>
              <a:gd name="connsiteX0" fmla="*/ 64424 w 74341"/>
              <a:gd name="connsiteY0" fmla="*/ 11370 h 11370"/>
              <a:gd name="connsiteX1" fmla="*/ 57264 w 74341"/>
              <a:gd name="connsiteY1" fmla="*/ 8296 h 11370"/>
              <a:gd name="connsiteX2" fmla="*/ 66821 w 74341"/>
              <a:gd name="connsiteY2" fmla="*/ 2055 h 11370"/>
              <a:gd name="connsiteX3" fmla="*/ 0 w 74341"/>
              <a:gd name="connsiteY3" fmla="*/ 0 h 11370"/>
              <a:gd name="connsiteX0" fmla="*/ 64424 w 66821"/>
              <a:gd name="connsiteY0" fmla="*/ 11370 h 11370"/>
              <a:gd name="connsiteX1" fmla="*/ 57264 w 66821"/>
              <a:gd name="connsiteY1" fmla="*/ 8296 h 11370"/>
              <a:gd name="connsiteX2" fmla="*/ 66821 w 66821"/>
              <a:gd name="connsiteY2" fmla="*/ 2055 h 11370"/>
              <a:gd name="connsiteX3" fmla="*/ 0 w 66821"/>
              <a:gd name="connsiteY3" fmla="*/ 0 h 11370"/>
              <a:gd name="connsiteX0" fmla="*/ 64424 w 66821"/>
              <a:gd name="connsiteY0" fmla="*/ 11370 h 11370"/>
              <a:gd name="connsiteX1" fmla="*/ 54187 w 66821"/>
              <a:gd name="connsiteY1" fmla="*/ 11093 h 11370"/>
              <a:gd name="connsiteX2" fmla="*/ 57264 w 66821"/>
              <a:gd name="connsiteY2" fmla="*/ 8296 h 11370"/>
              <a:gd name="connsiteX3" fmla="*/ 66821 w 66821"/>
              <a:gd name="connsiteY3" fmla="*/ 2055 h 11370"/>
              <a:gd name="connsiteX4" fmla="*/ 0 w 66821"/>
              <a:gd name="connsiteY4" fmla="*/ 0 h 11370"/>
              <a:gd name="connsiteX0" fmla="*/ 54187 w 66821"/>
              <a:gd name="connsiteY0" fmla="*/ 11093 h 11093"/>
              <a:gd name="connsiteX1" fmla="*/ 57264 w 66821"/>
              <a:gd name="connsiteY1" fmla="*/ 8296 h 11093"/>
              <a:gd name="connsiteX2" fmla="*/ 66821 w 66821"/>
              <a:gd name="connsiteY2" fmla="*/ 2055 h 11093"/>
              <a:gd name="connsiteX3" fmla="*/ 0 w 66821"/>
              <a:gd name="connsiteY3" fmla="*/ 0 h 11093"/>
              <a:gd name="connsiteX0" fmla="*/ 54187 w 66821"/>
              <a:gd name="connsiteY0" fmla="*/ 11093 h 11093"/>
              <a:gd name="connsiteX1" fmla="*/ 55158 w 66821"/>
              <a:gd name="connsiteY1" fmla="*/ 9197 h 11093"/>
              <a:gd name="connsiteX2" fmla="*/ 66821 w 66821"/>
              <a:gd name="connsiteY2" fmla="*/ 2055 h 11093"/>
              <a:gd name="connsiteX3" fmla="*/ 0 w 66821"/>
              <a:gd name="connsiteY3" fmla="*/ 0 h 11093"/>
              <a:gd name="connsiteX0" fmla="*/ 54187 w 66821"/>
              <a:gd name="connsiteY0" fmla="*/ 11440 h 11440"/>
              <a:gd name="connsiteX1" fmla="*/ 55158 w 66821"/>
              <a:gd name="connsiteY1" fmla="*/ 9544 h 11440"/>
              <a:gd name="connsiteX2" fmla="*/ 66821 w 66821"/>
              <a:gd name="connsiteY2" fmla="*/ 2402 h 11440"/>
              <a:gd name="connsiteX3" fmla="*/ 0 w 66821"/>
              <a:gd name="connsiteY3" fmla="*/ 0 h 11440"/>
              <a:gd name="connsiteX0" fmla="*/ 54187 w 66821"/>
              <a:gd name="connsiteY0" fmla="*/ 11440 h 11440"/>
              <a:gd name="connsiteX1" fmla="*/ 55158 w 66821"/>
              <a:gd name="connsiteY1" fmla="*/ 9544 h 11440"/>
              <a:gd name="connsiteX2" fmla="*/ 66821 w 66821"/>
              <a:gd name="connsiteY2" fmla="*/ 2402 h 11440"/>
              <a:gd name="connsiteX3" fmla="*/ 0 w 66821"/>
              <a:gd name="connsiteY3" fmla="*/ 0 h 11440"/>
              <a:gd name="connsiteX0" fmla="*/ 54187 w 66821"/>
              <a:gd name="connsiteY0" fmla="*/ 11440 h 11440"/>
              <a:gd name="connsiteX1" fmla="*/ 55158 w 66821"/>
              <a:gd name="connsiteY1" fmla="*/ 9544 h 11440"/>
              <a:gd name="connsiteX2" fmla="*/ 66821 w 66821"/>
              <a:gd name="connsiteY2" fmla="*/ 2402 h 11440"/>
              <a:gd name="connsiteX3" fmla="*/ 0 w 66821"/>
              <a:gd name="connsiteY3" fmla="*/ 0 h 11440"/>
              <a:gd name="connsiteX0" fmla="*/ 54187 w 55335"/>
              <a:gd name="connsiteY0" fmla="*/ 11440 h 11440"/>
              <a:gd name="connsiteX1" fmla="*/ 55158 w 55335"/>
              <a:gd name="connsiteY1" fmla="*/ 9544 h 11440"/>
              <a:gd name="connsiteX2" fmla="*/ 54187 w 55335"/>
              <a:gd name="connsiteY2" fmla="*/ 2679 h 11440"/>
              <a:gd name="connsiteX3" fmla="*/ 0 w 55335"/>
              <a:gd name="connsiteY3" fmla="*/ 0 h 11440"/>
              <a:gd name="connsiteX0" fmla="*/ 54187 w 55335"/>
              <a:gd name="connsiteY0" fmla="*/ 11440 h 11440"/>
              <a:gd name="connsiteX1" fmla="*/ 55158 w 55335"/>
              <a:gd name="connsiteY1" fmla="*/ 9544 h 11440"/>
              <a:gd name="connsiteX2" fmla="*/ 54187 w 55335"/>
              <a:gd name="connsiteY2" fmla="*/ 2679 h 11440"/>
              <a:gd name="connsiteX3" fmla="*/ 0 w 55335"/>
              <a:gd name="connsiteY3" fmla="*/ 0 h 11440"/>
              <a:gd name="connsiteX0" fmla="*/ 54187 w 55335"/>
              <a:gd name="connsiteY0" fmla="*/ 11440 h 11440"/>
              <a:gd name="connsiteX1" fmla="*/ 55158 w 55335"/>
              <a:gd name="connsiteY1" fmla="*/ 9544 h 11440"/>
              <a:gd name="connsiteX2" fmla="*/ 54187 w 55335"/>
              <a:gd name="connsiteY2" fmla="*/ 2679 h 11440"/>
              <a:gd name="connsiteX3" fmla="*/ 0 w 55335"/>
              <a:gd name="connsiteY3" fmla="*/ 0 h 11440"/>
              <a:gd name="connsiteX0" fmla="*/ 47224 w 48372"/>
              <a:gd name="connsiteY0" fmla="*/ 11044 h 11044"/>
              <a:gd name="connsiteX1" fmla="*/ 48195 w 48372"/>
              <a:gd name="connsiteY1" fmla="*/ 9148 h 11044"/>
              <a:gd name="connsiteX2" fmla="*/ 47224 w 48372"/>
              <a:gd name="connsiteY2" fmla="*/ 2283 h 11044"/>
              <a:gd name="connsiteX3" fmla="*/ 0 w 48372"/>
              <a:gd name="connsiteY3" fmla="*/ 0 h 11044"/>
              <a:gd name="connsiteX0" fmla="*/ 29127 w 30275"/>
              <a:gd name="connsiteY0" fmla="*/ 10238 h 10238"/>
              <a:gd name="connsiteX1" fmla="*/ 30098 w 30275"/>
              <a:gd name="connsiteY1" fmla="*/ 8342 h 10238"/>
              <a:gd name="connsiteX2" fmla="*/ 29127 w 30275"/>
              <a:gd name="connsiteY2" fmla="*/ 1477 h 10238"/>
              <a:gd name="connsiteX3" fmla="*/ 0 w 30275"/>
              <a:gd name="connsiteY3" fmla="*/ 0 h 10238"/>
              <a:gd name="connsiteX0" fmla="*/ 29127 w 40761"/>
              <a:gd name="connsiteY0" fmla="*/ 10238 h 10238"/>
              <a:gd name="connsiteX1" fmla="*/ 30098 w 40761"/>
              <a:gd name="connsiteY1" fmla="*/ 8342 h 10238"/>
              <a:gd name="connsiteX2" fmla="*/ 40761 w 40761"/>
              <a:gd name="connsiteY2" fmla="*/ 1986 h 10238"/>
              <a:gd name="connsiteX3" fmla="*/ 0 w 40761"/>
              <a:gd name="connsiteY3" fmla="*/ 0 h 10238"/>
              <a:gd name="connsiteX0" fmla="*/ 29127 w 40761"/>
              <a:gd name="connsiteY0" fmla="*/ 10238 h 10238"/>
              <a:gd name="connsiteX1" fmla="*/ 30098 w 40761"/>
              <a:gd name="connsiteY1" fmla="*/ 8342 h 10238"/>
              <a:gd name="connsiteX2" fmla="*/ 40761 w 40761"/>
              <a:gd name="connsiteY2" fmla="*/ 1986 h 10238"/>
              <a:gd name="connsiteX3" fmla="*/ 0 w 40761"/>
              <a:gd name="connsiteY3" fmla="*/ 0 h 10238"/>
              <a:gd name="connsiteX0" fmla="*/ 29127 w 44639"/>
              <a:gd name="connsiteY0" fmla="*/ 10238 h 10238"/>
              <a:gd name="connsiteX1" fmla="*/ 30098 w 44639"/>
              <a:gd name="connsiteY1" fmla="*/ 8342 h 10238"/>
              <a:gd name="connsiteX2" fmla="*/ 44639 w 44639"/>
              <a:gd name="connsiteY2" fmla="*/ 2071 h 10238"/>
              <a:gd name="connsiteX3" fmla="*/ 0 w 44639"/>
              <a:gd name="connsiteY3" fmla="*/ 0 h 10238"/>
              <a:gd name="connsiteX0" fmla="*/ 29127 w 44639"/>
              <a:gd name="connsiteY0" fmla="*/ 10238 h 10238"/>
              <a:gd name="connsiteX1" fmla="*/ 30098 w 44639"/>
              <a:gd name="connsiteY1" fmla="*/ 8342 h 10238"/>
              <a:gd name="connsiteX2" fmla="*/ 44639 w 44639"/>
              <a:gd name="connsiteY2" fmla="*/ 2071 h 10238"/>
              <a:gd name="connsiteX3" fmla="*/ 0 w 44639"/>
              <a:gd name="connsiteY3" fmla="*/ 0 h 10238"/>
              <a:gd name="connsiteX0" fmla="*/ 29127 w 44639"/>
              <a:gd name="connsiteY0" fmla="*/ 10238 h 10238"/>
              <a:gd name="connsiteX1" fmla="*/ 30098 w 44639"/>
              <a:gd name="connsiteY1" fmla="*/ 8342 h 10238"/>
              <a:gd name="connsiteX2" fmla="*/ 44639 w 44639"/>
              <a:gd name="connsiteY2" fmla="*/ 2071 h 10238"/>
              <a:gd name="connsiteX3" fmla="*/ 0 w 44639"/>
              <a:gd name="connsiteY3" fmla="*/ 0 h 10238"/>
              <a:gd name="connsiteX0" fmla="*/ 29127 w 44639"/>
              <a:gd name="connsiteY0" fmla="*/ 10238 h 10238"/>
              <a:gd name="connsiteX1" fmla="*/ 30098 w 44639"/>
              <a:gd name="connsiteY1" fmla="*/ 8342 h 10238"/>
              <a:gd name="connsiteX2" fmla="*/ 44639 w 44639"/>
              <a:gd name="connsiteY2" fmla="*/ 2071 h 10238"/>
              <a:gd name="connsiteX3" fmla="*/ 0 w 44639"/>
              <a:gd name="connsiteY3" fmla="*/ 0 h 10238"/>
              <a:gd name="connsiteX0" fmla="*/ 29127 w 44639"/>
              <a:gd name="connsiteY0" fmla="*/ 10238 h 10238"/>
              <a:gd name="connsiteX1" fmla="*/ 30098 w 44639"/>
              <a:gd name="connsiteY1" fmla="*/ 8342 h 10238"/>
              <a:gd name="connsiteX2" fmla="*/ 44639 w 44639"/>
              <a:gd name="connsiteY2" fmla="*/ 2071 h 10238"/>
              <a:gd name="connsiteX3" fmla="*/ 0 w 44639"/>
              <a:gd name="connsiteY3" fmla="*/ 0 h 10238"/>
              <a:gd name="connsiteX0" fmla="*/ 67293 w 67295"/>
              <a:gd name="connsiteY0" fmla="*/ 10522 h 10522"/>
              <a:gd name="connsiteX1" fmla="*/ 30098 w 67295"/>
              <a:gd name="connsiteY1" fmla="*/ 8342 h 10522"/>
              <a:gd name="connsiteX2" fmla="*/ 44639 w 67295"/>
              <a:gd name="connsiteY2" fmla="*/ 2071 h 10522"/>
              <a:gd name="connsiteX3" fmla="*/ 0 w 67295"/>
              <a:gd name="connsiteY3" fmla="*/ 0 h 10522"/>
              <a:gd name="connsiteX0" fmla="*/ 67293 w 67299"/>
              <a:gd name="connsiteY0" fmla="*/ 10522 h 10522"/>
              <a:gd name="connsiteX1" fmla="*/ 56102 w 67299"/>
              <a:gd name="connsiteY1" fmla="*/ 7612 h 10522"/>
              <a:gd name="connsiteX2" fmla="*/ 44639 w 67299"/>
              <a:gd name="connsiteY2" fmla="*/ 2071 h 10522"/>
              <a:gd name="connsiteX3" fmla="*/ 0 w 67299"/>
              <a:gd name="connsiteY3" fmla="*/ 0 h 10522"/>
              <a:gd name="connsiteX0" fmla="*/ 67293 w 67299"/>
              <a:gd name="connsiteY0" fmla="*/ 10522 h 10522"/>
              <a:gd name="connsiteX1" fmla="*/ 56102 w 67299"/>
              <a:gd name="connsiteY1" fmla="*/ 7612 h 10522"/>
              <a:gd name="connsiteX2" fmla="*/ 44639 w 67299"/>
              <a:gd name="connsiteY2" fmla="*/ 2071 h 10522"/>
              <a:gd name="connsiteX3" fmla="*/ 0 w 67299"/>
              <a:gd name="connsiteY3" fmla="*/ 0 h 10522"/>
              <a:gd name="connsiteX0" fmla="*/ 67293 w 67299"/>
              <a:gd name="connsiteY0" fmla="*/ 10522 h 10522"/>
              <a:gd name="connsiteX1" fmla="*/ 56102 w 67299"/>
              <a:gd name="connsiteY1" fmla="*/ 7612 h 10522"/>
              <a:gd name="connsiteX2" fmla="*/ 39134 w 67299"/>
              <a:gd name="connsiteY2" fmla="*/ 1870 h 10522"/>
              <a:gd name="connsiteX3" fmla="*/ 0 w 67299"/>
              <a:gd name="connsiteY3" fmla="*/ 0 h 10522"/>
              <a:gd name="connsiteX0" fmla="*/ 67293 w 67299"/>
              <a:gd name="connsiteY0" fmla="*/ 10522 h 10522"/>
              <a:gd name="connsiteX1" fmla="*/ 56102 w 67299"/>
              <a:gd name="connsiteY1" fmla="*/ 7612 h 10522"/>
              <a:gd name="connsiteX2" fmla="*/ 39134 w 67299"/>
              <a:gd name="connsiteY2" fmla="*/ 1870 h 10522"/>
              <a:gd name="connsiteX3" fmla="*/ 0 w 67299"/>
              <a:gd name="connsiteY3" fmla="*/ 0 h 10522"/>
              <a:gd name="connsiteX0" fmla="*/ 67293 w 72450"/>
              <a:gd name="connsiteY0" fmla="*/ 10522 h 10522"/>
              <a:gd name="connsiteX1" fmla="*/ 72450 w 72450"/>
              <a:gd name="connsiteY1" fmla="*/ 7585 h 10522"/>
              <a:gd name="connsiteX2" fmla="*/ 39134 w 72450"/>
              <a:gd name="connsiteY2" fmla="*/ 1870 h 10522"/>
              <a:gd name="connsiteX3" fmla="*/ 0 w 72450"/>
              <a:gd name="connsiteY3" fmla="*/ 0 h 10522"/>
              <a:gd name="connsiteX0" fmla="*/ 123264 w 123265"/>
              <a:gd name="connsiteY0" fmla="*/ 11473 h 11473"/>
              <a:gd name="connsiteX1" fmla="*/ 72450 w 123265"/>
              <a:gd name="connsiteY1" fmla="*/ 7585 h 11473"/>
              <a:gd name="connsiteX2" fmla="*/ 39134 w 123265"/>
              <a:gd name="connsiteY2" fmla="*/ 1870 h 11473"/>
              <a:gd name="connsiteX3" fmla="*/ 0 w 123265"/>
              <a:gd name="connsiteY3" fmla="*/ 0 h 11473"/>
              <a:gd name="connsiteX0" fmla="*/ 123264 w 123264"/>
              <a:gd name="connsiteY0" fmla="*/ 11473 h 11473"/>
              <a:gd name="connsiteX1" fmla="*/ 39134 w 123264"/>
              <a:gd name="connsiteY1" fmla="*/ 1870 h 11473"/>
              <a:gd name="connsiteX2" fmla="*/ 0 w 123264"/>
              <a:gd name="connsiteY2" fmla="*/ 0 h 11473"/>
              <a:gd name="connsiteX0" fmla="*/ 123264 w 123264"/>
              <a:gd name="connsiteY0" fmla="*/ 11473 h 11473"/>
              <a:gd name="connsiteX1" fmla="*/ 39134 w 123264"/>
              <a:gd name="connsiteY1" fmla="*/ 1870 h 11473"/>
              <a:gd name="connsiteX2" fmla="*/ 0 w 123264"/>
              <a:gd name="connsiteY2" fmla="*/ 0 h 11473"/>
              <a:gd name="connsiteX0" fmla="*/ 130540 w 130540"/>
              <a:gd name="connsiteY0" fmla="*/ 11138 h 11138"/>
              <a:gd name="connsiteX1" fmla="*/ 39134 w 130540"/>
              <a:gd name="connsiteY1" fmla="*/ 1870 h 11138"/>
              <a:gd name="connsiteX2" fmla="*/ 0 w 130540"/>
              <a:gd name="connsiteY2" fmla="*/ 0 h 11138"/>
              <a:gd name="connsiteX0" fmla="*/ 130540 w 130540"/>
              <a:gd name="connsiteY0" fmla="*/ 11138 h 11138"/>
              <a:gd name="connsiteX1" fmla="*/ 39134 w 130540"/>
              <a:gd name="connsiteY1" fmla="*/ 1870 h 11138"/>
              <a:gd name="connsiteX2" fmla="*/ 0 w 130540"/>
              <a:gd name="connsiteY2" fmla="*/ 0 h 11138"/>
              <a:gd name="connsiteX0" fmla="*/ 130540 w 130540"/>
              <a:gd name="connsiteY0" fmla="*/ 11138 h 11138"/>
              <a:gd name="connsiteX1" fmla="*/ 39134 w 130540"/>
              <a:gd name="connsiteY1" fmla="*/ 1870 h 11138"/>
              <a:gd name="connsiteX2" fmla="*/ 0 w 130540"/>
              <a:gd name="connsiteY2" fmla="*/ 0 h 11138"/>
              <a:gd name="connsiteX0" fmla="*/ 130540 w 130540"/>
              <a:gd name="connsiteY0" fmla="*/ 11138 h 11138"/>
              <a:gd name="connsiteX1" fmla="*/ 39134 w 130540"/>
              <a:gd name="connsiteY1" fmla="*/ 1870 h 11138"/>
              <a:gd name="connsiteX2" fmla="*/ 0 w 130540"/>
              <a:gd name="connsiteY2" fmla="*/ 0 h 11138"/>
              <a:gd name="connsiteX0" fmla="*/ 129179 w 129179"/>
              <a:gd name="connsiteY0" fmla="*/ 11348 h 11348"/>
              <a:gd name="connsiteX1" fmla="*/ 39134 w 129179"/>
              <a:gd name="connsiteY1" fmla="*/ 1870 h 11348"/>
              <a:gd name="connsiteX2" fmla="*/ 0 w 129179"/>
              <a:gd name="connsiteY2" fmla="*/ 0 h 11348"/>
              <a:gd name="connsiteX0" fmla="*/ 129179 w 129179"/>
              <a:gd name="connsiteY0" fmla="*/ 11348 h 11348"/>
              <a:gd name="connsiteX1" fmla="*/ 62858 w 129179"/>
              <a:gd name="connsiteY1" fmla="*/ 7092 h 11348"/>
              <a:gd name="connsiteX2" fmla="*/ 39134 w 129179"/>
              <a:gd name="connsiteY2" fmla="*/ 1870 h 11348"/>
              <a:gd name="connsiteX3" fmla="*/ 0 w 129179"/>
              <a:gd name="connsiteY3" fmla="*/ 0 h 11348"/>
              <a:gd name="connsiteX0" fmla="*/ 129179 w 129179"/>
              <a:gd name="connsiteY0" fmla="*/ 11348 h 11348"/>
              <a:gd name="connsiteX1" fmla="*/ 62858 w 129179"/>
              <a:gd name="connsiteY1" fmla="*/ 7092 h 11348"/>
              <a:gd name="connsiteX2" fmla="*/ 39134 w 129179"/>
              <a:gd name="connsiteY2" fmla="*/ 1870 h 11348"/>
              <a:gd name="connsiteX3" fmla="*/ 0 w 129179"/>
              <a:gd name="connsiteY3" fmla="*/ 0 h 11348"/>
              <a:gd name="connsiteX0" fmla="*/ 129179 w 129179"/>
              <a:gd name="connsiteY0" fmla="*/ 11348 h 11348"/>
              <a:gd name="connsiteX1" fmla="*/ 62858 w 129179"/>
              <a:gd name="connsiteY1" fmla="*/ 7092 h 11348"/>
              <a:gd name="connsiteX2" fmla="*/ 39134 w 129179"/>
              <a:gd name="connsiteY2" fmla="*/ 1870 h 11348"/>
              <a:gd name="connsiteX3" fmla="*/ 0 w 129179"/>
              <a:gd name="connsiteY3" fmla="*/ 0 h 11348"/>
              <a:gd name="connsiteX0" fmla="*/ 122279 w 122279"/>
              <a:gd name="connsiteY0" fmla="*/ 11494 h 11494"/>
              <a:gd name="connsiteX1" fmla="*/ 55958 w 122279"/>
              <a:gd name="connsiteY1" fmla="*/ 7238 h 11494"/>
              <a:gd name="connsiteX2" fmla="*/ 32234 w 122279"/>
              <a:gd name="connsiteY2" fmla="*/ 2016 h 11494"/>
              <a:gd name="connsiteX3" fmla="*/ 0 w 122279"/>
              <a:gd name="connsiteY3" fmla="*/ 0 h 11494"/>
              <a:gd name="connsiteX0" fmla="*/ 122279 w 122279"/>
              <a:gd name="connsiteY0" fmla="*/ 11494 h 11494"/>
              <a:gd name="connsiteX1" fmla="*/ 55958 w 122279"/>
              <a:gd name="connsiteY1" fmla="*/ 7238 h 11494"/>
              <a:gd name="connsiteX2" fmla="*/ 32234 w 122279"/>
              <a:gd name="connsiteY2" fmla="*/ 2016 h 11494"/>
              <a:gd name="connsiteX3" fmla="*/ 0 w 122279"/>
              <a:gd name="connsiteY3" fmla="*/ 0 h 11494"/>
              <a:gd name="connsiteX0" fmla="*/ 122442 w 122442"/>
              <a:gd name="connsiteY0" fmla="*/ 11494 h 11494"/>
              <a:gd name="connsiteX1" fmla="*/ 56121 w 122442"/>
              <a:gd name="connsiteY1" fmla="*/ 7238 h 11494"/>
              <a:gd name="connsiteX2" fmla="*/ 32397 w 122442"/>
              <a:gd name="connsiteY2" fmla="*/ 2016 h 11494"/>
              <a:gd name="connsiteX3" fmla="*/ 163 w 122442"/>
              <a:gd name="connsiteY3" fmla="*/ 0 h 11494"/>
              <a:gd name="connsiteX0" fmla="*/ 122279 w 122279"/>
              <a:gd name="connsiteY0" fmla="*/ 11494 h 11494"/>
              <a:gd name="connsiteX1" fmla="*/ 55958 w 122279"/>
              <a:gd name="connsiteY1" fmla="*/ 7238 h 11494"/>
              <a:gd name="connsiteX2" fmla="*/ 32234 w 122279"/>
              <a:gd name="connsiteY2" fmla="*/ 2016 h 11494"/>
              <a:gd name="connsiteX3" fmla="*/ 0 w 122279"/>
              <a:gd name="connsiteY3" fmla="*/ 0 h 11494"/>
              <a:gd name="connsiteX0" fmla="*/ 126187 w 126187"/>
              <a:gd name="connsiteY0" fmla="*/ 11548 h 11548"/>
              <a:gd name="connsiteX1" fmla="*/ 59866 w 126187"/>
              <a:gd name="connsiteY1" fmla="*/ 7292 h 11548"/>
              <a:gd name="connsiteX2" fmla="*/ 36142 w 126187"/>
              <a:gd name="connsiteY2" fmla="*/ 2070 h 11548"/>
              <a:gd name="connsiteX3" fmla="*/ 0 w 126187"/>
              <a:gd name="connsiteY3" fmla="*/ 0 h 11548"/>
              <a:gd name="connsiteX0" fmla="*/ 126187 w 126187"/>
              <a:gd name="connsiteY0" fmla="*/ 11548 h 11548"/>
              <a:gd name="connsiteX1" fmla="*/ 59866 w 126187"/>
              <a:gd name="connsiteY1" fmla="*/ 7292 h 11548"/>
              <a:gd name="connsiteX2" fmla="*/ 90113 w 126187"/>
              <a:gd name="connsiteY2" fmla="*/ 5268 h 11548"/>
              <a:gd name="connsiteX3" fmla="*/ 0 w 126187"/>
              <a:gd name="connsiteY3" fmla="*/ 0 h 11548"/>
              <a:gd name="connsiteX0" fmla="*/ 129850 w 129850"/>
              <a:gd name="connsiteY0" fmla="*/ 11343 h 11343"/>
              <a:gd name="connsiteX1" fmla="*/ 63529 w 129850"/>
              <a:gd name="connsiteY1" fmla="*/ 7087 h 11343"/>
              <a:gd name="connsiteX2" fmla="*/ 93776 w 129850"/>
              <a:gd name="connsiteY2" fmla="*/ 5063 h 11343"/>
              <a:gd name="connsiteX3" fmla="*/ 0 w 129850"/>
              <a:gd name="connsiteY3" fmla="*/ 0 h 11343"/>
              <a:gd name="connsiteX0" fmla="*/ 129850 w 129850"/>
              <a:gd name="connsiteY0" fmla="*/ 11343 h 11343"/>
              <a:gd name="connsiteX1" fmla="*/ 63529 w 129850"/>
              <a:gd name="connsiteY1" fmla="*/ 7087 h 11343"/>
              <a:gd name="connsiteX2" fmla="*/ 93776 w 129850"/>
              <a:gd name="connsiteY2" fmla="*/ 5063 h 11343"/>
              <a:gd name="connsiteX3" fmla="*/ 0 w 129850"/>
              <a:gd name="connsiteY3" fmla="*/ 0 h 11343"/>
              <a:gd name="connsiteX0" fmla="*/ 134702 w 134702"/>
              <a:gd name="connsiteY0" fmla="*/ 11197 h 11197"/>
              <a:gd name="connsiteX1" fmla="*/ 68381 w 134702"/>
              <a:gd name="connsiteY1" fmla="*/ 6941 h 11197"/>
              <a:gd name="connsiteX2" fmla="*/ 98628 w 134702"/>
              <a:gd name="connsiteY2" fmla="*/ 4917 h 11197"/>
              <a:gd name="connsiteX3" fmla="*/ 0 w 134702"/>
              <a:gd name="connsiteY3" fmla="*/ 0 h 11197"/>
              <a:gd name="connsiteX0" fmla="*/ 134702 w 134702"/>
              <a:gd name="connsiteY0" fmla="*/ 11197 h 11197"/>
              <a:gd name="connsiteX1" fmla="*/ 68381 w 134702"/>
              <a:gd name="connsiteY1" fmla="*/ 6941 h 11197"/>
              <a:gd name="connsiteX2" fmla="*/ 98628 w 134702"/>
              <a:gd name="connsiteY2" fmla="*/ 4917 h 11197"/>
              <a:gd name="connsiteX3" fmla="*/ 0 w 134702"/>
              <a:gd name="connsiteY3" fmla="*/ 0 h 11197"/>
              <a:gd name="connsiteX0" fmla="*/ 134702 w 134702"/>
              <a:gd name="connsiteY0" fmla="*/ 11197 h 11197"/>
              <a:gd name="connsiteX1" fmla="*/ 68381 w 134702"/>
              <a:gd name="connsiteY1" fmla="*/ 6941 h 11197"/>
              <a:gd name="connsiteX2" fmla="*/ 102010 w 134702"/>
              <a:gd name="connsiteY2" fmla="*/ 4634 h 11197"/>
              <a:gd name="connsiteX3" fmla="*/ 0 w 134702"/>
              <a:gd name="connsiteY3" fmla="*/ 0 h 11197"/>
              <a:gd name="connsiteX0" fmla="*/ 134702 w 134702"/>
              <a:gd name="connsiteY0" fmla="*/ 11197 h 11197"/>
              <a:gd name="connsiteX1" fmla="*/ 68381 w 134702"/>
              <a:gd name="connsiteY1" fmla="*/ 6941 h 11197"/>
              <a:gd name="connsiteX2" fmla="*/ 102010 w 134702"/>
              <a:gd name="connsiteY2" fmla="*/ 4634 h 11197"/>
              <a:gd name="connsiteX3" fmla="*/ 0 w 134702"/>
              <a:gd name="connsiteY3" fmla="*/ 0 h 11197"/>
              <a:gd name="connsiteX0" fmla="*/ 134702 w 134702"/>
              <a:gd name="connsiteY0" fmla="*/ 11197 h 11197"/>
              <a:gd name="connsiteX1" fmla="*/ 68381 w 134702"/>
              <a:gd name="connsiteY1" fmla="*/ 6941 h 11197"/>
              <a:gd name="connsiteX2" fmla="*/ 102010 w 134702"/>
              <a:gd name="connsiteY2" fmla="*/ 4634 h 11197"/>
              <a:gd name="connsiteX3" fmla="*/ 0 w 134702"/>
              <a:gd name="connsiteY3" fmla="*/ 0 h 11197"/>
              <a:gd name="connsiteX0" fmla="*/ 134702 w 134702"/>
              <a:gd name="connsiteY0" fmla="*/ 11197 h 11197"/>
              <a:gd name="connsiteX1" fmla="*/ 68381 w 134702"/>
              <a:gd name="connsiteY1" fmla="*/ 6941 h 11197"/>
              <a:gd name="connsiteX2" fmla="*/ 102010 w 134702"/>
              <a:gd name="connsiteY2" fmla="*/ 4634 h 11197"/>
              <a:gd name="connsiteX3" fmla="*/ 0 w 134702"/>
              <a:gd name="connsiteY3" fmla="*/ 0 h 11197"/>
              <a:gd name="connsiteX0" fmla="*/ 134702 w 134702"/>
              <a:gd name="connsiteY0" fmla="*/ 11197 h 11197"/>
              <a:gd name="connsiteX1" fmla="*/ 68381 w 134702"/>
              <a:gd name="connsiteY1" fmla="*/ 6941 h 11197"/>
              <a:gd name="connsiteX2" fmla="*/ 91149 w 134702"/>
              <a:gd name="connsiteY2" fmla="*/ 4739 h 11197"/>
              <a:gd name="connsiteX3" fmla="*/ 0 w 134702"/>
              <a:gd name="connsiteY3" fmla="*/ 0 h 11197"/>
              <a:gd name="connsiteX0" fmla="*/ 134702 w 134702"/>
              <a:gd name="connsiteY0" fmla="*/ 11197 h 11197"/>
              <a:gd name="connsiteX1" fmla="*/ 68381 w 134702"/>
              <a:gd name="connsiteY1" fmla="*/ 6941 h 11197"/>
              <a:gd name="connsiteX2" fmla="*/ 84609 w 134702"/>
              <a:gd name="connsiteY2" fmla="*/ 4414 h 11197"/>
              <a:gd name="connsiteX3" fmla="*/ 0 w 134702"/>
              <a:gd name="connsiteY3" fmla="*/ 0 h 11197"/>
              <a:gd name="connsiteX0" fmla="*/ 134702 w 134702"/>
              <a:gd name="connsiteY0" fmla="*/ 11197 h 11197"/>
              <a:gd name="connsiteX1" fmla="*/ 68381 w 134702"/>
              <a:gd name="connsiteY1" fmla="*/ 6941 h 11197"/>
              <a:gd name="connsiteX2" fmla="*/ 84609 w 134702"/>
              <a:gd name="connsiteY2" fmla="*/ 4414 h 11197"/>
              <a:gd name="connsiteX3" fmla="*/ 0 w 134702"/>
              <a:gd name="connsiteY3" fmla="*/ 0 h 11197"/>
              <a:gd name="connsiteX0" fmla="*/ 158682 w 158682"/>
              <a:gd name="connsiteY0" fmla="*/ 10390 h 10390"/>
              <a:gd name="connsiteX1" fmla="*/ 68381 w 158682"/>
              <a:gd name="connsiteY1" fmla="*/ 6941 h 10390"/>
              <a:gd name="connsiteX2" fmla="*/ 84609 w 158682"/>
              <a:gd name="connsiteY2" fmla="*/ 4414 h 10390"/>
              <a:gd name="connsiteX3" fmla="*/ 0 w 158682"/>
              <a:gd name="connsiteY3" fmla="*/ 0 h 10390"/>
              <a:gd name="connsiteX0" fmla="*/ 158682 w 158682"/>
              <a:gd name="connsiteY0" fmla="*/ 10390 h 10390"/>
              <a:gd name="connsiteX1" fmla="*/ 84609 w 158682"/>
              <a:gd name="connsiteY1" fmla="*/ 4414 h 10390"/>
              <a:gd name="connsiteX2" fmla="*/ 0 w 158682"/>
              <a:gd name="connsiteY2" fmla="*/ 0 h 10390"/>
              <a:gd name="connsiteX0" fmla="*/ 158682 w 158682"/>
              <a:gd name="connsiteY0" fmla="*/ 10390 h 10390"/>
              <a:gd name="connsiteX1" fmla="*/ 84609 w 158682"/>
              <a:gd name="connsiteY1" fmla="*/ 4414 h 10390"/>
              <a:gd name="connsiteX2" fmla="*/ 0 w 158682"/>
              <a:gd name="connsiteY2" fmla="*/ 0 h 10390"/>
              <a:gd name="connsiteX0" fmla="*/ 160530 w 160530"/>
              <a:gd name="connsiteY0" fmla="*/ 10224 h 10224"/>
              <a:gd name="connsiteX1" fmla="*/ 84609 w 160530"/>
              <a:gd name="connsiteY1" fmla="*/ 4414 h 10224"/>
              <a:gd name="connsiteX2" fmla="*/ 0 w 160530"/>
              <a:gd name="connsiteY2" fmla="*/ 0 h 10224"/>
              <a:gd name="connsiteX0" fmla="*/ 169045 w 169045"/>
              <a:gd name="connsiteY0" fmla="*/ 9874 h 9874"/>
              <a:gd name="connsiteX1" fmla="*/ 84609 w 169045"/>
              <a:gd name="connsiteY1" fmla="*/ 4414 h 9874"/>
              <a:gd name="connsiteX2" fmla="*/ 0 w 169045"/>
              <a:gd name="connsiteY2" fmla="*/ 0 h 9874"/>
              <a:gd name="connsiteX0" fmla="*/ 10000 w 10000"/>
              <a:gd name="connsiteY0" fmla="*/ 10000 h 10000"/>
              <a:gd name="connsiteX1" fmla="*/ 5005 w 10000"/>
              <a:gd name="connsiteY1" fmla="*/ 4470 h 10000"/>
              <a:gd name="connsiteX2" fmla="*/ 0 w 10000"/>
              <a:gd name="connsiteY2" fmla="*/ 0 h 10000"/>
              <a:gd name="connsiteX0" fmla="*/ 10359 w 10359"/>
              <a:gd name="connsiteY0" fmla="*/ 9783 h 9783"/>
              <a:gd name="connsiteX1" fmla="*/ 5005 w 10359"/>
              <a:gd name="connsiteY1" fmla="*/ 4470 h 9783"/>
              <a:gd name="connsiteX2" fmla="*/ 0 w 10359"/>
              <a:gd name="connsiteY2" fmla="*/ 0 h 9783"/>
              <a:gd name="connsiteX0" fmla="*/ 10000 w 10000"/>
              <a:gd name="connsiteY0" fmla="*/ 10000 h 10000"/>
              <a:gd name="connsiteX1" fmla="*/ 4832 w 10000"/>
              <a:gd name="connsiteY1" fmla="*/ 4569 h 10000"/>
              <a:gd name="connsiteX2" fmla="*/ 0 w 10000"/>
              <a:gd name="connsiteY2" fmla="*/ 0 h 10000"/>
              <a:gd name="connsiteX0" fmla="*/ 10000 w 10000"/>
              <a:gd name="connsiteY0" fmla="*/ 10000 h 10000"/>
              <a:gd name="connsiteX1" fmla="*/ 4832 w 10000"/>
              <a:gd name="connsiteY1" fmla="*/ 4569 h 10000"/>
              <a:gd name="connsiteX2" fmla="*/ 0 w 10000"/>
              <a:gd name="connsiteY2" fmla="*/ 0 h 10000"/>
              <a:gd name="connsiteX0" fmla="*/ 10429 w 10429"/>
              <a:gd name="connsiteY0" fmla="*/ 10053 h 10053"/>
              <a:gd name="connsiteX1" fmla="*/ 4832 w 10429"/>
              <a:gd name="connsiteY1" fmla="*/ 4569 h 10053"/>
              <a:gd name="connsiteX2" fmla="*/ 0 w 10429"/>
              <a:gd name="connsiteY2" fmla="*/ 0 h 10053"/>
              <a:gd name="connsiteX0" fmla="*/ 9968 w 9968"/>
              <a:gd name="connsiteY0" fmla="*/ 9838 h 9838"/>
              <a:gd name="connsiteX1" fmla="*/ 4832 w 9968"/>
              <a:gd name="connsiteY1" fmla="*/ 4569 h 9838"/>
              <a:gd name="connsiteX2" fmla="*/ 0 w 9968"/>
              <a:gd name="connsiteY2" fmla="*/ 0 h 9838"/>
              <a:gd name="connsiteX0" fmla="*/ 10000 w 10000"/>
              <a:gd name="connsiteY0" fmla="*/ 10000 h 10000"/>
              <a:gd name="connsiteX1" fmla="*/ 5137 w 10000"/>
              <a:gd name="connsiteY1" fmla="*/ 4975 h 10000"/>
              <a:gd name="connsiteX2" fmla="*/ 0 w 10000"/>
              <a:gd name="connsiteY2" fmla="*/ 0 h 10000"/>
              <a:gd name="connsiteX0" fmla="*/ 10000 w 10000"/>
              <a:gd name="connsiteY0" fmla="*/ 10000 h 10000"/>
              <a:gd name="connsiteX1" fmla="*/ 5137 w 10000"/>
              <a:gd name="connsiteY1" fmla="*/ 4975 h 10000"/>
              <a:gd name="connsiteX2" fmla="*/ 0 w 10000"/>
              <a:gd name="connsiteY2" fmla="*/ 0 h 10000"/>
              <a:gd name="connsiteX0" fmla="*/ 10000 w 10000"/>
              <a:gd name="connsiteY0" fmla="*/ 10000 h 10000"/>
              <a:gd name="connsiteX1" fmla="*/ 5137 w 10000"/>
              <a:gd name="connsiteY1" fmla="*/ 4975 h 10000"/>
              <a:gd name="connsiteX2" fmla="*/ 0 w 10000"/>
              <a:gd name="connsiteY2" fmla="*/ 0 h 10000"/>
              <a:gd name="connsiteX0" fmla="*/ 10000 w 10000"/>
              <a:gd name="connsiteY0" fmla="*/ 10000 h 10000"/>
              <a:gd name="connsiteX1" fmla="*/ 5137 w 10000"/>
              <a:gd name="connsiteY1" fmla="*/ 4975 h 10000"/>
              <a:gd name="connsiteX2" fmla="*/ 0 w 10000"/>
              <a:gd name="connsiteY2" fmla="*/ 0 h 10000"/>
              <a:gd name="connsiteX0" fmla="*/ 10000 w 10000"/>
              <a:gd name="connsiteY0" fmla="*/ 10000 h 10000"/>
              <a:gd name="connsiteX1" fmla="*/ 5137 w 10000"/>
              <a:gd name="connsiteY1" fmla="*/ 4975 h 10000"/>
              <a:gd name="connsiteX2" fmla="*/ 0 w 10000"/>
              <a:gd name="connsiteY2" fmla="*/ 0 h 10000"/>
              <a:gd name="connsiteX0" fmla="*/ 10000 w 10000"/>
              <a:gd name="connsiteY0" fmla="*/ 10000 h 10000"/>
              <a:gd name="connsiteX1" fmla="*/ 2263 w 10000"/>
              <a:gd name="connsiteY1" fmla="*/ 2169 h 10000"/>
              <a:gd name="connsiteX2" fmla="*/ 0 w 10000"/>
              <a:gd name="connsiteY2" fmla="*/ 0 h 10000"/>
              <a:gd name="connsiteX0" fmla="*/ 10000 w 10000"/>
              <a:gd name="connsiteY0" fmla="*/ 10000 h 10000"/>
              <a:gd name="connsiteX1" fmla="*/ 2263 w 10000"/>
              <a:gd name="connsiteY1" fmla="*/ 2169 h 10000"/>
              <a:gd name="connsiteX2" fmla="*/ 0 w 10000"/>
              <a:gd name="connsiteY2" fmla="*/ 0 h 10000"/>
              <a:gd name="connsiteX0" fmla="*/ 9117 w 9117"/>
              <a:gd name="connsiteY0" fmla="*/ 9546 h 9546"/>
              <a:gd name="connsiteX1" fmla="*/ 2263 w 9117"/>
              <a:gd name="connsiteY1" fmla="*/ 2169 h 9546"/>
              <a:gd name="connsiteX2" fmla="*/ 0 w 9117"/>
              <a:gd name="connsiteY2" fmla="*/ 0 h 9546"/>
              <a:gd name="connsiteX0" fmla="*/ 10000 w 10000"/>
              <a:gd name="connsiteY0" fmla="*/ 10000 h 10000"/>
              <a:gd name="connsiteX1" fmla="*/ 2482 w 10000"/>
              <a:gd name="connsiteY1" fmla="*/ 2272 h 10000"/>
              <a:gd name="connsiteX2" fmla="*/ 0 w 10000"/>
              <a:gd name="connsiteY2" fmla="*/ 0 h 10000"/>
              <a:gd name="connsiteX0" fmla="*/ 10000 w 10000"/>
              <a:gd name="connsiteY0" fmla="*/ 10000 h 10000"/>
              <a:gd name="connsiteX1" fmla="*/ 2482 w 10000"/>
              <a:gd name="connsiteY1" fmla="*/ 2272 h 10000"/>
              <a:gd name="connsiteX2" fmla="*/ 0 w 10000"/>
              <a:gd name="connsiteY2" fmla="*/ 0 h 10000"/>
              <a:gd name="connsiteX0" fmla="*/ 10000 w 10651"/>
              <a:gd name="connsiteY0" fmla="*/ 10000 h 10366"/>
              <a:gd name="connsiteX1" fmla="*/ 10120 w 10651"/>
              <a:gd name="connsiteY1" fmla="*/ 9726 h 10366"/>
              <a:gd name="connsiteX2" fmla="*/ 2482 w 10651"/>
              <a:gd name="connsiteY2" fmla="*/ 2272 h 10366"/>
              <a:gd name="connsiteX3" fmla="*/ 0 w 10651"/>
              <a:gd name="connsiteY3" fmla="*/ 0 h 10366"/>
              <a:gd name="connsiteX0" fmla="*/ 10000 w 10000"/>
              <a:gd name="connsiteY0" fmla="*/ 10000 h 10000"/>
              <a:gd name="connsiteX1" fmla="*/ 7041 w 10000"/>
              <a:gd name="connsiteY1" fmla="*/ 6336 h 10000"/>
              <a:gd name="connsiteX2" fmla="*/ 2482 w 10000"/>
              <a:gd name="connsiteY2" fmla="*/ 2272 h 10000"/>
              <a:gd name="connsiteX3" fmla="*/ 0 w 10000"/>
              <a:gd name="connsiteY3" fmla="*/ 0 h 10000"/>
              <a:gd name="connsiteX0" fmla="*/ 9297 w 9297"/>
              <a:gd name="connsiteY0" fmla="*/ 9761 h 9761"/>
              <a:gd name="connsiteX1" fmla="*/ 7041 w 9297"/>
              <a:gd name="connsiteY1" fmla="*/ 6336 h 9761"/>
              <a:gd name="connsiteX2" fmla="*/ 2482 w 9297"/>
              <a:gd name="connsiteY2" fmla="*/ 2272 h 9761"/>
              <a:gd name="connsiteX3" fmla="*/ 0 w 9297"/>
              <a:gd name="connsiteY3" fmla="*/ 0 h 9761"/>
              <a:gd name="connsiteX0" fmla="*/ 10000 w 10000"/>
              <a:gd name="connsiteY0" fmla="*/ 10000 h 10000"/>
              <a:gd name="connsiteX1" fmla="*/ 7573 w 10000"/>
              <a:gd name="connsiteY1" fmla="*/ 6491 h 10000"/>
              <a:gd name="connsiteX2" fmla="*/ 1963 w 10000"/>
              <a:gd name="connsiteY2" fmla="*/ 1734 h 10000"/>
              <a:gd name="connsiteX3" fmla="*/ 0 w 10000"/>
              <a:gd name="connsiteY3" fmla="*/ 0 h 10000"/>
              <a:gd name="connsiteX0" fmla="*/ 10000 w 10000"/>
              <a:gd name="connsiteY0" fmla="*/ 10000 h 10000"/>
              <a:gd name="connsiteX1" fmla="*/ 7573 w 10000"/>
              <a:gd name="connsiteY1" fmla="*/ 6491 h 10000"/>
              <a:gd name="connsiteX2" fmla="*/ 1963 w 10000"/>
              <a:gd name="connsiteY2" fmla="*/ 1734 h 10000"/>
              <a:gd name="connsiteX3" fmla="*/ 0 w 10000"/>
              <a:gd name="connsiteY3" fmla="*/ 0 h 10000"/>
              <a:gd name="connsiteX0" fmla="*/ 10000 w 10000"/>
              <a:gd name="connsiteY0" fmla="*/ 10000 h 10000"/>
              <a:gd name="connsiteX1" fmla="*/ 6670 w 10000"/>
              <a:gd name="connsiteY1" fmla="*/ 7028 h 10000"/>
              <a:gd name="connsiteX2" fmla="*/ 1963 w 10000"/>
              <a:gd name="connsiteY2" fmla="*/ 1734 h 10000"/>
              <a:gd name="connsiteX3" fmla="*/ 0 w 10000"/>
              <a:gd name="connsiteY3" fmla="*/ 0 h 10000"/>
              <a:gd name="connsiteX0" fmla="*/ 10000 w 10000"/>
              <a:gd name="connsiteY0" fmla="*/ 10000 h 10000"/>
              <a:gd name="connsiteX1" fmla="*/ 6670 w 10000"/>
              <a:gd name="connsiteY1" fmla="*/ 7028 h 10000"/>
              <a:gd name="connsiteX2" fmla="*/ 1963 w 10000"/>
              <a:gd name="connsiteY2" fmla="*/ 1734 h 10000"/>
              <a:gd name="connsiteX3" fmla="*/ 0 w 10000"/>
              <a:gd name="connsiteY3" fmla="*/ 0 h 10000"/>
              <a:gd name="connsiteX0" fmla="*/ 10000 w 10000"/>
              <a:gd name="connsiteY0" fmla="*/ 10000 h 10000"/>
              <a:gd name="connsiteX1" fmla="*/ 6670 w 10000"/>
              <a:gd name="connsiteY1" fmla="*/ 7028 h 10000"/>
              <a:gd name="connsiteX2" fmla="*/ 1963 w 10000"/>
              <a:gd name="connsiteY2" fmla="*/ 1734 h 10000"/>
              <a:gd name="connsiteX3" fmla="*/ 0 w 10000"/>
              <a:gd name="connsiteY3" fmla="*/ 0 h 10000"/>
              <a:gd name="connsiteX0" fmla="*/ 10000 w 10000"/>
              <a:gd name="connsiteY0" fmla="*/ 10000 h 10000"/>
              <a:gd name="connsiteX1" fmla="*/ 6670 w 10000"/>
              <a:gd name="connsiteY1" fmla="*/ 7028 h 10000"/>
              <a:gd name="connsiteX2" fmla="*/ 1963 w 10000"/>
              <a:gd name="connsiteY2" fmla="*/ 1734 h 10000"/>
              <a:gd name="connsiteX3" fmla="*/ 0 w 10000"/>
              <a:gd name="connsiteY3" fmla="*/ 0 h 10000"/>
              <a:gd name="connsiteX0" fmla="*/ 10000 w 10000"/>
              <a:gd name="connsiteY0" fmla="*/ 10000 h 10000"/>
              <a:gd name="connsiteX1" fmla="*/ 6653 w 10000"/>
              <a:gd name="connsiteY1" fmla="*/ 6949 h 10000"/>
              <a:gd name="connsiteX2" fmla="*/ 1963 w 10000"/>
              <a:gd name="connsiteY2" fmla="*/ 1734 h 10000"/>
              <a:gd name="connsiteX3" fmla="*/ 0 w 10000"/>
              <a:gd name="connsiteY3" fmla="*/ 0 h 10000"/>
              <a:gd name="connsiteX0" fmla="*/ 9225 w 9225"/>
              <a:gd name="connsiteY0" fmla="*/ 10321 h 10321"/>
              <a:gd name="connsiteX1" fmla="*/ 6653 w 9225"/>
              <a:gd name="connsiteY1" fmla="*/ 6949 h 10321"/>
              <a:gd name="connsiteX2" fmla="*/ 1963 w 9225"/>
              <a:gd name="connsiteY2" fmla="*/ 1734 h 10321"/>
              <a:gd name="connsiteX3" fmla="*/ 0 w 9225"/>
              <a:gd name="connsiteY3" fmla="*/ 0 h 10321"/>
              <a:gd name="connsiteX0" fmla="*/ 10000 w 10000"/>
              <a:gd name="connsiteY0" fmla="*/ 10000 h 10000"/>
              <a:gd name="connsiteX1" fmla="*/ 7038 w 10000"/>
              <a:gd name="connsiteY1" fmla="*/ 6666 h 10000"/>
              <a:gd name="connsiteX2" fmla="*/ 2128 w 10000"/>
              <a:gd name="connsiteY2" fmla="*/ 1680 h 10000"/>
              <a:gd name="connsiteX3" fmla="*/ 0 w 10000"/>
              <a:gd name="connsiteY3" fmla="*/ 0 h 10000"/>
              <a:gd name="connsiteX0" fmla="*/ 10000 w 10000"/>
              <a:gd name="connsiteY0" fmla="*/ 10000 h 10000"/>
              <a:gd name="connsiteX1" fmla="*/ 7924 w 10000"/>
              <a:gd name="connsiteY1" fmla="*/ 7080 h 10000"/>
              <a:gd name="connsiteX2" fmla="*/ 2128 w 10000"/>
              <a:gd name="connsiteY2" fmla="*/ 1680 h 10000"/>
              <a:gd name="connsiteX3" fmla="*/ 0 w 10000"/>
              <a:gd name="connsiteY3" fmla="*/ 0 h 10000"/>
              <a:gd name="connsiteX0" fmla="*/ 10000 w 10000"/>
              <a:gd name="connsiteY0" fmla="*/ 10000 h 10000"/>
              <a:gd name="connsiteX1" fmla="*/ 7924 w 10000"/>
              <a:gd name="connsiteY1" fmla="*/ 7080 h 10000"/>
              <a:gd name="connsiteX2" fmla="*/ 2128 w 10000"/>
              <a:gd name="connsiteY2" fmla="*/ 1680 h 10000"/>
              <a:gd name="connsiteX3" fmla="*/ 0 w 10000"/>
              <a:gd name="connsiteY3" fmla="*/ 0 h 10000"/>
              <a:gd name="connsiteX0" fmla="*/ 10000 w 10000"/>
              <a:gd name="connsiteY0" fmla="*/ 10000 h 10000"/>
              <a:gd name="connsiteX1" fmla="*/ 7300 w 10000"/>
              <a:gd name="connsiteY1" fmla="*/ 7240 h 10000"/>
              <a:gd name="connsiteX2" fmla="*/ 2128 w 10000"/>
              <a:gd name="connsiteY2" fmla="*/ 1680 h 10000"/>
              <a:gd name="connsiteX3" fmla="*/ 0 w 10000"/>
              <a:gd name="connsiteY3" fmla="*/ 0 h 10000"/>
              <a:gd name="connsiteX0" fmla="*/ 10000 w 10000"/>
              <a:gd name="connsiteY0" fmla="*/ 10000 h 10000"/>
              <a:gd name="connsiteX1" fmla="*/ 6908 w 10000"/>
              <a:gd name="connsiteY1" fmla="*/ 7448 h 10000"/>
              <a:gd name="connsiteX2" fmla="*/ 2128 w 10000"/>
              <a:gd name="connsiteY2" fmla="*/ 1680 h 10000"/>
              <a:gd name="connsiteX3" fmla="*/ 0 w 10000"/>
              <a:gd name="connsiteY3" fmla="*/ 0 h 10000"/>
              <a:gd name="connsiteX0" fmla="*/ 10000 w 10000"/>
              <a:gd name="connsiteY0" fmla="*/ 10000 h 10000"/>
              <a:gd name="connsiteX1" fmla="*/ 7421 w 10000"/>
              <a:gd name="connsiteY1" fmla="*/ 6954 h 10000"/>
              <a:gd name="connsiteX2" fmla="*/ 2128 w 10000"/>
              <a:gd name="connsiteY2" fmla="*/ 1680 h 10000"/>
              <a:gd name="connsiteX3" fmla="*/ 0 w 10000"/>
              <a:gd name="connsiteY3" fmla="*/ 0 h 10000"/>
              <a:gd name="connsiteX0" fmla="*/ 10000 w 10000"/>
              <a:gd name="connsiteY0" fmla="*/ 10000 h 10000"/>
              <a:gd name="connsiteX1" fmla="*/ 7421 w 10000"/>
              <a:gd name="connsiteY1" fmla="*/ 6954 h 10000"/>
              <a:gd name="connsiteX2" fmla="*/ 2128 w 10000"/>
              <a:gd name="connsiteY2" fmla="*/ 1680 h 10000"/>
              <a:gd name="connsiteX3" fmla="*/ 0 w 10000"/>
              <a:gd name="connsiteY3" fmla="*/ 0 h 10000"/>
              <a:gd name="connsiteX0" fmla="*/ 10000 w 10000"/>
              <a:gd name="connsiteY0" fmla="*/ 10000 h 10000"/>
              <a:gd name="connsiteX1" fmla="*/ 7421 w 10000"/>
              <a:gd name="connsiteY1" fmla="*/ 6954 h 10000"/>
              <a:gd name="connsiteX2" fmla="*/ 2128 w 10000"/>
              <a:gd name="connsiteY2" fmla="*/ 1680 h 10000"/>
              <a:gd name="connsiteX3" fmla="*/ 0 w 10000"/>
              <a:gd name="connsiteY3" fmla="*/ 0 h 10000"/>
              <a:gd name="connsiteX0" fmla="*/ 10000 w 10000"/>
              <a:gd name="connsiteY0" fmla="*/ 10000 h 10000"/>
              <a:gd name="connsiteX1" fmla="*/ 7421 w 10000"/>
              <a:gd name="connsiteY1" fmla="*/ 6954 h 10000"/>
              <a:gd name="connsiteX2" fmla="*/ 2128 w 10000"/>
              <a:gd name="connsiteY2" fmla="*/ 1680 h 10000"/>
              <a:gd name="connsiteX3" fmla="*/ 0 w 10000"/>
              <a:gd name="connsiteY3" fmla="*/ 0 h 10000"/>
              <a:gd name="connsiteX0" fmla="*/ 9164 w 9165"/>
              <a:gd name="connsiteY0" fmla="*/ 10063 h 10063"/>
              <a:gd name="connsiteX1" fmla="*/ 7421 w 9165"/>
              <a:gd name="connsiteY1" fmla="*/ 6954 h 10063"/>
              <a:gd name="connsiteX2" fmla="*/ 2128 w 9165"/>
              <a:gd name="connsiteY2" fmla="*/ 1680 h 10063"/>
              <a:gd name="connsiteX3" fmla="*/ 0 w 9165"/>
              <a:gd name="connsiteY3" fmla="*/ 0 h 10063"/>
              <a:gd name="connsiteX0" fmla="*/ 9999 w 10062"/>
              <a:gd name="connsiteY0" fmla="*/ 10000 h 10000"/>
              <a:gd name="connsiteX1" fmla="*/ 8097 w 10062"/>
              <a:gd name="connsiteY1" fmla="*/ 6910 h 10000"/>
              <a:gd name="connsiteX2" fmla="*/ 2322 w 10062"/>
              <a:gd name="connsiteY2" fmla="*/ 1669 h 10000"/>
              <a:gd name="connsiteX3" fmla="*/ 0 w 10062"/>
              <a:gd name="connsiteY3" fmla="*/ 0 h 10000"/>
              <a:gd name="connsiteX0" fmla="*/ 10534 w 10538"/>
              <a:gd name="connsiteY0" fmla="*/ 9680 h 9680"/>
              <a:gd name="connsiteX1" fmla="*/ 8097 w 10538"/>
              <a:gd name="connsiteY1" fmla="*/ 6910 h 9680"/>
              <a:gd name="connsiteX2" fmla="*/ 2322 w 10538"/>
              <a:gd name="connsiteY2" fmla="*/ 1669 h 9680"/>
              <a:gd name="connsiteX3" fmla="*/ 0 w 10538"/>
              <a:gd name="connsiteY3" fmla="*/ 0 h 9680"/>
              <a:gd name="connsiteX0" fmla="*/ 10360 w 10361"/>
              <a:gd name="connsiteY0" fmla="*/ 9884 h 9884"/>
              <a:gd name="connsiteX1" fmla="*/ 7684 w 10361"/>
              <a:gd name="connsiteY1" fmla="*/ 7138 h 9884"/>
              <a:gd name="connsiteX2" fmla="*/ 2203 w 10361"/>
              <a:gd name="connsiteY2" fmla="*/ 1724 h 9884"/>
              <a:gd name="connsiteX3" fmla="*/ 0 w 10361"/>
              <a:gd name="connsiteY3" fmla="*/ 0 h 9884"/>
              <a:gd name="connsiteX0" fmla="*/ 9999 w 10000"/>
              <a:gd name="connsiteY0" fmla="*/ 10000 h 10000"/>
              <a:gd name="connsiteX1" fmla="*/ 7416 w 10000"/>
              <a:gd name="connsiteY1" fmla="*/ 7222 h 10000"/>
              <a:gd name="connsiteX2" fmla="*/ 2126 w 10000"/>
              <a:gd name="connsiteY2" fmla="*/ 1744 h 10000"/>
              <a:gd name="connsiteX3" fmla="*/ 0 w 10000"/>
              <a:gd name="connsiteY3" fmla="*/ 0 h 10000"/>
              <a:gd name="connsiteX0" fmla="*/ 9999 w 10000"/>
              <a:gd name="connsiteY0" fmla="*/ 10000 h 10000"/>
              <a:gd name="connsiteX1" fmla="*/ 7416 w 10000"/>
              <a:gd name="connsiteY1" fmla="*/ 7222 h 10000"/>
              <a:gd name="connsiteX2" fmla="*/ 2126 w 10000"/>
              <a:gd name="connsiteY2" fmla="*/ 1744 h 10000"/>
              <a:gd name="connsiteX3" fmla="*/ 0 w 10000"/>
              <a:gd name="connsiteY3" fmla="*/ 0 h 10000"/>
              <a:gd name="connsiteX0" fmla="*/ 9999 w 10000"/>
              <a:gd name="connsiteY0" fmla="*/ 10000 h 10000"/>
              <a:gd name="connsiteX1" fmla="*/ 7416 w 10000"/>
              <a:gd name="connsiteY1" fmla="*/ 7222 h 10000"/>
              <a:gd name="connsiteX2" fmla="*/ 2126 w 10000"/>
              <a:gd name="connsiteY2" fmla="*/ 1744 h 10000"/>
              <a:gd name="connsiteX3" fmla="*/ 0 w 10000"/>
              <a:gd name="connsiteY3" fmla="*/ 0 h 10000"/>
              <a:gd name="connsiteX0" fmla="*/ 9999 w 10000"/>
              <a:gd name="connsiteY0" fmla="*/ 10000 h 10000"/>
              <a:gd name="connsiteX1" fmla="*/ 7416 w 10000"/>
              <a:gd name="connsiteY1" fmla="*/ 7222 h 10000"/>
              <a:gd name="connsiteX2" fmla="*/ 4210 w 10000"/>
              <a:gd name="connsiteY2" fmla="*/ 4460 h 10000"/>
              <a:gd name="connsiteX3" fmla="*/ 2126 w 10000"/>
              <a:gd name="connsiteY3" fmla="*/ 1744 h 10000"/>
              <a:gd name="connsiteX4" fmla="*/ 0 w 10000"/>
              <a:gd name="connsiteY4" fmla="*/ 0 h 10000"/>
              <a:gd name="connsiteX0" fmla="*/ 9999 w 10000"/>
              <a:gd name="connsiteY0" fmla="*/ 10000 h 10000"/>
              <a:gd name="connsiteX1" fmla="*/ 7416 w 10000"/>
              <a:gd name="connsiteY1" fmla="*/ 7222 h 10000"/>
              <a:gd name="connsiteX2" fmla="*/ 5293 w 10000"/>
              <a:gd name="connsiteY2" fmla="*/ 4653 h 10000"/>
              <a:gd name="connsiteX3" fmla="*/ 2126 w 10000"/>
              <a:gd name="connsiteY3" fmla="*/ 1744 h 10000"/>
              <a:gd name="connsiteX4" fmla="*/ 0 w 10000"/>
              <a:gd name="connsiteY4" fmla="*/ 0 h 10000"/>
              <a:gd name="connsiteX0" fmla="*/ 9999 w 10000"/>
              <a:gd name="connsiteY0" fmla="*/ 10000 h 10000"/>
              <a:gd name="connsiteX1" fmla="*/ 7416 w 10000"/>
              <a:gd name="connsiteY1" fmla="*/ 7222 h 10000"/>
              <a:gd name="connsiteX2" fmla="*/ 5327 w 10000"/>
              <a:gd name="connsiteY2" fmla="*/ 4940 h 10000"/>
              <a:gd name="connsiteX3" fmla="*/ 2126 w 10000"/>
              <a:gd name="connsiteY3" fmla="*/ 1744 h 10000"/>
              <a:gd name="connsiteX4" fmla="*/ 0 w 10000"/>
              <a:gd name="connsiteY4" fmla="*/ 0 h 10000"/>
              <a:gd name="connsiteX0" fmla="*/ 9999 w 10000"/>
              <a:gd name="connsiteY0" fmla="*/ 10000 h 10000"/>
              <a:gd name="connsiteX1" fmla="*/ 7416 w 10000"/>
              <a:gd name="connsiteY1" fmla="*/ 7222 h 10000"/>
              <a:gd name="connsiteX2" fmla="*/ 5327 w 10000"/>
              <a:gd name="connsiteY2" fmla="*/ 4940 h 10000"/>
              <a:gd name="connsiteX3" fmla="*/ 2126 w 10000"/>
              <a:gd name="connsiteY3" fmla="*/ 1744 h 10000"/>
              <a:gd name="connsiteX4" fmla="*/ 0 w 10000"/>
              <a:gd name="connsiteY4" fmla="*/ 0 h 10000"/>
              <a:gd name="connsiteX0" fmla="*/ 9999 w 10000"/>
              <a:gd name="connsiteY0" fmla="*/ 10000 h 10000"/>
              <a:gd name="connsiteX1" fmla="*/ 7416 w 10000"/>
              <a:gd name="connsiteY1" fmla="*/ 7222 h 10000"/>
              <a:gd name="connsiteX2" fmla="*/ 5676 w 10000"/>
              <a:gd name="connsiteY2" fmla="*/ 4951 h 10000"/>
              <a:gd name="connsiteX3" fmla="*/ 2126 w 10000"/>
              <a:gd name="connsiteY3" fmla="*/ 1744 h 10000"/>
              <a:gd name="connsiteX4" fmla="*/ 0 w 10000"/>
              <a:gd name="connsiteY4" fmla="*/ 0 h 10000"/>
              <a:gd name="connsiteX0" fmla="*/ 9999 w 10000"/>
              <a:gd name="connsiteY0" fmla="*/ 10000 h 10000"/>
              <a:gd name="connsiteX1" fmla="*/ 7416 w 10000"/>
              <a:gd name="connsiteY1" fmla="*/ 7222 h 10000"/>
              <a:gd name="connsiteX2" fmla="*/ 5676 w 10000"/>
              <a:gd name="connsiteY2" fmla="*/ 4951 h 10000"/>
              <a:gd name="connsiteX3" fmla="*/ 2126 w 10000"/>
              <a:gd name="connsiteY3" fmla="*/ 1744 h 10000"/>
              <a:gd name="connsiteX4" fmla="*/ 0 w 10000"/>
              <a:gd name="connsiteY4" fmla="*/ 0 h 10000"/>
              <a:gd name="connsiteX0" fmla="*/ 9999 w 10000"/>
              <a:gd name="connsiteY0" fmla="*/ 10000 h 10000"/>
              <a:gd name="connsiteX1" fmla="*/ 7416 w 10000"/>
              <a:gd name="connsiteY1" fmla="*/ 7222 h 10000"/>
              <a:gd name="connsiteX2" fmla="*/ 5676 w 10000"/>
              <a:gd name="connsiteY2" fmla="*/ 4951 h 10000"/>
              <a:gd name="connsiteX3" fmla="*/ 2126 w 10000"/>
              <a:gd name="connsiteY3" fmla="*/ 1744 h 10000"/>
              <a:gd name="connsiteX4" fmla="*/ 0 w 10000"/>
              <a:gd name="connsiteY4" fmla="*/ 0 h 10000"/>
              <a:gd name="connsiteX0" fmla="*/ 9999 w 10000"/>
              <a:gd name="connsiteY0" fmla="*/ 10000 h 10000"/>
              <a:gd name="connsiteX1" fmla="*/ 7416 w 10000"/>
              <a:gd name="connsiteY1" fmla="*/ 7222 h 10000"/>
              <a:gd name="connsiteX2" fmla="*/ 5131 w 10000"/>
              <a:gd name="connsiteY2" fmla="*/ 5048 h 10000"/>
              <a:gd name="connsiteX3" fmla="*/ 2126 w 10000"/>
              <a:gd name="connsiteY3" fmla="*/ 1744 h 10000"/>
              <a:gd name="connsiteX4" fmla="*/ 0 w 10000"/>
              <a:gd name="connsiteY4" fmla="*/ 0 h 10000"/>
              <a:gd name="connsiteX0" fmla="*/ 9999 w 10000"/>
              <a:gd name="connsiteY0" fmla="*/ 10000 h 10000"/>
              <a:gd name="connsiteX1" fmla="*/ 7416 w 10000"/>
              <a:gd name="connsiteY1" fmla="*/ 7222 h 10000"/>
              <a:gd name="connsiteX2" fmla="*/ 5484 w 10000"/>
              <a:gd name="connsiteY2" fmla="*/ 4802 h 10000"/>
              <a:gd name="connsiteX3" fmla="*/ 2126 w 10000"/>
              <a:gd name="connsiteY3" fmla="*/ 1744 h 10000"/>
              <a:gd name="connsiteX4" fmla="*/ 0 w 10000"/>
              <a:gd name="connsiteY4" fmla="*/ 0 h 10000"/>
              <a:gd name="connsiteX0" fmla="*/ 9999 w 10000"/>
              <a:gd name="connsiteY0" fmla="*/ 10000 h 10000"/>
              <a:gd name="connsiteX1" fmla="*/ 7416 w 10000"/>
              <a:gd name="connsiteY1" fmla="*/ 7222 h 10000"/>
              <a:gd name="connsiteX2" fmla="*/ 5038 w 10000"/>
              <a:gd name="connsiteY2" fmla="*/ 4780 h 10000"/>
              <a:gd name="connsiteX3" fmla="*/ 2126 w 10000"/>
              <a:gd name="connsiteY3" fmla="*/ 1744 h 10000"/>
              <a:gd name="connsiteX4" fmla="*/ 0 w 10000"/>
              <a:gd name="connsiteY4" fmla="*/ 0 h 10000"/>
              <a:gd name="connsiteX0" fmla="*/ 9999 w 10000"/>
              <a:gd name="connsiteY0" fmla="*/ 10000 h 10000"/>
              <a:gd name="connsiteX1" fmla="*/ 7416 w 10000"/>
              <a:gd name="connsiteY1" fmla="*/ 7222 h 10000"/>
              <a:gd name="connsiteX2" fmla="*/ 5038 w 10000"/>
              <a:gd name="connsiteY2" fmla="*/ 4780 h 10000"/>
              <a:gd name="connsiteX3" fmla="*/ 2126 w 10000"/>
              <a:gd name="connsiteY3" fmla="*/ 1744 h 10000"/>
              <a:gd name="connsiteX4" fmla="*/ 0 w 10000"/>
              <a:gd name="connsiteY4" fmla="*/ 0 h 10000"/>
              <a:gd name="connsiteX0" fmla="*/ 9999 w 10000"/>
              <a:gd name="connsiteY0" fmla="*/ 10000 h 10000"/>
              <a:gd name="connsiteX1" fmla="*/ 7416 w 10000"/>
              <a:gd name="connsiteY1" fmla="*/ 7222 h 10000"/>
              <a:gd name="connsiteX2" fmla="*/ 5482 w 10000"/>
              <a:gd name="connsiteY2" fmla="*/ 4930 h 10000"/>
              <a:gd name="connsiteX3" fmla="*/ 2126 w 10000"/>
              <a:gd name="connsiteY3" fmla="*/ 1744 h 10000"/>
              <a:gd name="connsiteX4" fmla="*/ 0 w 10000"/>
              <a:gd name="connsiteY4" fmla="*/ 0 h 10000"/>
              <a:gd name="connsiteX0" fmla="*/ 10439 w 10440"/>
              <a:gd name="connsiteY0" fmla="*/ 10408 h 10408"/>
              <a:gd name="connsiteX1" fmla="*/ 7856 w 10440"/>
              <a:gd name="connsiteY1" fmla="*/ 7630 h 10408"/>
              <a:gd name="connsiteX2" fmla="*/ 5922 w 10440"/>
              <a:gd name="connsiteY2" fmla="*/ 5338 h 10408"/>
              <a:gd name="connsiteX3" fmla="*/ 2566 w 10440"/>
              <a:gd name="connsiteY3" fmla="*/ 2152 h 10408"/>
              <a:gd name="connsiteX4" fmla="*/ 0 w 10440"/>
              <a:gd name="connsiteY4" fmla="*/ 0 h 10408"/>
              <a:gd name="connsiteX0" fmla="*/ 10439 w 10440"/>
              <a:gd name="connsiteY0" fmla="*/ 10408 h 10408"/>
              <a:gd name="connsiteX1" fmla="*/ 7856 w 10440"/>
              <a:gd name="connsiteY1" fmla="*/ 7630 h 10408"/>
              <a:gd name="connsiteX2" fmla="*/ 5922 w 10440"/>
              <a:gd name="connsiteY2" fmla="*/ 5338 h 10408"/>
              <a:gd name="connsiteX3" fmla="*/ 2566 w 10440"/>
              <a:gd name="connsiteY3" fmla="*/ 2152 h 10408"/>
              <a:gd name="connsiteX4" fmla="*/ 0 w 10440"/>
              <a:gd name="connsiteY4" fmla="*/ 0 h 10408"/>
              <a:gd name="connsiteX0" fmla="*/ 10439 w 10440"/>
              <a:gd name="connsiteY0" fmla="*/ 10408 h 10408"/>
              <a:gd name="connsiteX1" fmla="*/ 7856 w 10440"/>
              <a:gd name="connsiteY1" fmla="*/ 7630 h 10408"/>
              <a:gd name="connsiteX2" fmla="*/ 5922 w 10440"/>
              <a:gd name="connsiteY2" fmla="*/ 5338 h 10408"/>
              <a:gd name="connsiteX3" fmla="*/ 2130 w 10440"/>
              <a:gd name="connsiteY3" fmla="*/ 2178 h 10408"/>
              <a:gd name="connsiteX4" fmla="*/ 0 w 10440"/>
              <a:gd name="connsiteY4" fmla="*/ 0 h 10408"/>
              <a:gd name="connsiteX0" fmla="*/ 10839 w 10840"/>
              <a:gd name="connsiteY0" fmla="*/ 10355 h 10355"/>
              <a:gd name="connsiteX1" fmla="*/ 8256 w 10840"/>
              <a:gd name="connsiteY1" fmla="*/ 7577 h 10355"/>
              <a:gd name="connsiteX2" fmla="*/ 6322 w 10840"/>
              <a:gd name="connsiteY2" fmla="*/ 5285 h 10355"/>
              <a:gd name="connsiteX3" fmla="*/ 2530 w 10840"/>
              <a:gd name="connsiteY3" fmla="*/ 2125 h 10355"/>
              <a:gd name="connsiteX4" fmla="*/ 0 w 10840"/>
              <a:gd name="connsiteY4" fmla="*/ 0 h 1035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840" h="10355">
                <a:moveTo>
                  <a:pt x="10839" y="10355"/>
                </a:moveTo>
                <a:cubicBezTo>
                  <a:pt x="10863" y="10306"/>
                  <a:pt x="10500" y="9583"/>
                  <a:pt x="8256" y="7577"/>
                </a:cubicBezTo>
                <a:cubicBezTo>
                  <a:pt x="7291" y="6654"/>
                  <a:pt x="6157" y="6164"/>
                  <a:pt x="6322" y="5285"/>
                </a:cubicBezTo>
                <a:cubicBezTo>
                  <a:pt x="5440" y="4372"/>
                  <a:pt x="5236" y="4319"/>
                  <a:pt x="2530" y="2125"/>
                </a:cubicBezTo>
                <a:cubicBezTo>
                  <a:pt x="341" y="334"/>
                  <a:pt x="2189" y="1792"/>
                  <a:pt x="0" y="0"/>
                </a:cubicBezTo>
              </a:path>
            </a:pathLst>
          </a:custGeom>
          <a:noFill/>
          <a:ln w="2540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/>
          <a:lstStyle/>
          <a:p>
            <a:r>
              <a:rPr lang="ja-JP" altLang="en-US"/>
  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  </a:r>
          </a:p>
        </xdr:txBody>
      </xdr:sp>
    </xdr:grpSp>
    <xdr:clientData/>
  </xdr:twoCellAnchor>
  <xdr:twoCellAnchor>
    <xdr:from>
      <xdr:col>7</xdr:col>
      <xdr:colOff>499302</xdr:colOff>
      <xdr:row>6</xdr:row>
      <xdr:rowOff>23770</xdr:rowOff>
    </xdr:from>
    <xdr:to>
      <xdr:col>7</xdr:col>
      <xdr:colOff>629887</xdr:colOff>
      <xdr:row>6</xdr:row>
      <xdr:rowOff>145948</xdr:rowOff>
    </xdr:to>
    <xdr:sp macro="" textlink="">
      <xdr:nvSpPr>
        <xdr:cNvPr id="117" name="AutoShape 93">
          <a:extLst>
            <a:ext uri="{FF2B5EF4-FFF2-40B4-BE49-F238E27FC236}">
              <a16:creationId xmlns:a16="http://schemas.microsoft.com/office/drawing/2014/main" id="{3F40CFB6-7D76-4C8D-8431-E2373CBA6E15}"/>
            </a:ext>
          </a:extLst>
        </xdr:cNvPr>
        <xdr:cNvSpPr>
          <a:spLocks noChangeArrowheads="1"/>
        </xdr:cNvSpPr>
      </xdr:nvSpPr>
      <xdr:spPr bwMode="auto">
        <a:xfrm>
          <a:off x="4774122" y="1029610"/>
          <a:ext cx="130585" cy="12217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ja-JP" altLang="en-US"/>
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</a:r>
        </a:p>
      </xdr:txBody>
    </xdr:sp>
    <xdr:clientData/>
  </xdr:twoCellAnchor>
  <xdr:twoCellAnchor>
    <xdr:from>
      <xdr:col>7</xdr:col>
      <xdr:colOff>13264</xdr:colOff>
      <xdr:row>1</xdr:row>
      <xdr:rowOff>3261</xdr:rowOff>
    </xdr:from>
    <xdr:to>
      <xdr:col>7</xdr:col>
      <xdr:colOff>176147</xdr:colOff>
      <xdr:row>1</xdr:row>
      <xdr:rowOff>163100</xdr:rowOff>
    </xdr:to>
    <xdr:sp macro="" textlink="">
      <xdr:nvSpPr>
        <xdr:cNvPr id="118" name="六角形 117">
          <a:extLst>
            <a:ext uri="{FF2B5EF4-FFF2-40B4-BE49-F238E27FC236}">
              <a16:creationId xmlns:a16="http://schemas.microsoft.com/office/drawing/2014/main" id="{32B03C84-9C4C-4BBC-86A9-89A3BFD5CAF7}"/>
            </a:ext>
          </a:extLst>
        </xdr:cNvPr>
        <xdr:cNvSpPr/>
      </xdr:nvSpPr>
      <xdr:spPr bwMode="auto">
        <a:xfrm>
          <a:off x="4288084" y="170901"/>
          <a:ext cx="162883" cy="159839"/>
        </a:xfrm>
        <a:prstGeom prst="hexagon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643773</xdr:colOff>
      <xdr:row>3</xdr:row>
      <xdr:rowOff>89297</xdr:rowOff>
    </xdr:from>
    <xdr:to>
      <xdr:col>9</xdr:col>
      <xdr:colOff>648527</xdr:colOff>
      <xdr:row>6</xdr:row>
      <xdr:rowOff>65523</xdr:rowOff>
    </xdr:to>
    <xdr:sp macro="" textlink="">
      <xdr:nvSpPr>
        <xdr:cNvPr id="119" name="Line 72">
          <a:extLst>
            <a:ext uri="{FF2B5EF4-FFF2-40B4-BE49-F238E27FC236}">
              <a16:creationId xmlns:a16="http://schemas.microsoft.com/office/drawing/2014/main" id="{59825B5F-0E90-448E-B81A-6583CE8F117C}"/>
            </a:ext>
          </a:extLst>
        </xdr:cNvPr>
        <xdr:cNvSpPr>
          <a:spLocks noChangeShapeType="1"/>
        </xdr:cNvSpPr>
      </xdr:nvSpPr>
      <xdr:spPr bwMode="auto">
        <a:xfrm flipH="1" flipV="1">
          <a:off x="6305433" y="592217"/>
          <a:ext cx="4754" cy="47914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9785</xdr:colOff>
      <xdr:row>5</xdr:row>
      <xdr:rowOff>8669</xdr:rowOff>
    </xdr:from>
    <xdr:to>
      <xdr:col>9</xdr:col>
      <xdr:colOff>653849</xdr:colOff>
      <xdr:row>8</xdr:row>
      <xdr:rowOff>49936</xdr:rowOff>
    </xdr:to>
    <xdr:sp macro="" textlink="">
      <xdr:nvSpPr>
        <xdr:cNvPr id="120" name="Freeform 527">
          <a:extLst>
            <a:ext uri="{FF2B5EF4-FFF2-40B4-BE49-F238E27FC236}">
              <a16:creationId xmlns:a16="http://schemas.microsoft.com/office/drawing/2014/main" id="{C233E189-3634-466D-869A-3C1392788180}"/>
            </a:ext>
          </a:extLst>
        </xdr:cNvPr>
        <xdr:cNvSpPr>
          <a:spLocks/>
        </xdr:cNvSpPr>
      </xdr:nvSpPr>
      <xdr:spPr bwMode="auto">
        <a:xfrm flipH="1">
          <a:off x="5671445" y="846869"/>
          <a:ext cx="644064" cy="544187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9505"/>
            <a:gd name="connsiteY0" fmla="*/ 11364 h 11364"/>
            <a:gd name="connsiteX1" fmla="*/ 0 w 9505"/>
            <a:gd name="connsiteY1" fmla="*/ 1364 h 11364"/>
            <a:gd name="connsiteX2" fmla="*/ 9505 w 9505"/>
            <a:gd name="connsiteY2" fmla="*/ 0 h 11364"/>
            <a:gd name="connsiteX0" fmla="*/ 0 w 10000"/>
            <a:gd name="connsiteY0" fmla="*/ 10000 h 10000"/>
            <a:gd name="connsiteX1" fmla="*/ 0 w 10000"/>
            <a:gd name="connsiteY1" fmla="*/ 1200 h 10000"/>
            <a:gd name="connsiteX2" fmla="*/ 10000 w 10000"/>
            <a:gd name="connsiteY2" fmla="*/ 0 h 10000"/>
            <a:gd name="connsiteX0" fmla="*/ 0 w 9826"/>
            <a:gd name="connsiteY0" fmla="*/ 10546 h 10546"/>
            <a:gd name="connsiteX1" fmla="*/ 0 w 9826"/>
            <a:gd name="connsiteY1" fmla="*/ 1746 h 10546"/>
            <a:gd name="connsiteX2" fmla="*/ 9826 w 9826"/>
            <a:gd name="connsiteY2" fmla="*/ 0 h 10546"/>
            <a:gd name="connsiteX0" fmla="*/ 0 w 10000"/>
            <a:gd name="connsiteY0" fmla="*/ 10000 h 10000"/>
            <a:gd name="connsiteX1" fmla="*/ 0 w 10000"/>
            <a:gd name="connsiteY1" fmla="*/ 1656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1656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1656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1656 h 10000"/>
            <a:gd name="connsiteX2" fmla="*/ 10000 w 10000"/>
            <a:gd name="connsiteY2" fmla="*/ 0 h 10000"/>
            <a:gd name="connsiteX0" fmla="*/ 0 w 9558"/>
            <a:gd name="connsiteY0" fmla="*/ 9690 h 9690"/>
            <a:gd name="connsiteX1" fmla="*/ 0 w 9558"/>
            <a:gd name="connsiteY1" fmla="*/ 1346 h 9690"/>
            <a:gd name="connsiteX2" fmla="*/ 9558 w 9558"/>
            <a:gd name="connsiteY2" fmla="*/ 0 h 969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558" h="9690">
              <a:moveTo>
                <a:pt x="0" y="9690"/>
              </a:moveTo>
              <a:lnTo>
                <a:pt x="0" y="1346"/>
              </a:lnTo>
              <a:cubicBezTo>
                <a:pt x="4364" y="724"/>
                <a:pt x="6077" y="621"/>
                <a:pt x="9558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676388</xdr:colOff>
      <xdr:row>5</xdr:row>
      <xdr:rowOff>94085</xdr:rowOff>
    </xdr:from>
    <xdr:to>
      <xdr:col>10</xdr:col>
      <xdr:colOff>541736</xdr:colOff>
      <xdr:row>5</xdr:row>
      <xdr:rowOff>166010</xdr:rowOff>
    </xdr:to>
    <xdr:sp macro="" textlink="">
      <xdr:nvSpPr>
        <xdr:cNvPr id="121" name="Line 76">
          <a:extLst>
            <a:ext uri="{FF2B5EF4-FFF2-40B4-BE49-F238E27FC236}">
              <a16:creationId xmlns:a16="http://schemas.microsoft.com/office/drawing/2014/main" id="{736865FB-2CBD-42B1-9660-B8B5C7229B9A}"/>
            </a:ext>
          </a:extLst>
        </xdr:cNvPr>
        <xdr:cNvSpPr>
          <a:spLocks noChangeShapeType="1"/>
        </xdr:cNvSpPr>
      </xdr:nvSpPr>
      <xdr:spPr bwMode="auto">
        <a:xfrm>
          <a:off x="6338048" y="932285"/>
          <a:ext cx="558768" cy="7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32009</xdr:colOff>
      <xdr:row>7</xdr:row>
      <xdr:rowOff>78257</xdr:rowOff>
    </xdr:from>
    <xdr:to>
      <xdr:col>7</xdr:col>
      <xdr:colOff>579697</xdr:colOff>
      <xdr:row>8</xdr:row>
      <xdr:rowOff>90164</xdr:rowOff>
    </xdr:to>
    <xdr:sp macro="" textlink="">
      <xdr:nvSpPr>
        <xdr:cNvPr id="122" name="Text Box 1664">
          <a:extLst>
            <a:ext uri="{FF2B5EF4-FFF2-40B4-BE49-F238E27FC236}">
              <a16:creationId xmlns:a16="http://schemas.microsoft.com/office/drawing/2014/main" id="{27E90465-1F48-4B70-951A-8E6558E6221B}"/>
            </a:ext>
          </a:extLst>
        </xdr:cNvPr>
        <xdr:cNvSpPr txBox="1">
          <a:spLocks noChangeArrowheads="1"/>
        </xdr:cNvSpPr>
      </xdr:nvSpPr>
      <xdr:spPr bwMode="auto">
        <a:xfrm>
          <a:off x="4300941" y="1260223"/>
          <a:ext cx="547688" cy="180759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一方通行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410757</xdr:colOff>
      <xdr:row>7</xdr:row>
      <xdr:rowOff>23815</xdr:rowOff>
    </xdr:from>
    <xdr:ext cx="223666" cy="293414"/>
    <xdr:sp macro="" textlink="">
      <xdr:nvSpPr>
        <xdr:cNvPr id="123" name="Text Box 1620">
          <a:extLst>
            <a:ext uri="{FF2B5EF4-FFF2-40B4-BE49-F238E27FC236}">
              <a16:creationId xmlns:a16="http://schemas.microsoft.com/office/drawing/2014/main" id="{DDBFE148-EF95-4492-BE95-87EF8B3F07C2}"/>
            </a:ext>
          </a:extLst>
        </xdr:cNvPr>
        <xdr:cNvSpPr txBox="1">
          <a:spLocks noChangeArrowheads="1"/>
        </xdr:cNvSpPr>
      </xdr:nvSpPr>
      <xdr:spPr bwMode="auto">
        <a:xfrm>
          <a:off x="6072417" y="1197295"/>
          <a:ext cx="223666" cy="293414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</a:t>
          </a:r>
          <a: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  <a:t>　 </a:t>
          </a:r>
          <a:r>
            <a:rPr lang="ja-JP" altLang="en-US" sz="1000" b="1" i="1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58361</xdr:colOff>
      <xdr:row>14</xdr:row>
      <xdr:rowOff>7466</xdr:rowOff>
    </xdr:from>
    <xdr:ext cx="169702" cy="394997"/>
    <xdr:sp macro="" textlink="">
      <xdr:nvSpPr>
        <xdr:cNvPr id="124" name="Text Box 849">
          <a:extLst>
            <a:ext uri="{FF2B5EF4-FFF2-40B4-BE49-F238E27FC236}">
              <a16:creationId xmlns:a16="http://schemas.microsoft.com/office/drawing/2014/main" id="{927EA4D5-F6B4-4CB8-A1FD-6B3A7B98EF05}"/>
            </a:ext>
          </a:extLst>
        </xdr:cNvPr>
        <xdr:cNvSpPr txBox="1">
          <a:spLocks noChangeArrowheads="1"/>
        </xdr:cNvSpPr>
      </xdr:nvSpPr>
      <xdr:spPr bwMode="auto">
        <a:xfrm>
          <a:off x="172661" y="2354426"/>
          <a:ext cx="169702" cy="394997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vert="eaVert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箕面駅</a:t>
          </a:r>
        </a:p>
      </xdr:txBody>
    </xdr:sp>
    <xdr:clientData/>
  </xdr:oneCellAnchor>
  <xdr:twoCellAnchor>
    <xdr:from>
      <xdr:col>1</xdr:col>
      <xdr:colOff>654167</xdr:colOff>
      <xdr:row>10</xdr:row>
      <xdr:rowOff>155317</xdr:rowOff>
    </xdr:from>
    <xdr:to>
      <xdr:col>2</xdr:col>
      <xdr:colOff>655462</xdr:colOff>
      <xdr:row>16</xdr:row>
      <xdr:rowOff>140619</xdr:rowOff>
    </xdr:to>
    <xdr:sp macro="" textlink="">
      <xdr:nvSpPr>
        <xdr:cNvPr id="125" name="Freeform 527">
          <a:extLst>
            <a:ext uri="{FF2B5EF4-FFF2-40B4-BE49-F238E27FC236}">
              <a16:creationId xmlns:a16="http://schemas.microsoft.com/office/drawing/2014/main" id="{11B31A58-D11F-4A67-A4F7-E60C40458D8A}"/>
            </a:ext>
          </a:extLst>
        </xdr:cNvPr>
        <xdr:cNvSpPr>
          <a:spLocks/>
        </xdr:cNvSpPr>
      </xdr:nvSpPr>
      <xdr:spPr bwMode="auto">
        <a:xfrm flipH="1">
          <a:off x="768467" y="1831717"/>
          <a:ext cx="694715" cy="991142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0"/>
            <a:gd name="connsiteY0" fmla="*/ 10000 h 10000"/>
            <a:gd name="connsiteX1" fmla="*/ 0 w 0"/>
            <a:gd name="connsiteY1" fmla="*/ 0 h 10000"/>
            <a:gd name="connsiteX0" fmla="*/ 230474 w 230474"/>
            <a:gd name="connsiteY0" fmla="*/ 5024 h 5024"/>
            <a:gd name="connsiteX1" fmla="*/ 0 w 230474"/>
            <a:gd name="connsiteY1" fmla="*/ 0 h 5024"/>
            <a:gd name="connsiteX0" fmla="*/ 10000 w 10608"/>
            <a:gd name="connsiteY0" fmla="*/ 14198 h 14198"/>
            <a:gd name="connsiteX1" fmla="*/ 9614 w 10608"/>
            <a:gd name="connsiteY1" fmla="*/ 165 h 14198"/>
            <a:gd name="connsiteX2" fmla="*/ 0 w 10608"/>
            <a:gd name="connsiteY2" fmla="*/ 4198 h 14198"/>
            <a:gd name="connsiteX0" fmla="*/ 10000 w 10000"/>
            <a:gd name="connsiteY0" fmla="*/ 14033 h 14033"/>
            <a:gd name="connsiteX1" fmla="*/ 9614 w 10000"/>
            <a:gd name="connsiteY1" fmla="*/ 0 h 14033"/>
            <a:gd name="connsiteX2" fmla="*/ 0 w 10000"/>
            <a:gd name="connsiteY2" fmla="*/ 4033 h 14033"/>
            <a:gd name="connsiteX0" fmla="*/ 10000 w 10273"/>
            <a:gd name="connsiteY0" fmla="*/ 13945 h 13945"/>
            <a:gd name="connsiteX1" fmla="*/ 9953 w 10273"/>
            <a:gd name="connsiteY1" fmla="*/ 0 h 13945"/>
            <a:gd name="connsiteX2" fmla="*/ 0 w 10273"/>
            <a:gd name="connsiteY2" fmla="*/ 3945 h 13945"/>
            <a:gd name="connsiteX0" fmla="*/ 10000 w 10000"/>
            <a:gd name="connsiteY0" fmla="*/ 13945 h 13945"/>
            <a:gd name="connsiteX1" fmla="*/ 9953 w 10000"/>
            <a:gd name="connsiteY1" fmla="*/ 0 h 13945"/>
            <a:gd name="connsiteX2" fmla="*/ 0 w 10000"/>
            <a:gd name="connsiteY2" fmla="*/ 3945 h 13945"/>
            <a:gd name="connsiteX0" fmla="*/ 10000 w 10052"/>
            <a:gd name="connsiteY0" fmla="*/ 13945 h 13945"/>
            <a:gd name="connsiteX1" fmla="*/ 9953 w 10052"/>
            <a:gd name="connsiteY1" fmla="*/ 0 h 13945"/>
            <a:gd name="connsiteX2" fmla="*/ 0 w 10052"/>
            <a:gd name="connsiteY2" fmla="*/ 3945 h 13945"/>
            <a:gd name="connsiteX0" fmla="*/ 10000 w 10052"/>
            <a:gd name="connsiteY0" fmla="*/ 14176 h 14176"/>
            <a:gd name="connsiteX1" fmla="*/ 9953 w 10052"/>
            <a:gd name="connsiteY1" fmla="*/ 231 h 14176"/>
            <a:gd name="connsiteX2" fmla="*/ 0 w 10052"/>
            <a:gd name="connsiteY2" fmla="*/ 4176 h 14176"/>
            <a:gd name="connsiteX0" fmla="*/ 10000 w 10052"/>
            <a:gd name="connsiteY0" fmla="*/ 14271 h 14271"/>
            <a:gd name="connsiteX1" fmla="*/ 9953 w 10052"/>
            <a:gd name="connsiteY1" fmla="*/ 326 h 14271"/>
            <a:gd name="connsiteX2" fmla="*/ 0 w 10052"/>
            <a:gd name="connsiteY2" fmla="*/ 4271 h 14271"/>
            <a:gd name="connsiteX0" fmla="*/ 10339 w 10391"/>
            <a:gd name="connsiteY0" fmla="*/ 14299 h 14299"/>
            <a:gd name="connsiteX1" fmla="*/ 10292 w 10391"/>
            <a:gd name="connsiteY1" fmla="*/ 354 h 14299"/>
            <a:gd name="connsiteX2" fmla="*/ 0 w 10391"/>
            <a:gd name="connsiteY2" fmla="*/ 3510 h 14299"/>
            <a:gd name="connsiteX0" fmla="*/ 11243 w 11295"/>
            <a:gd name="connsiteY0" fmla="*/ 14326 h 14326"/>
            <a:gd name="connsiteX1" fmla="*/ 11196 w 11295"/>
            <a:gd name="connsiteY1" fmla="*/ 381 h 14326"/>
            <a:gd name="connsiteX2" fmla="*/ 0 w 11295"/>
            <a:gd name="connsiteY2" fmla="*/ 2924 h 14326"/>
            <a:gd name="connsiteX0" fmla="*/ 11243 w 11295"/>
            <a:gd name="connsiteY0" fmla="*/ 15390 h 15390"/>
            <a:gd name="connsiteX1" fmla="*/ 11196 w 11295"/>
            <a:gd name="connsiteY1" fmla="*/ 1445 h 15390"/>
            <a:gd name="connsiteX2" fmla="*/ 8880 w 11295"/>
            <a:gd name="connsiteY2" fmla="*/ 656 h 15390"/>
            <a:gd name="connsiteX3" fmla="*/ 0 w 11295"/>
            <a:gd name="connsiteY3" fmla="*/ 3988 h 15390"/>
            <a:gd name="connsiteX0" fmla="*/ 11243 w 11295"/>
            <a:gd name="connsiteY0" fmla="*/ 14917 h 14917"/>
            <a:gd name="connsiteX1" fmla="*/ 11196 w 11295"/>
            <a:gd name="connsiteY1" fmla="*/ 972 h 14917"/>
            <a:gd name="connsiteX2" fmla="*/ 8880 w 11295"/>
            <a:gd name="connsiteY2" fmla="*/ 183 h 14917"/>
            <a:gd name="connsiteX3" fmla="*/ 0 w 11295"/>
            <a:gd name="connsiteY3" fmla="*/ 3515 h 14917"/>
            <a:gd name="connsiteX0" fmla="*/ 11243 w 11295"/>
            <a:gd name="connsiteY0" fmla="*/ 15187 h 15187"/>
            <a:gd name="connsiteX1" fmla="*/ 11196 w 11295"/>
            <a:gd name="connsiteY1" fmla="*/ 1242 h 15187"/>
            <a:gd name="connsiteX2" fmla="*/ 8880 w 11295"/>
            <a:gd name="connsiteY2" fmla="*/ 453 h 15187"/>
            <a:gd name="connsiteX3" fmla="*/ 0 w 11295"/>
            <a:gd name="connsiteY3" fmla="*/ 3785 h 15187"/>
            <a:gd name="connsiteX0" fmla="*/ 11243 w 11295"/>
            <a:gd name="connsiteY0" fmla="*/ 15187 h 15187"/>
            <a:gd name="connsiteX1" fmla="*/ 11196 w 11295"/>
            <a:gd name="connsiteY1" fmla="*/ 1242 h 15187"/>
            <a:gd name="connsiteX2" fmla="*/ 8880 w 11295"/>
            <a:gd name="connsiteY2" fmla="*/ 453 h 15187"/>
            <a:gd name="connsiteX3" fmla="*/ 0 w 11295"/>
            <a:gd name="connsiteY3" fmla="*/ 3785 h 15187"/>
            <a:gd name="connsiteX0" fmla="*/ 11243 w 11295"/>
            <a:gd name="connsiteY0" fmla="*/ 15187 h 15187"/>
            <a:gd name="connsiteX1" fmla="*/ 11196 w 11295"/>
            <a:gd name="connsiteY1" fmla="*/ 1242 h 15187"/>
            <a:gd name="connsiteX2" fmla="*/ 8880 w 11295"/>
            <a:gd name="connsiteY2" fmla="*/ 453 h 15187"/>
            <a:gd name="connsiteX3" fmla="*/ 5942 w 11295"/>
            <a:gd name="connsiteY3" fmla="*/ 3696 h 15187"/>
            <a:gd name="connsiteX4" fmla="*/ 0 w 11295"/>
            <a:gd name="connsiteY4" fmla="*/ 3785 h 15187"/>
            <a:gd name="connsiteX0" fmla="*/ 11243 w 11295"/>
            <a:gd name="connsiteY0" fmla="*/ 15187 h 15187"/>
            <a:gd name="connsiteX1" fmla="*/ 11196 w 11295"/>
            <a:gd name="connsiteY1" fmla="*/ 1242 h 15187"/>
            <a:gd name="connsiteX2" fmla="*/ 8880 w 11295"/>
            <a:gd name="connsiteY2" fmla="*/ 453 h 15187"/>
            <a:gd name="connsiteX3" fmla="*/ 5942 w 11295"/>
            <a:gd name="connsiteY3" fmla="*/ 3696 h 15187"/>
            <a:gd name="connsiteX4" fmla="*/ 0 w 11295"/>
            <a:gd name="connsiteY4" fmla="*/ 3785 h 15187"/>
            <a:gd name="connsiteX0" fmla="*/ 11243 w 11295"/>
            <a:gd name="connsiteY0" fmla="*/ 15187 h 15187"/>
            <a:gd name="connsiteX1" fmla="*/ 11196 w 11295"/>
            <a:gd name="connsiteY1" fmla="*/ 1242 h 15187"/>
            <a:gd name="connsiteX2" fmla="*/ 8880 w 11295"/>
            <a:gd name="connsiteY2" fmla="*/ 453 h 15187"/>
            <a:gd name="connsiteX3" fmla="*/ 5942 w 11295"/>
            <a:gd name="connsiteY3" fmla="*/ 3696 h 15187"/>
            <a:gd name="connsiteX4" fmla="*/ 2100 w 11295"/>
            <a:gd name="connsiteY4" fmla="*/ 3521 h 15187"/>
            <a:gd name="connsiteX5" fmla="*/ 0 w 11295"/>
            <a:gd name="connsiteY5" fmla="*/ 3785 h 15187"/>
            <a:gd name="connsiteX0" fmla="*/ 11243 w 11295"/>
            <a:gd name="connsiteY0" fmla="*/ 15187 h 15187"/>
            <a:gd name="connsiteX1" fmla="*/ 11196 w 11295"/>
            <a:gd name="connsiteY1" fmla="*/ 1242 h 15187"/>
            <a:gd name="connsiteX2" fmla="*/ 8880 w 11295"/>
            <a:gd name="connsiteY2" fmla="*/ 453 h 15187"/>
            <a:gd name="connsiteX3" fmla="*/ 5942 w 11295"/>
            <a:gd name="connsiteY3" fmla="*/ 3696 h 15187"/>
            <a:gd name="connsiteX4" fmla="*/ 2100 w 11295"/>
            <a:gd name="connsiteY4" fmla="*/ 4573 h 15187"/>
            <a:gd name="connsiteX5" fmla="*/ 0 w 11295"/>
            <a:gd name="connsiteY5" fmla="*/ 3785 h 15187"/>
            <a:gd name="connsiteX0" fmla="*/ 11356 w 11408"/>
            <a:gd name="connsiteY0" fmla="*/ 15187 h 15187"/>
            <a:gd name="connsiteX1" fmla="*/ 11309 w 11408"/>
            <a:gd name="connsiteY1" fmla="*/ 1242 h 15187"/>
            <a:gd name="connsiteX2" fmla="*/ 8993 w 11408"/>
            <a:gd name="connsiteY2" fmla="*/ 453 h 15187"/>
            <a:gd name="connsiteX3" fmla="*/ 6055 w 11408"/>
            <a:gd name="connsiteY3" fmla="*/ 3696 h 15187"/>
            <a:gd name="connsiteX4" fmla="*/ 2213 w 11408"/>
            <a:gd name="connsiteY4" fmla="*/ 4573 h 15187"/>
            <a:gd name="connsiteX5" fmla="*/ 0 w 11408"/>
            <a:gd name="connsiteY5" fmla="*/ 3259 h 15187"/>
            <a:gd name="connsiteX0" fmla="*/ 11356 w 11408"/>
            <a:gd name="connsiteY0" fmla="*/ 15187 h 15187"/>
            <a:gd name="connsiteX1" fmla="*/ 11309 w 11408"/>
            <a:gd name="connsiteY1" fmla="*/ 1242 h 15187"/>
            <a:gd name="connsiteX2" fmla="*/ 8993 w 11408"/>
            <a:gd name="connsiteY2" fmla="*/ 453 h 15187"/>
            <a:gd name="connsiteX3" fmla="*/ 6055 w 11408"/>
            <a:gd name="connsiteY3" fmla="*/ 3696 h 15187"/>
            <a:gd name="connsiteX4" fmla="*/ 2213 w 11408"/>
            <a:gd name="connsiteY4" fmla="*/ 4573 h 15187"/>
            <a:gd name="connsiteX5" fmla="*/ 0 w 11408"/>
            <a:gd name="connsiteY5" fmla="*/ 3259 h 15187"/>
            <a:gd name="connsiteX0" fmla="*/ 11356 w 11408"/>
            <a:gd name="connsiteY0" fmla="*/ 15187 h 15187"/>
            <a:gd name="connsiteX1" fmla="*/ 11309 w 11408"/>
            <a:gd name="connsiteY1" fmla="*/ 1242 h 15187"/>
            <a:gd name="connsiteX2" fmla="*/ 8993 w 11408"/>
            <a:gd name="connsiteY2" fmla="*/ 453 h 15187"/>
            <a:gd name="connsiteX3" fmla="*/ 6214 w 11408"/>
            <a:gd name="connsiteY3" fmla="*/ 4338 h 15187"/>
            <a:gd name="connsiteX4" fmla="*/ 2213 w 11408"/>
            <a:gd name="connsiteY4" fmla="*/ 4573 h 15187"/>
            <a:gd name="connsiteX5" fmla="*/ 0 w 11408"/>
            <a:gd name="connsiteY5" fmla="*/ 3259 h 15187"/>
            <a:gd name="connsiteX0" fmla="*/ 11356 w 11408"/>
            <a:gd name="connsiteY0" fmla="*/ 15187 h 15187"/>
            <a:gd name="connsiteX1" fmla="*/ 11309 w 11408"/>
            <a:gd name="connsiteY1" fmla="*/ 1242 h 15187"/>
            <a:gd name="connsiteX2" fmla="*/ 8993 w 11408"/>
            <a:gd name="connsiteY2" fmla="*/ 453 h 15187"/>
            <a:gd name="connsiteX3" fmla="*/ 6214 w 11408"/>
            <a:gd name="connsiteY3" fmla="*/ 4338 h 15187"/>
            <a:gd name="connsiteX4" fmla="*/ 2213 w 11408"/>
            <a:gd name="connsiteY4" fmla="*/ 4573 h 15187"/>
            <a:gd name="connsiteX5" fmla="*/ 0 w 11408"/>
            <a:gd name="connsiteY5" fmla="*/ 3259 h 15187"/>
            <a:gd name="connsiteX0" fmla="*/ 11356 w 11408"/>
            <a:gd name="connsiteY0" fmla="*/ 15187 h 15187"/>
            <a:gd name="connsiteX1" fmla="*/ 11309 w 11408"/>
            <a:gd name="connsiteY1" fmla="*/ 1242 h 15187"/>
            <a:gd name="connsiteX2" fmla="*/ 8993 w 11408"/>
            <a:gd name="connsiteY2" fmla="*/ 453 h 15187"/>
            <a:gd name="connsiteX3" fmla="*/ 6214 w 11408"/>
            <a:gd name="connsiteY3" fmla="*/ 4338 h 15187"/>
            <a:gd name="connsiteX4" fmla="*/ 2372 w 11408"/>
            <a:gd name="connsiteY4" fmla="*/ 4894 h 15187"/>
            <a:gd name="connsiteX5" fmla="*/ 0 w 11408"/>
            <a:gd name="connsiteY5" fmla="*/ 3259 h 15187"/>
            <a:gd name="connsiteX0" fmla="*/ 11781 w 11833"/>
            <a:gd name="connsiteY0" fmla="*/ 15187 h 15187"/>
            <a:gd name="connsiteX1" fmla="*/ 11734 w 11833"/>
            <a:gd name="connsiteY1" fmla="*/ 1242 h 15187"/>
            <a:gd name="connsiteX2" fmla="*/ 9418 w 11833"/>
            <a:gd name="connsiteY2" fmla="*/ 453 h 15187"/>
            <a:gd name="connsiteX3" fmla="*/ 6639 w 11833"/>
            <a:gd name="connsiteY3" fmla="*/ 4338 h 15187"/>
            <a:gd name="connsiteX4" fmla="*/ 2797 w 11833"/>
            <a:gd name="connsiteY4" fmla="*/ 4894 h 15187"/>
            <a:gd name="connsiteX5" fmla="*/ 0 w 11833"/>
            <a:gd name="connsiteY5" fmla="*/ 2831 h 15187"/>
            <a:gd name="connsiteX0" fmla="*/ 11781 w 11833"/>
            <a:gd name="connsiteY0" fmla="*/ 15444 h 15444"/>
            <a:gd name="connsiteX1" fmla="*/ 11734 w 11833"/>
            <a:gd name="connsiteY1" fmla="*/ 1499 h 15444"/>
            <a:gd name="connsiteX2" fmla="*/ 8833 w 11833"/>
            <a:gd name="connsiteY2" fmla="*/ 389 h 15444"/>
            <a:gd name="connsiteX3" fmla="*/ 6639 w 11833"/>
            <a:gd name="connsiteY3" fmla="*/ 4595 h 15444"/>
            <a:gd name="connsiteX4" fmla="*/ 2797 w 11833"/>
            <a:gd name="connsiteY4" fmla="*/ 5151 h 15444"/>
            <a:gd name="connsiteX5" fmla="*/ 0 w 11833"/>
            <a:gd name="connsiteY5" fmla="*/ 3088 h 15444"/>
            <a:gd name="connsiteX0" fmla="*/ 11781 w 11833"/>
            <a:gd name="connsiteY0" fmla="*/ 15770 h 15770"/>
            <a:gd name="connsiteX1" fmla="*/ 11734 w 11833"/>
            <a:gd name="connsiteY1" fmla="*/ 1825 h 15770"/>
            <a:gd name="connsiteX2" fmla="*/ 8833 w 11833"/>
            <a:gd name="connsiteY2" fmla="*/ 715 h 15770"/>
            <a:gd name="connsiteX3" fmla="*/ 6639 w 11833"/>
            <a:gd name="connsiteY3" fmla="*/ 4921 h 15770"/>
            <a:gd name="connsiteX4" fmla="*/ 2797 w 11833"/>
            <a:gd name="connsiteY4" fmla="*/ 5477 h 15770"/>
            <a:gd name="connsiteX5" fmla="*/ 0 w 11833"/>
            <a:gd name="connsiteY5" fmla="*/ 3414 h 15770"/>
            <a:gd name="connsiteX0" fmla="*/ 11781 w 11833"/>
            <a:gd name="connsiteY0" fmla="*/ 15770 h 15770"/>
            <a:gd name="connsiteX1" fmla="*/ 11734 w 11833"/>
            <a:gd name="connsiteY1" fmla="*/ 1825 h 15770"/>
            <a:gd name="connsiteX2" fmla="*/ 8833 w 11833"/>
            <a:gd name="connsiteY2" fmla="*/ 715 h 15770"/>
            <a:gd name="connsiteX3" fmla="*/ 6639 w 11833"/>
            <a:gd name="connsiteY3" fmla="*/ 4921 h 15770"/>
            <a:gd name="connsiteX4" fmla="*/ 2797 w 11833"/>
            <a:gd name="connsiteY4" fmla="*/ 5477 h 15770"/>
            <a:gd name="connsiteX5" fmla="*/ 0 w 11833"/>
            <a:gd name="connsiteY5" fmla="*/ 3414 h 15770"/>
            <a:gd name="connsiteX0" fmla="*/ 11781 w 11833"/>
            <a:gd name="connsiteY0" fmla="*/ 15770 h 15770"/>
            <a:gd name="connsiteX1" fmla="*/ 11734 w 11833"/>
            <a:gd name="connsiteY1" fmla="*/ 1825 h 15770"/>
            <a:gd name="connsiteX2" fmla="*/ 8833 w 11833"/>
            <a:gd name="connsiteY2" fmla="*/ 715 h 15770"/>
            <a:gd name="connsiteX3" fmla="*/ 6639 w 11833"/>
            <a:gd name="connsiteY3" fmla="*/ 4921 h 15770"/>
            <a:gd name="connsiteX4" fmla="*/ 2797 w 11833"/>
            <a:gd name="connsiteY4" fmla="*/ 5477 h 15770"/>
            <a:gd name="connsiteX5" fmla="*/ 0 w 11833"/>
            <a:gd name="connsiteY5" fmla="*/ 3414 h 15770"/>
            <a:gd name="connsiteX0" fmla="*/ 11781 w 11833"/>
            <a:gd name="connsiteY0" fmla="*/ 15770 h 15770"/>
            <a:gd name="connsiteX1" fmla="*/ 11734 w 11833"/>
            <a:gd name="connsiteY1" fmla="*/ 1825 h 15770"/>
            <a:gd name="connsiteX2" fmla="*/ 8833 w 11833"/>
            <a:gd name="connsiteY2" fmla="*/ 715 h 15770"/>
            <a:gd name="connsiteX3" fmla="*/ 6639 w 11833"/>
            <a:gd name="connsiteY3" fmla="*/ 4921 h 15770"/>
            <a:gd name="connsiteX4" fmla="*/ 2797 w 11833"/>
            <a:gd name="connsiteY4" fmla="*/ 5477 h 15770"/>
            <a:gd name="connsiteX5" fmla="*/ 0 w 11833"/>
            <a:gd name="connsiteY5" fmla="*/ 3414 h 15770"/>
            <a:gd name="connsiteX0" fmla="*/ 11781 w 11833"/>
            <a:gd name="connsiteY0" fmla="*/ 15770 h 15770"/>
            <a:gd name="connsiteX1" fmla="*/ 11734 w 11833"/>
            <a:gd name="connsiteY1" fmla="*/ 1825 h 15770"/>
            <a:gd name="connsiteX2" fmla="*/ 8833 w 11833"/>
            <a:gd name="connsiteY2" fmla="*/ 715 h 15770"/>
            <a:gd name="connsiteX3" fmla="*/ 6639 w 11833"/>
            <a:gd name="connsiteY3" fmla="*/ 4921 h 15770"/>
            <a:gd name="connsiteX4" fmla="*/ 2797 w 11833"/>
            <a:gd name="connsiteY4" fmla="*/ 5477 h 15770"/>
            <a:gd name="connsiteX5" fmla="*/ 0 w 11833"/>
            <a:gd name="connsiteY5" fmla="*/ 3414 h 15770"/>
            <a:gd name="connsiteX0" fmla="*/ 11781 w 11833"/>
            <a:gd name="connsiteY0" fmla="*/ 15770 h 15770"/>
            <a:gd name="connsiteX1" fmla="*/ 11734 w 11833"/>
            <a:gd name="connsiteY1" fmla="*/ 1825 h 15770"/>
            <a:gd name="connsiteX2" fmla="*/ 8833 w 11833"/>
            <a:gd name="connsiteY2" fmla="*/ 715 h 15770"/>
            <a:gd name="connsiteX3" fmla="*/ 6639 w 11833"/>
            <a:gd name="connsiteY3" fmla="*/ 4921 h 15770"/>
            <a:gd name="connsiteX4" fmla="*/ 1255 w 11833"/>
            <a:gd name="connsiteY4" fmla="*/ 5263 h 15770"/>
            <a:gd name="connsiteX5" fmla="*/ 0 w 11833"/>
            <a:gd name="connsiteY5" fmla="*/ 3414 h 15770"/>
            <a:gd name="connsiteX0" fmla="*/ 11781 w 11833"/>
            <a:gd name="connsiteY0" fmla="*/ 15770 h 15770"/>
            <a:gd name="connsiteX1" fmla="*/ 11734 w 11833"/>
            <a:gd name="connsiteY1" fmla="*/ 1825 h 15770"/>
            <a:gd name="connsiteX2" fmla="*/ 8833 w 11833"/>
            <a:gd name="connsiteY2" fmla="*/ 715 h 15770"/>
            <a:gd name="connsiteX3" fmla="*/ 6639 w 11833"/>
            <a:gd name="connsiteY3" fmla="*/ 4921 h 15770"/>
            <a:gd name="connsiteX4" fmla="*/ 1255 w 11833"/>
            <a:gd name="connsiteY4" fmla="*/ 5263 h 15770"/>
            <a:gd name="connsiteX5" fmla="*/ 0 w 11833"/>
            <a:gd name="connsiteY5" fmla="*/ 3414 h 15770"/>
            <a:gd name="connsiteX0" fmla="*/ 11781 w 11833"/>
            <a:gd name="connsiteY0" fmla="*/ 15770 h 15770"/>
            <a:gd name="connsiteX1" fmla="*/ 11734 w 11833"/>
            <a:gd name="connsiteY1" fmla="*/ 1825 h 15770"/>
            <a:gd name="connsiteX2" fmla="*/ 8833 w 11833"/>
            <a:gd name="connsiteY2" fmla="*/ 715 h 15770"/>
            <a:gd name="connsiteX3" fmla="*/ 6639 w 11833"/>
            <a:gd name="connsiteY3" fmla="*/ 4921 h 15770"/>
            <a:gd name="connsiteX4" fmla="*/ 1255 w 11833"/>
            <a:gd name="connsiteY4" fmla="*/ 4655 h 15770"/>
            <a:gd name="connsiteX5" fmla="*/ 0 w 11833"/>
            <a:gd name="connsiteY5" fmla="*/ 3414 h 15770"/>
            <a:gd name="connsiteX0" fmla="*/ 11781 w 11833"/>
            <a:gd name="connsiteY0" fmla="*/ 15770 h 15770"/>
            <a:gd name="connsiteX1" fmla="*/ 11734 w 11833"/>
            <a:gd name="connsiteY1" fmla="*/ 1825 h 15770"/>
            <a:gd name="connsiteX2" fmla="*/ 8833 w 11833"/>
            <a:gd name="connsiteY2" fmla="*/ 715 h 15770"/>
            <a:gd name="connsiteX3" fmla="*/ 6639 w 11833"/>
            <a:gd name="connsiteY3" fmla="*/ 4921 h 15770"/>
            <a:gd name="connsiteX4" fmla="*/ 1255 w 11833"/>
            <a:gd name="connsiteY4" fmla="*/ 4655 h 15770"/>
            <a:gd name="connsiteX5" fmla="*/ 0 w 11833"/>
            <a:gd name="connsiteY5" fmla="*/ 3414 h 15770"/>
            <a:gd name="connsiteX0" fmla="*/ 11781 w 11833"/>
            <a:gd name="connsiteY0" fmla="*/ 15770 h 15770"/>
            <a:gd name="connsiteX1" fmla="*/ 11734 w 11833"/>
            <a:gd name="connsiteY1" fmla="*/ 1825 h 15770"/>
            <a:gd name="connsiteX2" fmla="*/ 8833 w 11833"/>
            <a:gd name="connsiteY2" fmla="*/ 715 h 15770"/>
            <a:gd name="connsiteX3" fmla="*/ 1255 w 11833"/>
            <a:gd name="connsiteY3" fmla="*/ 4655 h 15770"/>
            <a:gd name="connsiteX4" fmla="*/ 0 w 11833"/>
            <a:gd name="connsiteY4" fmla="*/ 3414 h 15770"/>
            <a:gd name="connsiteX0" fmla="*/ 11781 w 11833"/>
            <a:gd name="connsiteY0" fmla="*/ 15770 h 15770"/>
            <a:gd name="connsiteX1" fmla="*/ 11734 w 11833"/>
            <a:gd name="connsiteY1" fmla="*/ 1825 h 15770"/>
            <a:gd name="connsiteX2" fmla="*/ 8833 w 11833"/>
            <a:gd name="connsiteY2" fmla="*/ 715 h 15770"/>
            <a:gd name="connsiteX3" fmla="*/ 1255 w 11833"/>
            <a:gd name="connsiteY3" fmla="*/ 4655 h 15770"/>
            <a:gd name="connsiteX4" fmla="*/ 0 w 11833"/>
            <a:gd name="connsiteY4" fmla="*/ 3414 h 15770"/>
            <a:gd name="connsiteX0" fmla="*/ 11781 w 11833"/>
            <a:gd name="connsiteY0" fmla="*/ 16435 h 16435"/>
            <a:gd name="connsiteX1" fmla="*/ 11734 w 11833"/>
            <a:gd name="connsiteY1" fmla="*/ 2490 h 16435"/>
            <a:gd name="connsiteX2" fmla="*/ 8833 w 11833"/>
            <a:gd name="connsiteY2" fmla="*/ 1380 h 16435"/>
            <a:gd name="connsiteX3" fmla="*/ 6655 w 11833"/>
            <a:gd name="connsiteY3" fmla="*/ 141 h 16435"/>
            <a:gd name="connsiteX4" fmla="*/ 0 w 11833"/>
            <a:gd name="connsiteY4" fmla="*/ 4079 h 16435"/>
            <a:gd name="connsiteX0" fmla="*/ 6681 w 6733"/>
            <a:gd name="connsiteY0" fmla="*/ 19939 h 19939"/>
            <a:gd name="connsiteX1" fmla="*/ 6634 w 6733"/>
            <a:gd name="connsiteY1" fmla="*/ 5994 h 19939"/>
            <a:gd name="connsiteX2" fmla="*/ 3733 w 6733"/>
            <a:gd name="connsiteY2" fmla="*/ 4884 h 19939"/>
            <a:gd name="connsiteX3" fmla="*/ 1555 w 6733"/>
            <a:gd name="connsiteY3" fmla="*/ 3645 h 19939"/>
            <a:gd name="connsiteX4" fmla="*/ 0 w 6733"/>
            <a:gd name="connsiteY4" fmla="*/ 0 h 19939"/>
            <a:gd name="connsiteX0" fmla="*/ 9923 w 10001"/>
            <a:gd name="connsiteY0" fmla="*/ 10000 h 10000"/>
            <a:gd name="connsiteX1" fmla="*/ 9853 w 10001"/>
            <a:gd name="connsiteY1" fmla="*/ 3006 h 10000"/>
            <a:gd name="connsiteX2" fmla="*/ 5544 w 10001"/>
            <a:gd name="connsiteY2" fmla="*/ 2449 h 10000"/>
            <a:gd name="connsiteX3" fmla="*/ 2310 w 10001"/>
            <a:gd name="connsiteY3" fmla="*/ 1828 h 10000"/>
            <a:gd name="connsiteX4" fmla="*/ 0 w 10001"/>
            <a:gd name="connsiteY4" fmla="*/ 0 h 10000"/>
            <a:gd name="connsiteX0" fmla="*/ 9923 w 10001"/>
            <a:gd name="connsiteY0" fmla="*/ 10000 h 10000"/>
            <a:gd name="connsiteX1" fmla="*/ 9853 w 10001"/>
            <a:gd name="connsiteY1" fmla="*/ 3006 h 10000"/>
            <a:gd name="connsiteX2" fmla="*/ 5283 w 10001"/>
            <a:gd name="connsiteY2" fmla="*/ 3459 h 10000"/>
            <a:gd name="connsiteX3" fmla="*/ 2310 w 10001"/>
            <a:gd name="connsiteY3" fmla="*/ 1828 h 10000"/>
            <a:gd name="connsiteX4" fmla="*/ 0 w 10001"/>
            <a:gd name="connsiteY4" fmla="*/ 0 h 10000"/>
            <a:gd name="connsiteX0" fmla="*/ 9923 w 10001"/>
            <a:gd name="connsiteY0" fmla="*/ 10000 h 10000"/>
            <a:gd name="connsiteX1" fmla="*/ 9853 w 10001"/>
            <a:gd name="connsiteY1" fmla="*/ 3006 h 10000"/>
            <a:gd name="connsiteX2" fmla="*/ 5457 w 10001"/>
            <a:gd name="connsiteY2" fmla="*/ 3122 h 10000"/>
            <a:gd name="connsiteX3" fmla="*/ 2310 w 10001"/>
            <a:gd name="connsiteY3" fmla="*/ 1828 h 10000"/>
            <a:gd name="connsiteX4" fmla="*/ 0 w 10001"/>
            <a:gd name="connsiteY4" fmla="*/ 0 h 10000"/>
            <a:gd name="connsiteX0" fmla="*/ 10929 w 11007"/>
            <a:gd name="connsiteY0" fmla="*/ 10000 h 10000"/>
            <a:gd name="connsiteX1" fmla="*/ 10859 w 11007"/>
            <a:gd name="connsiteY1" fmla="*/ 3006 h 10000"/>
            <a:gd name="connsiteX2" fmla="*/ 6463 w 11007"/>
            <a:gd name="connsiteY2" fmla="*/ 3122 h 10000"/>
            <a:gd name="connsiteX3" fmla="*/ 446 w 11007"/>
            <a:gd name="connsiteY3" fmla="*/ 986 h 10000"/>
            <a:gd name="connsiteX4" fmla="*/ 1006 w 11007"/>
            <a:gd name="connsiteY4" fmla="*/ 0 h 10000"/>
            <a:gd name="connsiteX0" fmla="*/ 10838 w 10916"/>
            <a:gd name="connsiteY0" fmla="*/ 12441 h 12441"/>
            <a:gd name="connsiteX1" fmla="*/ 10768 w 10916"/>
            <a:gd name="connsiteY1" fmla="*/ 5447 h 12441"/>
            <a:gd name="connsiteX2" fmla="*/ 6372 w 10916"/>
            <a:gd name="connsiteY2" fmla="*/ 5563 h 12441"/>
            <a:gd name="connsiteX3" fmla="*/ 355 w 10916"/>
            <a:gd name="connsiteY3" fmla="*/ 3427 h 12441"/>
            <a:gd name="connsiteX4" fmla="*/ 2045 w 10916"/>
            <a:gd name="connsiteY4" fmla="*/ 0 h 12441"/>
            <a:gd name="connsiteX0" fmla="*/ 10790 w 10868"/>
            <a:gd name="connsiteY0" fmla="*/ 12946 h 12946"/>
            <a:gd name="connsiteX1" fmla="*/ 10720 w 10868"/>
            <a:gd name="connsiteY1" fmla="*/ 5952 h 12946"/>
            <a:gd name="connsiteX2" fmla="*/ 6324 w 10868"/>
            <a:gd name="connsiteY2" fmla="*/ 6068 h 12946"/>
            <a:gd name="connsiteX3" fmla="*/ 307 w 10868"/>
            <a:gd name="connsiteY3" fmla="*/ 3932 h 12946"/>
            <a:gd name="connsiteX4" fmla="*/ 2867 w 10868"/>
            <a:gd name="connsiteY4" fmla="*/ 0 h 12946"/>
            <a:gd name="connsiteX0" fmla="*/ 10542 w 10620"/>
            <a:gd name="connsiteY0" fmla="*/ 12946 h 12946"/>
            <a:gd name="connsiteX1" fmla="*/ 10472 w 10620"/>
            <a:gd name="connsiteY1" fmla="*/ 5952 h 12946"/>
            <a:gd name="connsiteX2" fmla="*/ 6076 w 10620"/>
            <a:gd name="connsiteY2" fmla="*/ 6068 h 12946"/>
            <a:gd name="connsiteX3" fmla="*/ 320 w 10620"/>
            <a:gd name="connsiteY3" fmla="*/ 3680 h 12946"/>
            <a:gd name="connsiteX4" fmla="*/ 2619 w 10620"/>
            <a:gd name="connsiteY4" fmla="*/ 0 h 12946"/>
            <a:gd name="connsiteX0" fmla="*/ 10394 w 10472"/>
            <a:gd name="connsiteY0" fmla="*/ 12946 h 12946"/>
            <a:gd name="connsiteX1" fmla="*/ 10324 w 10472"/>
            <a:gd name="connsiteY1" fmla="*/ 5952 h 12946"/>
            <a:gd name="connsiteX2" fmla="*/ 5928 w 10472"/>
            <a:gd name="connsiteY2" fmla="*/ 6068 h 12946"/>
            <a:gd name="connsiteX3" fmla="*/ 172 w 10472"/>
            <a:gd name="connsiteY3" fmla="*/ 3680 h 12946"/>
            <a:gd name="connsiteX4" fmla="*/ 2471 w 10472"/>
            <a:gd name="connsiteY4" fmla="*/ 0 h 12946"/>
            <a:gd name="connsiteX0" fmla="*/ 10394 w 10472"/>
            <a:gd name="connsiteY0" fmla="*/ 12946 h 12946"/>
            <a:gd name="connsiteX1" fmla="*/ 10324 w 10472"/>
            <a:gd name="connsiteY1" fmla="*/ 5952 h 12946"/>
            <a:gd name="connsiteX2" fmla="*/ 5928 w 10472"/>
            <a:gd name="connsiteY2" fmla="*/ 6068 h 12946"/>
            <a:gd name="connsiteX3" fmla="*/ 172 w 10472"/>
            <a:gd name="connsiteY3" fmla="*/ 3680 h 12946"/>
            <a:gd name="connsiteX4" fmla="*/ 2471 w 10472"/>
            <a:gd name="connsiteY4" fmla="*/ 0 h 12946"/>
            <a:gd name="connsiteX0" fmla="*/ 10394 w 10472"/>
            <a:gd name="connsiteY0" fmla="*/ 12946 h 12946"/>
            <a:gd name="connsiteX1" fmla="*/ 10324 w 10472"/>
            <a:gd name="connsiteY1" fmla="*/ 5952 h 12946"/>
            <a:gd name="connsiteX2" fmla="*/ 5928 w 10472"/>
            <a:gd name="connsiteY2" fmla="*/ 6068 h 12946"/>
            <a:gd name="connsiteX3" fmla="*/ 172 w 10472"/>
            <a:gd name="connsiteY3" fmla="*/ 3680 h 12946"/>
            <a:gd name="connsiteX4" fmla="*/ 2471 w 10472"/>
            <a:gd name="connsiteY4" fmla="*/ 0 h 12946"/>
            <a:gd name="connsiteX0" fmla="*/ 10394 w 10472"/>
            <a:gd name="connsiteY0" fmla="*/ 12946 h 12946"/>
            <a:gd name="connsiteX1" fmla="*/ 10324 w 10472"/>
            <a:gd name="connsiteY1" fmla="*/ 5952 h 12946"/>
            <a:gd name="connsiteX2" fmla="*/ 5928 w 10472"/>
            <a:gd name="connsiteY2" fmla="*/ 6068 h 12946"/>
            <a:gd name="connsiteX3" fmla="*/ 172 w 10472"/>
            <a:gd name="connsiteY3" fmla="*/ 3680 h 12946"/>
            <a:gd name="connsiteX4" fmla="*/ 2471 w 10472"/>
            <a:gd name="connsiteY4" fmla="*/ 0 h 12946"/>
            <a:gd name="connsiteX0" fmla="*/ 10394 w 10472"/>
            <a:gd name="connsiteY0" fmla="*/ 12946 h 12946"/>
            <a:gd name="connsiteX1" fmla="*/ 10324 w 10472"/>
            <a:gd name="connsiteY1" fmla="*/ 5952 h 12946"/>
            <a:gd name="connsiteX2" fmla="*/ 6450 w 10472"/>
            <a:gd name="connsiteY2" fmla="*/ 5900 h 12946"/>
            <a:gd name="connsiteX3" fmla="*/ 172 w 10472"/>
            <a:gd name="connsiteY3" fmla="*/ 3680 h 12946"/>
            <a:gd name="connsiteX4" fmla="*/ 2471 w 10472"/>
            <a:gd name="connsiteY4" fmla="*/ 0 h 12946"/>
            <a:gd name="connsiteX0" fmla="*/ 10394 w 10472"/>
            <a:gd name="connsiteY0" fmla="*/ 12946 h 12946"/>
            <a:gd name="connsiteX1" fmla="*/ 10324 w 10472"/>
            <a:gd name="connsiteY1" fmla="*/ 5952 h 12946"/>
            <a:gd name="connsiteX2" fmla="*/ 6450 w 10472"/>
            <a:gd name="connsiteY2" fmla="*/ 5900 h 12946"/>
            <a:gd name="connsiteX3" fmla="*/ 172 w 10472"/>
            <a:gd name="connsiteY3" fmla="*/ 3680 h 12946"/>
            <a:gd name="connsiteX4" fmla="*/ 2471 w 10472"/>
            <a:gd name="connsiteY4" fmla="*/ 0 h 12946"/>
            <a:gd name="connsiteX0" fmla="*/ 10394 w 10593"/>
            <a:gd name="connsiteY0" fmla="*/ 12946 h 12946"/>
            <a:gd name="connsiteX1" fmla="*/ 10498 w 10593"/>
            <a:gd name="connsiteY1" fmla="*/ 6289 h 12946"/>
            <a:gd name="connsiteX2" fmla="*/ 6450 w 10593"/>
            <a:gd name="connsiteY2" fmla="*/ 5900 h 12946"/>
            <a:gd name="connsiteX3" fmla="*/ 172 w 10593"/>
            <a:gd name="connsiteY3" fmla="*/ 3680 h 12946"/>
            <a:gd name="connsiteX4" fmla="*/ 2471 w 10593"/>
            <a:gd name="connsiteY4" fmla="*/ 0 h 1294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593" h="12946">
              <a:moveTo>
                <a:pt x="10394" y="12946"/>
              </a:moveTo>
              <a:cubicBezTo>
                <a:pt x="10452" y="10557"/>
                <a:pt x="10740" y="8341"/>
                <a:pt x="10498" y="6289"/>
              </a:cubicBezTo>
              <a:cubicBezTo>
                <a:pt x="8103" y="6102"/>
                <a:pt x="9490" y="6014"/>
                <a:pt x="6450" y="5900"/>
              </a:cubicBezTo>
              <a:cubicBezTo>
                <a:pt x="3596" y="5464"/>
                <a:pt x="1662" y="4632"/>
                <a:pt x="172" y="3680"/>
              </a:cubicBezTo>
              <a:cubicBezTo>
                <a:pt x="-934" y="573"/>
                <a:pt x="3725" y="659"/>
                <a:pt x="2471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605940</xdr:colOff>
      <xdr:row>14</xdr:row>
      <xdr:rowOff>16179</xdr:rowOff>
    </xdr:from>
    <xdr:to>
      <xdr:col>2</xdr:col>
      <xdr:colOff>3412</xdr:colOff>
      <xdr:row>14</xdr:row>
      <xdr:rowOff>109247</xdr:rowOff>
    </xdr:to>
    <xdr:sp macro="" textlink="">
      <xdr:nvSpPr>
        <xdr:cNvPr id="126" name="AutoShape 70">
          <a:extLst>
            <a:ext uri="{FF2B5EF4-FFF2-40B4-BE49-F238E27FC236}">
              <a16:creationId xmlns:a16="http://schemas.microsoft.com/office/drawing/2014/main" id="{417314CF-4524-49FC-AAD9-B8A8B5B8AFA9}"/>
            </a:ext>
          </a:extLst>
        </xdr:cNvPr>
        <xdr:cNvSpPr>
          <a:spLocks noChangeArrowheads="1"/>
        </xdr:cNvSpPr>
      </xdr:nvSpPr>
      <xdr:spPr bwMode="auto">
        <a:xfrm>
          <a:off x="720240" y="2363139"/>
          <a:ext cx="90892" cy="9306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429296</xdr:colOff>
      <xdr:row>14</xdr:row>
      <xdr:rowOff>167286</xdr:rowOff>
    </xdr:from>
    <xdr:to>
      <xdr:col>2</xdr:col>
      <xdr:colOff>174112</xdr:colOff>
      <xdr:row>14</xdr:row>
      <xdr:rowOff>170698</xdr:rowOff>
    </xdr:to>
    <xdr:sp macro="" textlink="">
      <xdr:nvSpPr>
        <xdr:cNvPr id="127" name="Line 4803">
          <a:extLst>
            <a:ext uri="{FF2B5EF4-FFF2-40B4-BE49-F238E27FC236}">
              <a16:creationId xmlns:a16="http://schemas.microsoft.com/office/drawing/2014/main" id="{B54AF74C-1D25-4C30-9E8E-C70AE6C394C0}"/>
            </a:ext>
          </a:extLst>
        </xdr:cNvPr>
        <xdr:cNvSpPr>
          <a:spLocks noChangeShapeType="1"/>
        </xdr:cNvSpPr>
      </xdr:nvSpPr>
      <xdr:spPr bwMode="auto">
        <a:xfrm flipV="1">
          <a:off x="543596" y="2514246"/>
          <a:ext cx="438236" cy="341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703385</xdr:colOff>
      <xdr:row>1</xdr:row>
      <xdr:rowOff>7327</xdr:rowOff>
    </xdr:from>
    <xdr:to>
      <xdr:col>9</xdr:col>
      <xdr:colOff>160441</xdr:colOff>
      <xdr:row>1</xdr:row>
      <xdr:rowOff>167166</xdr:rowOff>
    </xdr:to>
    <xdr:sp macro="" textlink="">
      <xdr:nvSpPr>
        <xdr:cNvPr id="128" name="六角形 127">
          <a:extLst>
            <a:ext uri="{FF2B5EF4-FFF2-40B4-BE49-F238E27FC236}">
              <a16:creationId xmlns:a16="http://schemas.microsoft.com/office/drawing/2014/main" id="{A264F62B-B041-416B-AA44-CDB5EDF5BC5C}"/>
            </a:ext>
          </a:extLst>
        </xdr:cNvPr>
        <xdr:cNvSpPr/>
      </xdr:nvSpPr>
      <xdr:spPr bwMode="auto">
        <a:xfrm>
          <a:off x="5664005" y="174967"/>
          <a:ext cx="158096" cy="159839"/>
        </a:xfrm>
        <a:prstGeom prst="hexagon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2542</xdr:colOff>
      <xdr:row>9</xdr:row>
      <xdr:rowOff>20123</xdr:rowOff>
    </xdr:from>
    <xdr:to>
      <xdr:col>1</xdr:col>
      <xdr:colOff>174402</xdr:colOff>
      <xdr:row>9</xdr:row>
      <xdr:rowOff>167521</xdr:rowOff>
    </xdr:to>
    <xdr:sp macro="" textlink="">
      <xdr:nvSpPr>
        <xdr:cNvPr id="129" name="六角形 128">
          <a:extLst>
            <a:ext uri="{FF2B5EF4-FFF2-40B4-BE49-F238E27FC236}">
              <a16:creationId xmlns:a16="http://schemas.microsoft.com/office/drawing/2014/main" id="{18D975A8-1220-4486-AC01-DD1599BB9E2B}"/>
            </a:ext>
          </a:extLst>
        </xdr:cNvPr>
        <xdr:cNvSpPr/>
      </xdr:nvSpPr>
      <xdr:spPr bwMode="auto">
        <a:xfrm>
          <a:off x="116842" y="1528883"/>
          <a:ext cx="171860" cy="147398"/>
        </a:xfrm>
        <a:prstGeom prst="hexagon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5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29766</xdr:colOff>
      <xdr:row>9</xdr:row>
      <xdr:rowOff>0</xdr:rowOff>
    </xdr:from>
    <xdr:to>
      <xdr:col>3</xdr:col>
      <xdr:colOff>192649</xdr:colOff>
      <xdr:row>9</xdr:row>
      <xdr:rowOff>159839</xdr:rowOff>
    </xdr:to>
    <xdr:sp macro="" textlink="">
      <xdr:nvSpPr>
        <xdr:cNvPr id="130" name="六角形 129">
          <a:extLst>
            <a:ext uri="{FF2B5EF4-FFF2-40B4-BE49-F238E27FC236}">
              <a16:creationId xmlns:a16="http://schemas.microsoft.com/office/drawing/2014/main" id="{25C2900C-AB9B-45BB-8077-CD362729BF9F}"/>
            </a:ext>
          </a:extLst>
        </xdr:cNvPr>
        <xdr:cNvSpPr/>
      </xdr:nvSpPr>
      <xdr:spPr bwMode="auto">
        <a:xfrm>
          <a:off x="1530906" y="1508760"/>
          <a:ext cx="162883" cy="159839"/>
        </a:xfrm>
        <a:prstGeom prst="hexagon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162883</xdr:colOff>
      <xdr:row>9</xdr:row>
      <xdr:rowOff>159839</xdr:rowOff>
    </xdr:to>
    <xdr:sp macro="" textlink="">
      <xdr:nvSpPr>
        <xdr:cNvPr id="131" name="六角形 130">
          <a:extLst>
            <a:ext uri="{FF2B5EF4-FFF2-40B4-BE49-F238E27FC236}">
              <a16:creationId xmlns:a16="http://schemas.microsoft.com/office/drawing/2014/main" id="{1C886873-E8BF-499E-970C-2E47EDC15FDB}"/>
            </a:ext>
          </a:extLst>
        </xdr:cNvPr>
        <xdr:cNvSpPr/>
      </xdr:nvSpPr>
      <xdr:spPr bwMode="auto">
        <a:xfrm>
          <a:off x="2887980" y="1508760"/>
          <a:ext cx="162883" cy="159839"/>
        </a:xfrm>
        <a:prstGeom prst="hexagon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0</xdr:colOff>
      <xdr:row>8</xdr:row>
      <xdr:rowOff>158307</xdr:rowOff>
    </xdr:from>
    <xdr:to>
      <xdr:col>7</xdr:col>
      <xdr:colOff>170961</xdr:colOff>
      <xdr:row>9</xdr:row>
      <xdr:rowOff>150647</xdr:rowOff>
    </xdr:to>
    <xdr:sp macro="" textlink="">
      <xdr:nvSpPr>
        <xdr:cNvPr id="132" name="六角形 131">
          <a:extLst>
            <a:ext uri="{FF2B5EF4-FFF2-40B4-BE49-F238E27FC236}">
              <a16:creationId xmlns:a16="http://schemas.microsoft.com/office/drawing/2014/main" id="{458E857C-CAC3-44D8-9C8C-7A1F18FBD3F9}"/>
            </a:ext>
          </a:extLst>
        </xdr:cNvPr>
        <xdr:cNvSpPr/>
      </xdr:nvSpPr>
      <xdr:spPr bwMode="auto">
        <a:xfrm>
          <a:off x="4268932" y="1509125"/>
          <a:ext cx="170961" cy="161192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7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</xdr:col>
      <xdr:colOff>704822</xdr:colOff>
      <xdr:row>16</xdr:row>
      <xdr:rowOff>22191</xdr:rowOff>
    </xdr:from>
    <xdr:ext cx="524210" cy="129730"/>
    <xdr:sp macro="" textlink="">
      <xdr:nvSpPr>
        <xdr:cNvPr id="133" name="Text Box 849">
          <a:extLst>
            <a:ext uri="{FF2B5EF4-FFF2-40B4-BE49-F238E27FC236}">
              <a16:creationId xmlns:a16="http://schemas.microsoft.com/office/drawing/2014/main" id="{32377B51-0097-4605-A3E4-078C0C0972A8}"/>
            </a:ext>
          </a:extLst>
        </xdr:cNvPr>
        <xdr:cNvSpPr txBox="1">
          <a:spLocks noChangeArrowheads="1"/>
        </xdr:cNvSpPr>
      </xdr:nvSpPr>
      <xdr:spPr bwMode="auto">
        <a:xfrm>
          <a:off x="811502" y="2704431"/>
          <a:ext cx="524210" cy="129730"/>
        </a:xfrm>
        <a:prstGeom prst="rect">
          <a:avLst/>
        </a:prstGeom>
        <a:solidFill>
          <a:schemeClr val="bg1">
            <a:alpha val="56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0" tIns="36000" rIns="0" bIns="0" anchor="ctr" anchorCtr="1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箕面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丁目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2</xdr:col>
      <xdr:colOff>149933</xdr:colOff>
      <xdr:row>13</xdr:row>
      <xdr:rowOff>64550</xdr:rowOff>
    </xdr:from>
    <xdr:to>
      <xdr:col>2</xdr:col>
      <xdr:colOff>274956</xdr:colOff>
      <xdr:row>14</xdr:row>
      <xdr:rowOff>3258</xdr:rowOff>
    </xdr:to>
    <xdr:sp macro="" textlink="">
      <xdr:nvSpPr>
        <xdr:cNvPr id="134" name="Oval 383">
          <a:extLst>
            <a:ext uri="{FF2B5EF4-FFF2-40B4-BE49-F238E27FC236}">
              <a16:creationId xmlns:a16="http://schemas.microsoft.com/office/drawing/2014/main" id="{7828993D-5A89-4A60-9154-E42CEA5FAB2D}"/>
            </a:ext>
          </a:extLst>
        </xdr:cNvPr>
        <xdr:cNvSpPr>
          <a:spLocks noChangeArrowheads="1"/>
        </xdr:cNvSpPr>
      </xdr:nvSpPr>
      <xdr:spPr bwMode="auto">
        <a:xfrm>
          <a:off x="957653" y="2243870"/>
          <a:ext cx="125023" cy="10634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95592</xdr:colOff>
      <xdr:row>12</xdr:row>
      <xdr:rowOff>76263</xdr:rowOff>
    </xdr:from>
    <xdr:to>
      <xdr:col>1</xdr:col>
      <xdr:colOff>414720</xdr:colOff>
      <xdr:row>13</xdr:row>
      <xdr:rowOff>120213</xdr:rowOff>
    </xdr:to>
    <xdr:sp macro="" textlink="">
      <xdr:nvSpPr>
        <xdr:cNvPr id="135" name="Line 4803">
          <a:extLst>
            <a:ext uri="{FF2B5EF4-FFF2-40B4-BE49-F238E27FC236}">
              <a16:creationId xmlns:a16="http://schemas.microsoft.com/office/drawing/2014/main" id="{5935ADDD-D28A-4A4B-A84A-02C2EAFB49C5}"/>
            </a:ext>
          </a:extLst>
        </xdr:cNvPr>
        <xdr:cNvSpPr>
          <a:spLocks noChangeShapeType="1"/>
        </xdr:cNvSpPr>
      </xdr:nvSpPr>
      <xdr:spPr bwMode="auto">
        <a:xfrm flipH="1">
          <a:off x="209892" y="2087943"/>
          <a:ext cx="319128" cy="211590"/>
        </a:xfrm>
        <a:custGeom>
          <a:avLst/>
          <a:gdLst>
            <a:gd name="connsiteX0" fmla="*/ 0 w 17700"/>
            <a:gd name="connsiteY0" fmla="*/ 0 h 334971"/>
            <a:gd name="connsiteX1" fmla="*/ 17700 w 17700"/>
            <a:gd name="connsiteY1" fmla="*/ 334971 h 334971"/>
            <a:gd name="connsiteX0" fmla="*/ 304353 w 304434"/>
            <a:gd name="connsiteY0" fmla="*/ 0 h 214231"/>
            <a:gd name="connsiteX1" fmla="*/ 82 w 304434"/>
            <a:gd name="connsiteY1" fmla="*/ 214231 h 214231"/>
            <a:gd name="connsiteX0" fmla="*/ 319128 w 319128"/>
            <a:gd name="connsiteY0" fmla="*/ 4120 h 218351"/>
            <a:gd name="connsiteX1" fmla="*/ 14857 w 319128"/>
            <a:gd name="connsiteY1" fmla="*/ 218351 h 2183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19128" h="218351">
              <a:moveTo>
                <a:pt x="319128" y="4120"/>
              </a:moveTo>
              <a:cubicBezTo>
                <a:pt x="-90852" y="-25086"/>
                <a:pt x="8957" y="106694"/>
                <a:pt x="14857" y="218351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247975</xdr:colOff>
      <xdr:row>13</xdr:row>
      <xdr:rowOff>108983</xdr:rowOff>
    </xdr:from>
    <xdr:to>
      <xdr:col>1</xdr:col>
      <xdr:colOff>684191</xdr:colOff>
      <xdr:row>13</xdr:row>
      <xdr:rowOff>120738</xdr:rowOff>
    </xdr:to>
    <xdr:sp macro="" textlink="">
      <xdr:nvSpPr>
        <xdr:cNvPr id="136" name="Line 267">
          <a:extLst>
            <a:ext uri="{FF2B5EF4-FFF2-40B4-BE49-F238E27FC236}">
              <a16:creationId xmlns:a16="http://schemas.microsoft.com/office/drawing/2014/main" id="{2AC44F86-7E52-4BE4-8B34-BBA1BF56693A}"/>
            </a:ext>
          </a:extLst>
        </xdr:cNvPr>
        <xdr:cNvSpPr>
          <a:spLocks noChangeShapeType="1"/>
        </xdr:cNvSpPr>
      </xdr:nvSpPr>
      <xdr:spPr bwMode="auto">
        <a:xfrm flipH="1" flipV="1">
          <a:off x="362275" y="2288303"/>
          <a:ext cx="436216" cy="1175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635220</xdr:colOff>
      <xdr:row>11</xdr:row>
      <xdr:rowOff>135395</xdr:rowOff>
    </xdr:from>
    <xdr:to>
      <xdr:col>4</xdr:col>
      <xdr:colOff>412892</xdr:colOff>
      <xdr:row>16</xdr:row>
      <xdr:rowOff>135092</xdr:rowOff>
    </xdr:to>
    <xdr:sp macro="" textlink="">
      <xdr:nvSpPr>
        <xdr:cNvPr id="137" name="Freeform 527">
          <a:extLst>
            <a:ext uri="{FF2B5EF4-FFF2-40B4-BE49-F238E27FC236}">
              <a16:creationId xmlns:a16="http://schemas.microsoft.com/office/drawing/2014/main" id="{8A2EDDE9-6C0E-48B4-ACC6-E76AB9EB439A}"/>
            </a:ext>
          </a:extLst>
        </xdr:cNvPr>
        <xdr:cNvSpPr>
          <a:spLocks/>
        </xdr:cNvSpPr>
      </xdr:nvSpPr>
      <xdr:spPr bwMode="auto">
        <a:xfrm flipH="1">
          <a:off x="2136360" y="1979435"/>
          <a:ext cx="471092" cy="837897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0"/>
            <a:gd name="connsiteY0" fmla="*/ 10000 h 10000"/>
            <a:gd name="connsiteX1" fmla="*/ 0 w 0"/>
            <a:gd name="connsiteY1" fmla="*/ 0 h 10000"/>
            <a:gd name="connsiteX0" fmla="*/ 113284 w 113284"/>
            <a:gd name="connsiteY0" fmla="*/ 6301 h 6301"/>
            <a:gd name="connsiteX1" fmla="*/ 0 w 113284"/>
            <a:gd name="connsiteY1" fmla="*/ 0 h 6301"/>
            <a:gd name="connsiteX0" fmla="*/ 10000 w 10000"/>
            <a:gd name="connsiteY0" fmla="*/ 10000 h 10000"/>
            <a:gd name="connsiteX1" fmla="*/ 9444 w 10000"/>
            <a:gd name="connsiteY1" fmla="*/ 4541 h 10000"/>
            <a:gd name="connsiteX2" fmla="*/ 0 w 10000"/>
            <a:gd name="connsiteY2" fmla="*/ 0 h 10000"/>
            <a:gd name="connsiteX0" fmla="*/ 10000 w 10000"/>
            <a:gd name="connsiteY0" fmla="*/ 10000 h 10000"/>
            <a:gd name="connsiteX1" fmla="*/ 9444 w 10000"/>
            <a:gd name="connsiteY1" fmla="*/ 4541 h 10000"/>
            <a:gd name="connsiteX2" fmla="*/ 0 w 10000"/>
            <a:gd name="connsiteY2" fmla="*/ 0 h 10000"/>
            <a:gd name="connsiteX0" fmla="*/ 12529 w 12529"/>
            <a:gd name="connsiteY0" fmla="*/ 10210 h 10210"/>
            <a:gd name="connsiteX1" fmla="*/ 9444 w 12529"/>
            <a:gd name="connsiteY1" fmla="*/ 4541 h 10210"/>
            <a:gd name="connsiteX2" fmla="*/ 0 w 12529"/>
            <a:gd name="connsiteY2" fmla="*/ 0 h 10210"/>
            <a:gd name="connsiteX0" fmla="*/ 12529 w 12529"/>
            <a:gd name="connsiteY0" fmla="*/ 10210 h 10210"/>
            <a:gd name="connsiteX1" fmla="*/ 10479 w 12529"/>
            <a:gd name="connsiteY1" fmla="*/ 9223 h 10210"/>
            <a:gd name="connsiteX2" fmla="*/ 9444 w 12529"/>
            <a:gd name="connsiteY2" fmla="*/ 4541 h 10210"/>
            <a:gd name="connsiteX3" fmla="*/ 0 w 12529"/>
            <a:gd name="connsiteY3" fmla="*/ 0 h 10210"/>
            <a:gd name="connsiteX0" fmla="*/ 12529 w 12529"/>
            <a:gd name="connsiteY0" fmla="*/ 10210 h 10210"/>
            <a:gd name="connsiteX1" fmla="*/ 10479 w 12529"/>
            <a:gd name="connsiteY1" fmla="*/ 9223 h 10210"/>
            <a:gd name="connsiteX2" fmla="*/ 9444 w 12529"/>
            <a:gd name="connsiteY2" fmla="*/ 4541 h 10210"/>
            <a:gd name="connsiteX3" fmla="*/ 0 w 12529"/>
            <a:gd name="connsiteY3" fmla="*/ 0 h 102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2529" h="10210">
              <a:moveTo>
                <a:pt x="12529" y="10210"/>
              </a:moveTo>
              <a:cubicBezTo>
                <a:pt x="12456" y="10116"/>
                <a:pt x="10993" y="10168"/>
                <a:pt x="10479" y="9223"/>
              </a:cubicBezTo>
              <a:cubicBezTo>
                <a:pt x="9965" y="8278"/>
                <a:pt x="10310" y="7685"/>
                <a:pt x="9444" y="4541"/>
              </a:cubicBezTo>
              <a:cubicBezTo>
                <a:pt x="11609" y="-741"/>
                <a:pt x="0" y="5290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698435</xdr:colOff>
      <xdr:row>13</xdr:row>
      <xdr:rowOff>106130</xdr:rowOff>
    </xdr:from>
    <xdr:to>
      <xdr:col>4</xdr:col>
      <xdr:colOff>692496</xdr:colOff>
      <xdr:row>14</xdr:row>
      <xdr:rowOff>72283</xdr:rowOff>
    </xdr:to>
    <xdr:sp macro="" textlink="">
      <xdr:nvSpPr>
        <xdr:cNvPr id="138" name="Line 267">
          <a:extLst>
            <a:ext uri="{FF2B5EF4-FFF2-40B4-BE49-F238E27FC236}">
              <a16:creationId xmlns:a16="http://schemas.microsoft.com/office/drawing/2014/main" id="{6CF600D9-FE71-405D-9282-E37E599857AC}"/>
            </a:ext>
          </a:extLst>
        </xdr:cNvPr>
        <xdr:cNvSpPr>
          <a:spLocks noChangeShapeType="1"/>
        </xdr:cNvSpPr>
      </xdr:nvSpPr>
      <xdr:spPr bwMode="auto">
        <a:xfrm flipH="1">
          <a:off x="2191955" y="2285450"/>
          <a:ext cx="695101" cy="133793"/>
        </a:xfrm>
        <a:custGeom>
          <a:avLst/>
          <a:gdLst>
            <a:gd name="connsiteX0" fmla="*/ 0 w 666763"/>
            <a:gd name="connsiteY0" fmla="*/ 0 h 47625"/>
            <a:gd name="connsiteX1" fmla="*/ 666763 w 666763"/>
            <a:gd name="connsiteY1" fmla="*/ 47625 h 47625"/>
            <a:gd name="connsiteX0" fmla="*/ 0 w 666763"/>
            <a:gd name="connsiteY0" fmla="*/ 0 h 83547"/>
            <a:gd name="connsiteX1" fmla="*/ 309561 w 666763"/>
            <a:gd name="connsiteY1" fmla="*/ 83344 h 83547"/>
            <a:gd name="connsiteX2" fmla="*/ 666763 w 666763"/>
            <a:gd name="connsiteY2" fmla="*/ 47625 h 83547"/>
            <a:gd name="connsiteX0" fmla="*/ 0 w 666763"/>
            <a:gd name="connsiteY0" fmla="*/ 0 h 92359"/>
            <a:gd name="connsiteX1" fmla="*/ 309561 w 666763"/>
            <a:gd name="connsiteY1" fmla="*/ 83344 h 92359"/>
            <a:gd name="connsiteX2" fmla="*/ 666763 w 666763"/>
            <a:gd name="connsiteY2" fmla="*/ 47625 h 92359"/>
            <a:gd name="connsiteX0" fmla="*/ 0 w 666763"/>
            <a:gd name="connsiteY0" fmla="*/ 0 h 92359"/>
            <a:gd name="connsiteX1" fmla="*/ 309561 w 666763"/>
            <a:gd name="connsiteY1" fmla="*/ 83344 h 92359"/>
            <a:gd name="connsiteX2" fmla="*/ 666763 w 666763"/>
            <a:gd name="connsiteY2" fmla="*/ 47625 h 92359"/>
            <a:gd name="connsiteX0" fmla="*/ 0 w 666763"/>
            <a:gd name="connsiteY0" fmla="*/ 0 h 109027"/>
            <a:gd name="connsiteX1" fmla="*/ 297655 w 666763"/>
            <a:gd name="connsiteY1" fmla="*/ 107156 h 109027"/>
            <a:gd name="connsiteX2" fmla="*/ 666763 w 666763"/>
            <a:gd name="connsiteY2" fmla="*/ 47625 h 10902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66763" h="109027">
              <a:moveTo>
                <a:pt x="0" y="0"/>
              </a:moveTo>
              <a:cubicBezTo>
                <a:pt x="174624" y="93266"/>
                <a:pt x="182562" y="103187"/>
                <a:pt x="297655" y="107156"/>
              </a:cubicBezTo>
              <a:cubicBezTo>
                <a:pt x="174629" y="111125"/>
                <a:pt x="438556" y="115094"/>
                <a:pt x="666763" y="47625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685184</xdr:colOff>
      <xdr:row>13</xdr:row>
      <xdr:rowOff>126476</xdr:rowOff>
    </xdr:from>
    <xdr:to>
      <xdr:col>4</xdr:col>
      <xdr:colOff>109247</xdr:colOff>
      <xdr:row>14</xdr:row>
      <xdr:rowOff>81935</xdr:rowOff>
    </xdr:to>
    <xdr:sp macro="" textlink="">
      <xdr:nvSpPr>
        <xdr:cNvPr id="139" name="Oval 383">
          <a:extLst>
            <a:ext uri="{FF2B5EF4-FFF2-40B4-BE49-F238E27FC236}">
              <a16:creationId xmlns:a16="http://schemas.microsoft.com/office/drawing/2014/main" id="{6BD48849-AA4F-4B6C-ABDA-430B33A55A2C}"/>
            </a:ext>
          </a:extLst>
        </xdr:cNvPr>
        <xdr:cNvSpPr>
          <a:spLocks noChangeArrowheads="1"/>
        </xdr:cNvSpPr>
      </xdr:nvSpPr>
      <xdr:spPr bwMode="auto">
        <a:xfrm>
          <a:off x="2186324" y="2305796"/>
          <a:ext cx="117483" cy="12309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85820</xdr:colOff>
      <xdr:row>12</xdr:row>
      <xdr:rowOff>58213</xdr:rowOff>
    </xdr:from>
    <xdr:to>
      <xdr:col>4</xdr:col>
      <xdr:colOff>256691</xdr:colOff>
      <xdr:row>13</xdr:row>
      <xdr:rowOff>31182</xdr:rowOff>
    </xdr:to>
    <xdr:sp macro="" textlink="">
      <xdr:nvSpPr>
        <xdr:cNvPr id="140" name="六角形 139">
          <a:extLst>
            <a:ext uri="{FF2B5EF4-FFF2-40B4-BE49-F238E27FC236}">
              <a16:creationId xmlns:a16="http://schemas.microsoft.com/office/drawing/2014/main" id="{B957F27D-C268-4CAC-B5CF-66679C598CE3}"/>
            </a:ext>
          </a:extLst>
        </xdr:cNvPr>
        <xdr:cNvSpPr/>
      </xdr:nvSpPr>
      <xdr:spPr bwMode="auto">
        <a:xfrm>
          <a:off x="2280380" y="2069893"/>
          <a:ext cx="170871" cy="14060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251957</xdr:colOff>
      <xdr:row>13</xdr:row>
      <xdr:rowOff>128716</xdr:rowOff>
    </xdr:from>
    <xdr:to>
      <xdr:col>4</xdr:col>
      <xdr:colOff>391297</xdr:colOff>
      <xdr:row>14</xdr:row>
      <xdr:rowOff>96777</xdr:rowOff>
    </xdr:to>
    <xdr:sp macro="" textlink="">
      <xdr:nvSpPr>
        <xdr:cNvPr id="141" name="六角形 140">
          <a:extLst>
            <a:ext uri="{FF2B5EF4-FFF2-40B4-BE49-F238E27FC236}">
              <a16:creationId xmlns:a16="http://schemas.microsoft.com/office/drawing/2014/main" id="{03934F35-BE62-4D1D-A02D-D5739927ED25}"/>
            </a:ext>
          </a:extLst>
        </xdr:cNvPr>
        <xdr:cNvSpPr/>
      </xdr:nvSpPr>
      <xdr:spPr bwMode="auto">
        <a:xfrm>
          <a:off x="2446517" y="2308036"/>
          <a:ext cx="139340" cy="13570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9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29602</xdr:colOff>
      <xdr:row>16</xdr:row>
      <xdr:rowOff>22191</xdr:rowOff>
    </xdr:from>
    <xdr:to>
      <xdr:col>4</xdr:col>
      <xdr:colOff>128023</xdr:colOff>
      <xdr:row>16</xdr:row>
      <xdr:rowOff>122754</xdr:rowOff>
    </xdr:to>
    <xdr:sp macro="" textlink="">
      <xdr:nvSpPr>
        <xdr:cNvPr id="142" name="六角形 141">
          <a:extLst>
            <a:ext uri="{FF2B5EF4-FFF2-40B4-BE49-F238E27FC236}">
              <a16:creationId xmlns:a16="http://schemas.microsoft.com/office/drawing/2014/main" id="{C87C2E4A-1E03-47BC-AD2D-8ACB7B12EC59}"/>
            </a:ext>
          </a:extLst>
        </xdr:cNvPr>
        <xdr:cNvSpPr/>
      </xdr:nvSpPr>
      <xdr:spPr bwMode="auto">
        <a:xfrm>
          <a:off x="2224162" y="2704431"/>
          <a:ext cx="98421" cy="10056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9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331742</xdr:colOff>
      <xdr:row>10</xdr:row>
      <xdr:rowOff>54929</xdr:rowOff>
    </xdr:from>
    <xdr:to>
      <xdr:col>6</xdr:col>
      <xdr:colOff>224530</xdr:colOff>
      <xdr:row>16</xdr:row>
      <xdr:rowOff>150836</xdr:rowOff>
    </xdr:to>
    <xdr:sp macro="" textlink="">
      <xdr:nvSpPr>
        <xdr:cNvPr id="143" name="Freeform 527">
          <a:extLst>
            <a:ext uri="{FF2B5EF4-FFF2-40B4-BE49-F238E27FC236}">
              <a16:creationId xmlns:a16="http://schemas.microsoft.com/office/drawing/2014/main" id="{D003C15E-CD10-449D-99D8-270EA77D4892}"/>
            </a:ext>
          </a:extLst>
        </xdr:cNvPr>
        <xdr:cNvSpPr>
          <a:spLocks/>
        </xdr:cNvSpPr>
      </xdr:nvSpPr>
      <xdr:spPr bwMode="auto">
        <a:xfrm flipH="1">
          <a:off x="3219722" y="1731329"/>
          <a:ext cx="586208" cy="1101747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0"/>
            <a:gd name="connsiteY0" fmla="*/ 10000 h 10000"/>
            <a:gd name="connsiteX1" fmla="*/ 0 w 0"/>
            <a:gd name="connsiteY1" fmla="*/ 0 h 10000"/>
            <a:gd name="connsiteX0" fmla="*/ 113284 w 113284"/>
            <a:gd name="connsiteY0" fmla="*/ 6301 h 6301"/>
            <a:gd name="connsiteX1" fmla="*/ 0 w 113284"/>
            <a:gd name="connsiteY1" fmla="*/ 0 h 6301"/>
            <a:gd name="connsiteX0" fmla="*/ 10000 w 10000"/>
            <a:gd name="connsiteY0" fmla="*/ 10000 h 10000"/>
            <a:gd name="connsiteX1" fmla="*/ 9444 w 10000"/>
            <a:gd name="connsiteY1" fmla="*/ 4541 h 10000"/>
            <a:gd name="connsiteX2" fmla="*/ 0 w 10000"/>
            <a:gd name="connsiteY2" fmla="*/ 0 h 10000"/>
            <a:gd name="connsiteX0" fmla="*/ 10000 w 10000"/>
            <a:gd name="connsiteY0" fmla="*/ 10000 h 10000"/>
            <a:gd name="connsiteX1" fmla="*/ 9444 w 10000"/>
            <a:gd name="connsiteY1" fmla="*/ 4541 h 10000"/>
            <a:gd name="connsiteX2" fmla="*/ 0 w 10000"/>
            <a:gd name="connsiteY2" fmla="*/ 0 h 10000"/>
            <a:gd name="connsiteX0" fmla="*/ 12529 w 12529"/>
            <a:gd name="connsiteY0" fmla="*/ 10210 h 10210"/>
            <a:gd name="connsiteX1" fmla="*/ 9444 w 12529"/>
            <a:gd name="connsiteY1" fmla="*/ 4541 h 10210"/>
            <a:gd name="connsiteX2" fmla="*/ 0 w 12529"/>
            <a:gd name="connsiteY2" fmla="*/ 0 h 10210"/>
            <a:gd name="connsiteX0" fmla="*/ 12529 w 12529"/>
            <a:gd name="connsiteY0" fmla="*/ 10210 h 10210"/>
            <a:gd name="connsiteX1" fmla="*/ 10479 w 12529"/>
            <a:gd name="connsiteY1" fmla="*/ 9223 h 10210"/>
            <a:gd name="connsiteX2" fmla="*/ 9444 w 12529"/>
            <a:gd name="connsiteY2" fmla="*/ 4541 h 10210"/>
            <a:gd name="connsiteX3" fmla="*/ 0 w 12529"/>
            <a:gd name="connsiteY3" fmla="*/ 0 h 10210"/>
            <a:gd name="connsiteX0" fmla="*/ 12529 w 12529"/>
            <a:gd name="connsiteY0" fmla="*/ 10210 h 10210"/>
            <a:gd name="connsiteX1" fmla="*/ 10479 w 12529"/>
            <a:gd name="connsiteY1" fmla="*/ 9223 h 10210"/>
            <a:gd name="connsiteX2" fmla="*/ 9444 w 12529"/>
            <a:gd name="connsiteY2" fmla="*/ 4541 h 10210"/>
            <a:gd name="connsiteX3" fmla="*/ 0 w 12529"/>
            <a:gd name="connsiteY3" fmla="*/ 0 h 10210"/>
            <a:gd name="connsiteX0" fmla="*/ 15058 w 15058"/>
            <a:gd name="connsiteY0" fmla="*/ 10699 h 10699"/>
            <a:gd name="connsiteX1" fmla="*/ 10479 w 15058"/>
            <a:gd name="connsiteY1" fmla="*/ 9223 h 10699"/>
            <a:gd name="connsiteX2" fmla="*/ 9444 w 15058"/>
            <a:gd name="connsiteY2" fmla="*/ 4541 h 10699"/>
            <a:gd name="connsiteX3" fmla="*/ 0 w 15058"/>
            <a:gd name="connsiteY3" fmla="*/ 0 h 10699"/>
            <a:gd name="connsiteX0" fmla="*/ 15058 w 15058"/>
            <a:gd name="connsiteY0" fmla="*/ 10699 h 10699"/>
            <a:gd name="connsiteX1" fmla="*/ 10479 w 15058"/>
            <a:gd name="connsiteY1" fmla="*/ 9223 h 10699"/>
            <a:gd name="connsiteX2" fmla="*/ 9444 w 15058"/>
            <a:gd name="connsiteY2" fmla="*/ 4541 h 10699"/>
            <a:gd name="connsiteX3" fmla="*/ 0 w 15058"/>
            <a:gd name="connsiteY3" fmla="*/ 0 h 10699"/>
            <a:gd name="connsiteX0" fmla="*/ 16092 w 16092"/>
            <a:gd name="connsiteY0" fmla="*/ 9581 h 9581"/>
            <a:gd name="connsiteX1" fmla="*/ 10479 w 16092"/>
            <a:gd name="connsiteY1" fmla="*/ 9223 h 9581"/>
            <a:gd name="connsiteX2" fmla="*/ 9444 w 16092"/>
            <a:gd name="connsiteY2" fmla="*/ 4541 h 9581"/>
            <a:gd name="connsiteX3" fmla="*/ 0 w 16092"/>
            <a:gd name="connsiteY3" fmla="*/ 0 h 9581"/>
            <a:gd name="connsiteX0" fmla="*/ 11071 w 11071"/>
            <a:gd name="connsiteY0" fmla="*/ 11167 h 11167"/>
            <a:gd name="connsiteX1" fmla="*/ 6512 w 11071"/>
            <a:gd name="connsiteY1" fmla="*/ 9626 h 11167"/>
            <a:gd name="connsiteX2" fmla="*/ 5869 w 11071"/>
            <a:gd name="connsiteY2" fmla="*/ 4740 h 11167"/>
            <a:gd name="connsiteX3" fmla="*/ 0 w 11071"/>
            <a:gd name="connsiteY3" fmla="*/ 0 h 11167"/>
            <a:gd name="connsiteX0" fmla="*/ 11071 w 11071"/>
            <a:gd name="connsiteY0" fmla="*/ 11167 h 11167"/>
            <a:gd name="connsiteX1" fmla="*/ 6512 w 11071"/>
            <a:gd name="connsiteY1" fmla="*/ 9626 h 11167"/>
            <a:gd name="connsiteX2" fmla="*/ 5869 w 11071"/>
            <a:gd name="connsiteY2" fmla="*/ 4740 h 11167"/>
            <a:gd name="connsiteX3" fmla="*/ 0 w 11071"/>
            <a:gd name="connsiteY3" fmla="*/ 0 h 11167"/>
            <a:gd name="connsiteX0" fmla="*/ 9857 w 9857"/>
            <a:gd name="connsiteY0" fmla="*/ 11094 h 11094"/>
            <a:gd name="connsiteX1" fmla="*/ 6512 w 9857"/>
            <a:gd name="connsiteY1" fmla="*/ 9626 h 11094"/>
            <a:gd name="connsiteX2" fmla="*/ 5869 w 9857"/>
            <a:gd name="connsiteY2" fmla="*/ 4740 h 11094"/>
            <a:gd name="connsiteX3" fmla="*/ 0 w 9857"/>
            <a:gd name="connsiteY3" fmla="*/ 0 h 11094"/>
            <a:gd name="connsiteX0" fmla="*/ 10000 w 10000"/>
            <a:gd name="connsiteY0" fmla="*/ 10000 h 10000"/>
            <a:gd name="connsiteX1" fmla="*/ 6389 w 10000"/>
            <a:gd name="connsiteY1" fmla="*/ 8020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389 w 10000"/>
            <a:gd name="connsiteY1" fmla="*/ 8020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389 w 10000"/>
            <a:gd name="connsiteY1" fmla="*/ 8020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389 w 10000"/>
            <a:gd name="connsiteY1" fmla="*/ 8020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751 w 10000"/>
            <a:gd name="connsiteY1" fmla="*/ 7757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751 w 10000"/>
            <a:gd name="connsiteY1" fmla="*/ 7757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751 w 10000"/>
            <a:gd name="connsiteY1" fmla="*/ 7757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751 w 10000"/>
            <a:gd name="connsiteY1" fmla="*/ 7757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9420 w 9420"/>
            <a:gd name="connsiteY0" fmla="*/ 11381 h 11381"/>
            <a:gd name="connsiteX1" fmla="*/ 6171 w 9420"/>
            <a:gd name="connsiteY1" fmla="*/ 9138 h 11381"/>
            <a:gd name="connsiteX2" fmla="*/ 5374 w 9420"/>
            <a:gd name="connsiteY2" fmla="*/ 5654 h 11381"/>
            <a:gd name="connsiteX3" fmla="*/ 0 w 9420"/>
            <a:gd name="connsiteY3" fmla="*/ 0 h 11381"/>
            <a:gd name="connsiteX0" fmla="*/ 8615 w 8615"/>
            <a:gd name="connsiteY0" fmla="*/ 10982 h 10982"/>
            <a:gd name="connsiteX1" fmla="*/ 5166 w 8615"/>
            <a:gd name="connsiteY1" fmla="*/ 9011 h 10982"/>
            <a:gd name="connsiteX2" fmla="*/ 4320 w 8615"/>
            <a:gd name="connsiteY2" fmla="*/ 5950 h 10982"/>
            <a:gd name="connsiteX3" fmla="*/ 0 w 8615"/>
            <a:gd name="connsiteY3" fmla="*/ 0 h 10982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786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786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4926 w 10000"/>
            <a:gd name="connsiteY2" fmla="*/ 5470 h 10000"/>
            <a:gd name="connsiteX3" fmla="*/ 0 w 10000"/>
            <a:gd name="connsiteY3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000" h="10000">
              <a:moveTo>
                <a:pt x="10000" y="10000"/>
              </a:moveTo>
              <a:cubicBezTo>
                <a:pt x="9052" y="9088"/>
                <a:pt x="8272" y="8338"/>
                <a:pt x="5997" y="8205"/>
              </a:cubicBezTo>
              <a:cubicBezTo>
                <a:pt x="4349" y="7178"/>
                <a:pt x="4884" y="6942"/>
                <a:pt x="4926" y="5470"/>
              </a:cubicBezTo>
              <a:cubicBezTo>
                <a:pt x="6160" y="1597"/>
                <a:pt x="268" y="4982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568850</xdr:colOff>
      <xdr:row>15</xdr:row>
      <xdr:rowOff>132987</xdr:rowOff>
    </xdr:from>
    <xdr:to>
      <xdr:col>6</xdr:col>
      <xdr:colOff>4883</xdr:colOff>
      <xdr:row>16</xdr:row>
      <xdr:rowOff>73271</xdr:rowOff>
    </xdr:to>
    <xdr:sp macro="" textlink="">
      <xdr:nvSpPr>
        <xdr:cNvPr id="144" name="六角形 143">
          <a:extLst>
            <a:ext uri="{FF2B5EF4-FFF2-40B4-BE49-F238E27FC236}">
              <a16:creationId xmlns:a16="http://schemas.microsoft.com/office/drawing/2014/main" id="{B8243AD1-3D8A-49DB-83DC-A0F1A0CDD6B4}"/>
            </a:ext>
          </a:extLst>
        </xdr:cNvPr>
        <xdr:cNvSpPr/>
      </xdr:nvSpPr>
      <xdr:spPr bwMode="auto">
        <a:xfrm>
          <a:off x="3456830" y="2647587"/>
          <a:ext cx="129453" cy="10792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150916</xdr:colOff>
      <xdr:row>13</xdr:row>
      <xdr:rowOff>144999</xdr:rowOff>
    </xdr:from>
    <xdr:to>
      <xdr:col>5</xdr:col>
      <xdr:colOff>609329</xdr:colOff>
      <xdr:row>16</xdr:row>
      <xdr:rowOff>55665</xdr:rowOff>
    </xdr:to>
    <xdr:sp macro="" textlink="">
      <xdr:nvSpPr>
        <xdr:cNvPr id="145" name="Line 120">
          <a:extLst>
            <a:ext uri="{FF2B5EF4-FFF2-40B4-BE49-F238E27FC236}">
              <a16:creationId xmlns:a16="http://schemas.microsoft.com/office/drawing/2014/main" id="{5A9C204F-F871-4E9F-88EE-6FDCF5186D0A}"/>
            </a:ext>
          </a:extLst>
        </xdr:cNvPr>
        <xdr:cNvSpPr>
          <a:spLocks noChangeShapeType="1"/>
        </xdr:cNvSpPr>
      </xdr:nvSpPr>
      <xdr:spPr bwMode="auto">
        <a:xfrm flipV="1">
          <a:off x="3038896" y="2324319"/>
          <a:ext cx="458413" cy="413586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0 w 10000"/>
            <a:gd name="connsiteY0" fmla="*/ 0 h 33768"/>
            <a:gd name="connsiteX1" fmla="*/ 10000 w 10000"/>
            <a:gd name="connsiteY1" fmla="*/ 10000 h 33768"/>
            <a:gd name="connsiteX0" fmla="*/ 0 w 8261"/>
            <a:gd name="connsiteY0" fmla="*/ 0 h 660485"/>
            <a:gd name="connsiteX1" fmla="*/ 8261 w 8261"/>
            <a:gd name="connsiteY1" fmla="*/ 657196 h 660485"/>
            <a:gd name="connsiteX0" fmla="*/ 0 w 10000"/>
            <a:gd name="connsiteY0" fmla="*/ 0 h 10096"/>
            <a:gd name="connsiteX1" fmla="*/ 10000 w 10000"/>
            <a:gd name="connsiteY1" fmla="*/ 9950 h 10096"/>
            <a:gd name="connsiteX0" fmla="*/ 0 w 9684"/>
            <a:gd name="connsiteY0" fmla="*/ 0 h 10839"/>
            <a:gd name="connsiteX1" fmla="*/ 9684 w 9684"/>
            <a:gd name="connsiteY1" fmla="*/ 10716 h 10839"/>
            <a:gd name="connsiteX0" fmla="*/ 0 w 10000"/>
            <a:gd name="connsiteY0" fmla="*/ 0 h 9978"/>
            <a:gd name="connsiteX1" fmla="*/ 10000 w 10000"/>
            <a:gd name="connsiteY1" fmla="*/ 9887 h 9978"/>
            <a:gd name="connsiteX0" fmla="*/ 0 w 8370"/>
            <a:gd name="connsiteY0" fmla="*/ 0 h 10278"/>
            <a:gd name="connsiteX1" fmla="*/ 8370 w 8370"/>
            <a:gd name="connsiteY1" fmla="*/ 10192 h 10278"/>
            <a:gd name="connsiteX0" fmla="*/ 0 w 10000"/>
            <a:gd name="connsiteY0" fmla="*/ 0 h 9955"/>
            <a:gd name="connsiteX1" fmla="*/ 10000 w 10000"/>
            <a:gd name="connsiteY1" fmla="*/ 9916 h 9955"/>
            <a:gd name="connsiteX0" fmla="*/ 0 w 10000"/>
            <a:gd name="connsiteY0" fmla="*/ 0 h 9961"/>
            <a:gd name="connsiteX1" fmla="*/ 10000 w 10000"/>
            <a:gd name="connsiteY1" fmla="*/ 9961 h 9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0000" h="9961">
              <a:moveTo>
                <a:pt x="0" y="0"/>
              </a:moveTo>
              <a:cubicBezTo>
                <a:pt x="9133" y="5994"/>
                <a:pt x="2034" y="9500"/>
                <a:pt x="10000" y="9961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190013</xdr:colOff>
      <xdr:row>11</xdr:row>
      <xdr:rowOff>113109</xdr:rowOff>
    </xdr:from>
    <xdr:to>
      <xdr:col>6</xdr:col>
      <xdr:colOff>291131</xdr:colOff>
      <xdr:row>12</xdr:row>
      <xdr:rowOff>41590</xdr:rowOff>
    </xdr:to>
    <xdr:sp macro="" textlink="">
      <xdr:nvSpPr>
        <xdr:cNvPr id="146" name="六角形 145">
          <a:extLst>
            <a:ext uri="{FF2B5EF4-FFF2-40B4-BE49-F238E27FC236}">
              <a16:creationId xmlns:a16="http://schemas.microsoft.com/office/drawing/2014/main" id="{9F3CD2CC-5F90-4469-BD3D-4F0CC0D82DED}"/>
            </a:ext>
          </a:extLst>
        </xdr:cNvPr>
        <xdr:cNvSpPr/>
      </xdr:nvSpPr>
      <xdr:spPr bwMode="auto">
        <a:xfrm>
          <a:off x="3771413" y="1957149"/>
          <a:ext cx="101118" cy="9612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661560</xdr:colOff>
      <xdr:row>14</xdr:row>
      <xdr:rowOff>41676</xdr:rowOff>
    </xdr:from>
    <xdr:to>
      <xdr:col>6</xdr:col>
      <xdr:colOff>380847</xdr:colOff>
      <xdr:row>15</xdr:row>
      <xdr:rowOff>3</xdr:rowOff>
    </xdr:to>
    <xdr:grpSp>
      <xdr:nvGrpSpPr>
        <xdr:cNvPr id="147" name="グループ化 146">
          <a:extLst>
            <a:ext uri="{FF2B5EF4-FFF2-40B4-BE49-F238E27FC236}">
              <a16:creationId xmlns:a16="http://schemas.microsoft.com/office/drawing/2014/main" id="{F6A00F5E-1FBD-45E3-8A09-B599007CEB9F}"/>
            </a:ext>
          </a:extLst>
        </xdr:cNvPr>
        <xdr:cNvGrpSpPr/>
      </xdr:nvGrpSpPr>
      <xdr:grpSpPr>
        <a:xfrm>
          <a:off x="3684689" y="2298678"/>
          <a:ext cx="428794" cy="122263"/>
          <a:chOff x="8631833" y="517663"/>
          <a:chExt cx="593909" cy="588657"/>
        </a:xfrm>
      </xdr:grpSpPr>
      <xdr:sp macro="" textlink="">
        <xdr:nvSpPr>
          <xdr:cNvPr id="148" name="Text Box 1563">
            <a:extLst>
              <a:ext uri="{FF2B5EF4-FFF2-40B4-BE49-F238E27FC236}">
                <a16:creationId xmlns:a16="http://schemas.microsoft.com/office/drawing/2014/main" id="{7191BE0A-88C2-0F12-17A6-A39E2962D9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8631833" y="517663"/>
            <a:ext cx="593909" cy="588657"/>
          </a:xfrm>
          <a:prstGeom prst="rect">
            <a:avLst/>
          </a:prstGeom>
          <a:solidFill>
            <a:srgbClr val="0000FF"/>
          </a:solidFill>
          <a:ln>
            <a:noFill/>
          </a:ln>
        </xdr:spPr>
        <xdr:txBody>
          <a:bodyPr vertOverflow="overflow" horzOverflow="overflow" wrap="none" lIns="27432" tIns="18288" rIns="0" bIns="0" anchor="t" upright="1">
            <a:noAutofit/>
          </a:bodyPr>
          <a:lstStyle/>
          <a:p>
            <a:pPr algn="ctr" rtl="0">
              <a:lnSpc>
                <a:spcPts val="800"/>
              </a:lnSpc>
              <a:defRPr sz="1000"/>
            </a:pPr>
            <a:endParaRPr lang="en-US" altLang="ja-JP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800"/>
              </a:lnSpc>
              <a:defRPr sz="1000"/>
            </a:pPr>
            <a:endParaRPr lang="en-US" altLang="ja-JP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800"/>
              </a:lnSpc>
              <a:defRPr sz="1000"/>
            </a:pPr>
            <a:endParaRPr lang="en-US" altLang="ja-JP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800"/>
              </a:lnSpc>
              <a:defRPr sz="1000"/>
            </a:pPr>
            <a:endParaRPr lang="en-US" altLang="ja-JP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49" name="Text Box 1563">
            <a:extLst>
              <a:ext uri="{FF2B5EF4-FFF2-40B4-BE49-F238E27FC236}">
                <a16:creationId xmlns:a16="http://schemas.microsoft.com/office/drawing/2014/main" id="{4E004A70-C806-CEC9-DB65-A83EBC9F42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8642811" y="538369"/>
            <a:ext cx="582931" cy="95229"/>
          </a:xfrm>
          <a:prstGeom prst="rect">
            <a:avLst/>
          </a:prstGeom>
          <a:solidFill>
            <a:srgbClr val="0000FF"/>
          </a:solidFill>
          <a:ln>
            <a:noFill/>
          </a:ln>
        </xdr:spPr>
        <xdr:txBody>
          <a:bodyPr vertOverflow="overflow" horzOverflow="overflow" wrap="none" lIns="27432" tIns="18288" rIns="0" bIns="0" anchor="t" upright="1">
            <a:noAutofit/>
          </a:bodyPr>
          <a:lstStyle/>
          <a:p>
            <a:pPr algn="r" rtl="0">
              <a:lnSpc>
                <a:spcPts val="800"/>
              </a:lnSpc>
              <a:defRPr sz="1000"/>
            </a:pPr>
            <a:r>
              <a:rPr lang="ja-JP" altLang="en-US" sz="800" b="1" i="0" u="none" strike="noStrike" baseline="0">
                <a:solidFill>
                  <a:schemeClr val="bg1"/>
                </a:solidFill>
                <a:latin typeface="ＭＳ Ｐゴシック"/>
                <a:ea typeface="ＭＳ Ｐゴシック"/>
              </a:rPr>
              <a:t>高　山</a:t>
            </a:r>
            <a:endParaRPr lang="en-US" altLang="ja-JP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50" name="Line 206">
            <a:extLst>
              <a:ext uri="{FF2B5EF4-FFF2-40B4-BE49-F238E27FC236}">
                <a16:creationId xmlns:a16="http://schemas.microsoft.com/office/drawing/2014/main" id="{44C88A2F-D6F8-6F13-B942-D7E20BECBB4D}"/>
              </a:ext>
            </a:extLst>
          </xdr:cNvPr>
          <xdr:cNvSpPr>
            <a:spLocks noChangeShapeType="1"/>
          </xdr:cNvSpPr>
        </xdr:nvSpPr>
        <xdr:spPr bwMode="auto">
          <a:xfrm flipH="1">
            <a:off x="8657458" y="811371"/>
            <a:ext cx="164037" cy="4805"/>
          </a:xfrm>
          <a:prstGeom prst="line">
            <a:avLst/>
          </a:prstGeom>
          <a:noFill/>
          <a:ln w="22225" cmpd="sng">
            <a:solidFill>
              <a:schemeClr val="bg1"/>
            </a:solidFill>
            <a:prstDash val="solid"/>
            <a:round/>
            <a:headEnd/>
            <a:tailEnd type="triangle" w="sm" len="sm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5</xdr:col>
      <xdr:colOff>665684</xdr:colOff>
      <xdr:row>13</xdr:row>
      <xdr:rowOff>52552</xdr:rowOff>
    </xdr:from>
    <xdr:to>
      <xdr:col>6</xdr:col>
      <xdr:colOff>379059</xdr:colOff>
      <xdr:row>14</xdr:row>
      <xdr:rowOff>29760</xdr:rowOff>
    </xdr:to>
    <xdr:grpSp>
      <xdr:nvGrpSpPr>
        <xdr:cNvPr id="151" name="グループ化 150">
          <a:extLst>
            <a:ext uri="{FF2B5EF4-FFF2-40B4-BE49-F238E27FC236}">
              <a16:creationId xmlns:a16="http://schemas.microsoft.com/office/drawing/2014/main" id="{8AC5EDCF-47EE-4164-AE17-5C6FBD830E75}"/>
            </a:ext>
          </a:extLst>
        </xdr:cNvPr>
        <xdr:cNvGrpSpPr/>
      </xdr:nvGrpSpPr>
      <xdr:grpSpPr>
        <a:xfrm>
          <a:off x="3688813" y="2148158"/>
          <a:ext cx="422882" cy="138604"/>
          <a:chOff x="8631833" y="495083"/>
          <a:chExt cx="593909" cy="611237"/>
        </a:xfrm>
      </xdr:grpSpPr>
      <xdr:sp macro="" textlink="">
        <xdr:nvSpPr>
          <xdr:cNvPr id="152" name="Text Box 1563">
            <a:extLst>
              <a:ext uri="{FF2B5EF4-FFF2-40B4-BE49-F238E27FC236}">
                <a16:creationId xmlns:a16="http://schemas.microsoft.com/office/drawing/2014/main" id="{E1B9F075-A3AB-A92B-C620-544711E2CC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8631833" y="517663"/>
            <a:ext cx="593909" cy="588657"/>
          </a:xfrm>
          <a:prstGeom prst="rect">
            <a:avLst/>
          </a:prstGeom>
          <a:solidFill>
            <a:srgbClr val="0000FF"/>
          </a:solidFill>
          <a:ln>
            <a:noFill/>
          </a:ln>
        </xdr:spPr>
        <xdr:txBody>
          <a:bodyPr vertOverflow="overflow" horzOverflow="overflow" wrap="none" lIns="27432" tIns="18288" rIns="0" bIns="0" anchor="t" upright="1">
            <a:noAutofit/>
          </a:bodyPr>
          <a:lstStyle/>
          <a:p>
            <a:pPr algn="ctr" rtl="0">
              <a:lnSpc>
                <a:spcPts val="800"/>
              </a:lnSpc>
              <a:defRPr sz="1000"/>
            </a:pPr>
            <a:endParaRPr lang="en-US" altLang="ja-JP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53" name="Text Box 1563">
            <a:extLst>
              <a:ext uri="{FF2B5EF4-FFF2-40B4-BE49-F238E27FC236}">
                <a16:creationId xmlns:a16="http://schemas.microsoft.com/office/drawing/2014/main" id="{A4A4C538-CEEA-EF28-8959-C5D24361235C}"/>
              </a:ext>
            </a:extLst>
          </xdr:cNvPr>
          <xdr:cNvSpPr txBox="1">
            <a:spLocks noChangeArrowheads="1"/>
          </xdr:cNvSpPr>
        </xdr:nvSpPr>
        <xdr:spPr bwMode="auto">
          <a:xfrm>
            <a:off x="8642811" y="565495"/>
            <a:ext cx="573610" cy="539999"/>
          </a:xfrm>
          <a:prstGeom prst="rect">
            <a:avLst/>
          </a:prstGeom>
          <a:solidFill>
            <a:srgbClr val="0000FF"/>
          </a:solidFill>
          <a:ln>
            <a:noFill/>
          </a:ln>
        </xdr:spPr>
        <xdr:txBody>
          <a:bodyPr vertOverflow="overflow" horzOverflow="overflow" wrap="none" lIns="27432" tIns="18288" rIns="0" bIns="0" anchor="b" upright="1">
            <a:noAutofit/>
          </a:bodyPr>
          <a:lstStyle/>
          <a:p>
            <a:pPr algn="r" rtl="0">
              <a:lnSpc>
                <a:spcPts val="800"/>
              </a:lnSpc>
              <a:defRPr sz="1000"/>
            </a:pPr>
            <a:r>
              <a:rPr lang="ja-JP" altLang="en-US" sz="800" b="1" i="0" u="none" strike="noStrike" baseline="0">
                <a:solidFill>
                  <a:schemeClr val="bg1"/>
                </a:solidFill>
                <a:latin typeface="ＭＳ Ｐゴシック"/>
                <a:ea typeface="ＭＳ Ｐゴシック"/>
              </a:rPr>
              <a:t>勝尾寺</a:t>
            </a:r>
            <a:endParaRPr lang="en-US" altLang="ja-JP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54" name="Line 206">
            <a:extLst>
              <a:ext uri="{FF2B5EF4-FFF2-40B4-BE49-F238E27FC236}">
                <a16:creationId xmlns:a16="http://schemas.microsoft.com/office/drawing/2014/main" id="{F58A6C7A-B8C4-A4C9-5BA1-21FE0D2ACA93}"/>
              </a:ext>
            </a:extLst>
          </xdr:cNvPr>
          <xdr:cNvSpPr>
            <a:spLocks noChangeShapeType="1"/>
          </xdr:cNvSpPr>
        </xdr:nvSpPr>
        <xdr:spPr bwMode="auto">
          <a:xfrm flipV="1">
            <a:off x="8714524" y="495083"/>
            <a:ext cx="527" cy="557738"/>
          </a:xfrm>
          <a:prstGeom prst="line">
            <a:avLst/>
          </a:prstGeom>
          <a:noFill/>
          <a:ln w="22225" cmpd="sng">
            <a:solidFill>
              <a:schemeClr val="bg1"/>
            </a:solidFill>
            <a:prstDash val="solid"/>
            <a:round/>
            <a:headEnd/>
            <a:tailEnd type="triangle" w="sm" len="sm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</xdr:col>
      <xdr:colOff>676517</xdr:colOff>
      <xdr:row>11</xdr:row>
      <xdr:rowOff>127000</xdr:rowOff>
    </xdr:from>
    <xdr:to>
      <xdr:col>5</xdr:col>
      <xdr:colOff>675028</xdr:colOff>
      <xdr:row>12</xdr:row>
      <xdr:rowOff>161800</xdr:rowOff>
    </xdr:to>
    <xdr:sp macro="" textlink="">
      <xdr:nvSpPr>
        <xdr:cNvPr id="155" name="Text Box 1664">
          <a:extLst>
            <a:ext uri="{FF2B5EF4-FFF2-40B4-BE49-F238E27FC236}">
              <a16:creationId xmlns:a16="http://schemas.microsoft.com/office/drawing/2014/main" id="{BEC44C41-779B-4F9B-8A66-0FAC13E81F6E}"/>
            </a:ext>
          </a:extLst>
        </xdr:cNvPr>
        <xdr:cNvSpPr txBox="1">
          <a:spLocks noChangeArrowheads="1"/>
        </xdr:cNvSpPr>
      </xdr:nvSpPr>
      <xdr:spPr bwMode="auto">
        <a:xfrm>
          <a:off x="2871077" y="1971040"/>
          <a:ext cx="691931" cy="20244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勝尾寺峠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?368m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迄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55m/650m</a:t>
          </a:r>
        </a:p>
        <a:p>
          <a:pPr algn="l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(8.5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354952</xdr:colOff>
      <xdr:row>13</xdr:row>
      <xdr:rowOff>73695</xdr:rowOff>
    </xdr:from>
    <xdr:to>
      <xdr:col>6</xdr:col>
      <xdr:colOff>630912</xdr:colOff>
      <xdr:row>14</xdr:row>
      <xdr:rowOff>26829</xdr:rowOff>
    </xdr:to>
    <xdr:sp macro="" textlink="">
      <xdr:nvSpPr>
        <xdr:cNvPr id="156" name="Text Box 1664">
          <a:extLst>
            <a:ext uri="{FF2B5EF4-FFF2-40B4-BE49-F238E27FC236}">
              <a16:creationId xmlns:a16="http://schemas.microsoft.com/office/drawing/2014/main" id="{9DEA1198-9B59-45A0-B936-906BCBB2B899}"/>
            </a:ext>
          </a:extLst>
        </xdr:cNvPr>
        <xdr:cNvSpPr txBox="1">
          <a:spLocks noChangeArrowheads="1"/>
        </xdr:cNvSpPr>
      </xdr:nvSpPr>
      <xdr:spPr bwMode="auto">
        <a:xfrm>
          <a:off x="3936352" y="2253015"/>
          <a:ext cx="275960" cy="120774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1㎞</a:t>
          </a:r>
        </a:p>
        <a:p>
          <a:pPr algn="l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23812</xdr:colOff>
      <xdr:row>11</xdr:row>
      <xdr:rowOff>47632</xdr:rowOff>
    </xdr:from>
    <xdr:to>
      <xdr:col>8</xdr:col>
      <xdr:colOff>214313</xdr:colOff>
      <xdr:row>12</xdr:row>
      <xdr:rowOff>35719</xdr:rowOff>
    </xdr:to>
    <xdr:sp macro="" textlink="">
      <xdr:nvSpPr>
        <xdr:cNvPr id="157" name="六角形 156">
          <a:extLst>
            <a:ext uri="{FF2B5EF4-FFF2-40B4-BE49-F238E27FC236}">
              <a16:creationId xmlns:a16="http://schemas.microsoft.com/office/drawing/2014/main" id="{CF6987CC-2342-419D-AB0C-AC190DF3AADE}"/>
            </a:ext>
          </a:extLst>
        </xdr:cNvPr>
        <xdr:cNvSpPr/>
      </xdr:nvSpPr>
      <xdr:spPr bwMode="auto">
        <a:xfrm>
          <a:off x="4992052" y="1891672"/>
          <a:ext cx="190501" cy="15572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625065</xdr:colOff>
      <xdr:row>15</xdr:row>
      <xdr:rowOff>148668</xdr:rowOff>
    </xdr:from>
    <xdr:to>
      <xdr:col>8</xdr:col>
      <xdr:colOff>48846</xdr:colOff>
      <xdr:row>16</xdr:row>
      <xdr:rowOff>109693</xdr:rowOff>
    </xdr:to>
    <xdr:sp macro="" textlink="">
      <xdr:nvSpPr>
        <xdr:cNvPr id="158" name="六角形 157">
          <a:extLst>
            <a:ext uri="{FF2B5EF4-FFF2-40B4-BE49-F238E27FC236}">
              <a16:creationId xmlns:a16="http://schemas.microsoft.com/office/drawing/2014/main" id="{93872ED1-82F7-437F-A6DF-9407A81B3469}"/>
            </a:ext>
          </a:extLst>
        </xdr:cNvPr>
        <xdr:cNvSpPr/>
      </xdr:nvSpPr>
      <xdr:spPr bwMode="auto">
        <a:xfrm>
          <a:off x="4899885" y="2663268"/>
          <a:ext cx="117201" cy="12866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701962</xdr:colOff>
      <xdr:row>13</xdr:row>
      <xdr:rowOff>74231</xdr:rowOff>
    </xdr:from>
    <xdr:to>
      <xdr:col>8</xdr:col>
      <xdr:colOff>50797</xdr:colOff>
      <xdr:row>14</xdr:row>
      <xdr:rowOff>101601</xdr:rowOff>
    </xdr:to>
    <xdr:sp macro="" textlink="">
      <xdr:nvSpPr>
        <xdr:cNvPr id="159" name="Text Box 1664">
          <a:extLst>
            <a:ext uri="{FF2B5EF4-FFF2-40B4-BE49-F238E27FC236}">
              <a16:creationId xmlns:a16="http://schemas.microsoft.com/office/drawing/2014/main" id="{153F730D-1682-4406-84D4-FB1C506AC05E}"/>
            </a:ext>
          </a:extLst>
        </xdr:cNvPr>
        <xdr:cNvSpPr txBox="1">
          <a:spLocks noChangeArrowheads="1"/>
        </xdr:cNvSpPr>
      </xdr:nvSpPr>
      <xdr:spPr bwMode="auto">
        <a:xfrm>
          <a:off x="4275742" y="2253551"/>
          <a:ext cx="743295" cy="19501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泉原峠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?</a:t>
          </a:r>
        </a:p>
        <a:p>
          <a:pPr algn="l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383m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迄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111m/2.1km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5.3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％）上る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29765</xdr:colOff>
      <xdr:row>15</xdr:row>
      <xdr:rowOff>140564</xdr:rowOff>
    </xdr:from>
    <xdr:to>
      <xdr:col>10</xdr:col>
      <xdr:colOff>172624</xdr:colOff>
      <xdr:row>16</xdr:row>
      <xdr:rowOff>104845</xdr:rowOff>
    </xdr:to>
    <xdr:sp macro="" textlink="">
      <xdr:nvSpPr>
        <xdr:cNvPr id="160" name="六角形 159">
          <a:extLst>
            <a:ext uri="{FF2B5EF4-FFF2-40B4-BE49-F238E27FC236}">
              <a16:creationId xmlns:a16="http://schemas.microsoft.com/office/drawing/2014/main" id="{18A8963D-ED10-4A71-85F0-F07799B93AE8}"/>
            </a:ext>
          </a:extLst>
        </xdr:cNvPr>
        <xdr:cNvSpPr/>
      </xdr:nvSpPr>
      <xdr:spPr bwMode="auto">
        <a:xfrm>
          <a:off x="6384845" y="2655164"/>
          <a:ext cx="142859" cy="13192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368166</xdr:colOff>
      <xdr:row>23</xdr:row>
      <xdr:rowOff>119064</xdr:rowOff>
    </xdr:from>
    <xdr:to>
      <xdr:col>1</xdr:col>
      <xdr:colOff>527535</xdr:colOff>
      <xdr:row>24</xdr:row>
      <xdr:rowOff>92808</xdr:rowOff>
    </xdr:to>
    <xdr:sp macro="" textlink="">
      <xdr:nvSpPr>
        <xdr:cNvPr id="161" name="六角形 160">
          <a:extLst>
            <a:ext uri="{FF2B5EF4-FFF2-40B4-BE49-F238E27FC236}">
              <a16:creationId xmlns:a16="http://schemas.microsoft.com/office/drawing/2014/main" id="{5122FAFA-3925-4990-B4C1-70FFE50BBA10}"/>
            </a:ext>
          </a:extLst>
        </xdr:cNvPr>
        <xdr:cNvSpPr/>
      </xdr:nvSpPr>
      <xdr:spPr bwMode="auto">
        <a:xfrm>
          <a:off x="482466" y="3974784"/>
          <a:ext cx="159369" cy="14138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35718</xdr:colOff>
      <xdr:row>17</xdr:row>
      <xdr:rowOff>140493</xdr:rowOff>
    </xdr:from>
    <xdr:to>
      <xdr:col>2</xdr:col>
      <xdr:colOff>178577</xdr:colOff>
      <xdr:row>18</xdr:row>
      <xdr:rowOff>104774</xdr:rowOff>
    </xdr:to>
    <xdr:sp macro="" textlink="">
      <xdr:nvSpPr>
        <xdr:cNvPr id="162" name="六角形 161">
          <a:extLst>
            <a:ext uri="{FF2B5EF4-FFF2-40B4-BE49-F238E27FC236}">
              <a16:creationId xmlns:a16="http://schemas.microsoft.com/office/drawing/2014/main" id="{FE7B401A-AAD8-456B-AC56-86EF00B78130}"/>
            </a:ext>
          </a:extLst>
        </xdr:cNvPr>
        <xdr:cNvSpPr/>
      </xdr:nvSpPr>
      <xdr:spPr bwMode="auto">
        <a:xfrm>
          <a:off x="843438" y="2990373"/>
          <a:ext cx="142859" cy="13192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184541</xdr:colOff>
      <xdr:row>22</xdr:row>
      <xdr:rowOff>5951</xdr:rowOff>
    </xdr:from>
    <xdr:to>
      <xdr:col>5</xdr:col>
      <xdr:colOff>402465</xdr:colOff>
      <xdr:row>22</xdr:row>
      <xdr:rowOff>174400</xdr:rowOff>
    </xdr:to>
    <xdr:sp macro="" textlink="">
      <xdr:nvSpPr>
        <xdr:cNvPr id="163" name="六角形 162">
          <a:extLst>
            <a:ext uri="{FF2B5EF4-FFF2-40B4-BE49-F238E27FC236}">
              <a16:creationId xmlns:a16="http://schemas.microsoft.com/office/drawing/2014/main" id="{15A58383-A772-4DBE-A357-53DA11AF83DF}"/>
            </a:ext>
          </a:extLst>
        </xdr:cNvPr>
        <xdr:cNvSpPr/>
      </xdr:nvSpPr>
      <xdr:spPr bwMode="auto">
        <a:xfrm>
          <a:off x="3072521" y="3694031"/>
          <a:ext cx="217924" cy="16082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109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31344</xdr:colOff>
      <xdr:row>23</xdr:row>
      <xdr:rowOff>124223</xdr:rowOff>
    </xdr:from>
    <xdr:to>
      <xdr:col>4</xdr:col>
      <xdr:colOff>198038</xdr:colOff>
      <xdr:row>24</xdr:row>
      <xdr:rowOff>82551</xdr:rowOff>
    </xdr:to>
    <xdr:sp macro="" textlink="">
      <xdr:nvSpPr>
        <xdr:cNvPr id="164" name="六角形 163">
          <a:extLst>
            <a:ext uri="{FF2B5EF4-FFF2-40B4-BE49-F238E27FC236}">
              <a16:creationId xmlns:a16="http://schemas.microsoft.com/office/drawing/2014/main" id="{5004D3A9-DE12-46E6-B01B-9AF966BC9E30}"/>
            </a:ext>
          </a:extLst>
        </xdr:cNvPr>
        <xdr:cNvSpPr/>
      </xdr:nvSpPr>
      <xdr:spPr bwMode="auto">
        <a:xfrm>
          <a:off x="2225904" y="3979943"/>
          <a:ext cx="166694" cy="125968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132129</xdr:colOff>
      <xdr:row>21</xdr:row>
      <xdr:rowOff>95341</xdr:rowOff>
    </xdr:from>
    <xdr:to>
      <xdr:col>3</xdr:col>
      <xdr:colOff>274988</xdr:colOff>
      <xdr:row>22</xdr:row>
      <xdr:rowOff>59623</xdr:rowOff>
    </xdr:to>
    <xdr:sp macro="" textlink="">
      <xdr:nvSpPr>
        <xdr:cNvPr id="165" name="六角形 164">
          <a:extLst>
            <a:ext uri="{FF2B5EF4-FFF2-40B4-BE49-F238E27FC236}">
              <a16:creationId xmlns:a16="http://schemas.microsoft.com/office/drawing/2014/main" id="{3E04A729-30C4-4F89-A414-DCA76F2B40B4}"/>
            </a:ext>
          </a:extLst>
        </xdr:cNvPr>
        <xdr:cNvSpPr/>
      </xdr:nvSpPr>
      <xdr:spPr bwMode="auto">
        <a:xfrm>
          <a:off x="1633269" y="3615781"/>
          <a:ext cx="142859" cy="13192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52</xdr:colOff>
      <xdr:row>17</xdr:row>
      <xdr:rowOff>6828</xdr:rowOff>
    </xdr:from>
    <xdr:to>
      <xdr:col>9</xdr:col>
      <xdr:colOff>170699</xdr:colOff>
      <xdr:row>17</xdr:row>
      <xdr:rowOff>164898</xdr:rowOff>
    </xdr:to>
    <xdr:sp macro="" textlink="">
      <xdr:nvSpPr>
        <xdr:cNvPr id="166" name="六角形 165">
          <a:extLst>
            <a:ext uri="{FF2B5EF4-FFF2-40B4-BE49-F238E27FC236}">
              <a16:creationId xmlns:a16="http://schemas.microsoft.com/office/drawing/2014/main" id="{5468A081-842C-4BF2-9EFD-6B748658959C}"/>
            </a:ext>
          </a:extLst>
        </xdr:cNvPr>
        <xdr:cNvSpPr/>
      </xdr:nvSpPr>
      <xdr:spPr bwMode="auto">
        <a:xfrm>
          <a:off x="5661712" y="2856708"/>
          <a:ext cx="170647" cy="158070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13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34192</xdr:colOff>
      <xdr:row>17</xdr:row>
      <xdr:rowOff>0</xdr:rowOff>
    </xdr:from>
    <xdr:to>
      <xdr:col>5</xdr:col>
      <xdr:colOff>217364</xdr:colOff>
      <xdr:row>17</xdr:row>
      <xdr:rowOff>166605</xdr:rowOff>
    </xdr:to>
    <xdr:sp macro="" textlink="">
      <xdr:nvSpPr>
        <xdr:cNvPr id="167" name="六角形 166">
          <a:extLst>
            <a:ext uri="{FF2B5EF4-FFF2-40B4-BE49-F238E27FC236}">
              <a16:creationId xmlns:a16="http://schemas.microsoft.com/office/drawing/2014/main" id="{FAA21848-AD19-4808-B773-52516F76814C}"/>
            </a:ext>
          </a:extLst>
        </xdr:cNvPr>
        <xdr:cNvSpPr/>
      </xdr:nvSpPr>
      <xdr:spPr bwMode="auto">
        <a:xfrm>
          <a:off x="2922172" y="2849880"/>
          <a:ext cx="183172" cy="166605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11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98028</xdr:colOff>
      <xdr:row>19</xdr:row>
      <xdr:rowOff>19609</xdr:rowOff>
    </xdr:from>
    <xdr:to>
      <xdr:col>10</xdr:col>
      <xdr:colOff>288534</xdr:colOff>
      <xdr:row>19</xdr:row>
      <xdr:rowOff>167645</xdr:rowOff>
    </xdr:to>
    <xdr:sp macro="" textlink="">
      <xdr:nvSpPr>
        <xdr:cNvPr id="168" name="六角形 167">
          <a:extLst>
            <a:ext uri="{FF2B5EF4-FFF2-40B4-BE49-F238E27FC236}">
              <a16:creationId xmlns:a16="http://schemas.microsoft.com/office/drawing/2014/main" id="{7C71B759-FE2C-4744-965F-8903DB4593BE}"/>
            </a:ext>
          </a:extLst>
        </xdr:cNvPr>
        <xdr:cNvSpPr/>
      </xdr:nvSpPr>
      <xdr:spPr bwMode="auto">
        <a:xfrm>
          <a:off x="6453108" y="3204769"/>
          <a:ext cx="190506" cy="14803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733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</xdr:col>
      <xdr:colOff>614524</xdr:colOff>
      <xdr:row>30</xdr:row>
      <xdr:rowOff>151070</xdr:rowOff>
    </xdr:from>
    <xdr:ext cx="238125" cy="254592"/>
    <xdr:sp macro="" textlink="">
      <xdr:nvSpPr>
        <xdr:cNvPr id="169" name="Text Box 1620">
          <a:extLst>
            <a:ext uri="{FF2B5EF4-FFF2-40B4-BE49-F238E27FC236}">
              <a16:creationId xmlns:a16="http://schemas.microsoft.com/office/drawing/2014/main" id="{3C73D97C-E982-4321-BD4B-9D4940C4701E}"/>
            </a:ext>
          </a:extLst>
        </xdr:cNvPr>
        <xdr:cNvSpPr txBox="1">
          <a:spLocks noChangeArrowheads="1"/>
        </xdr:cNvSpPr>
      </xdr:nvSpPr>
      <xdr:spPr bwMode="auto">
        <a:xfrm flipH="1">
          <a:off x="728824" y="5180270"/>
          <a:ext cx="238125" cy="254592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+mn-ea"/>
              <a:ea typeface="+mn-ea"/>
            </a:rPr>
            <a:t>〒</a:t>
          </a:r>
          <a:endParaRPr lang="en-US" altLang="ja-JP" sz="1400" b="1" i="0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oneCellAnchor>
  <xdr:twoCellAnchor>
    <xdr:from>
      <xdr:col>2</xdr:col>
      <xdr:colOff>194665</xdr:colOff>
      <xdr:row>31</xdr:row>
      <xdr:rowOff>131007</xdr:rowOff>
    </xdr:from>
    <xdr:to>
      <xdr:col>2</xdr:col>
      <xdr:colOff>385171</xdr:colOff>
      <xdr:row>32</xdr:row>
      <xdr:rowOff>113150</xdr:rowOff>
    </xdr:to>
    <xdr:sp macro="" textlink="">
      <xdr:nvSpPr>
        <xdr:cNvPr id="170" name="六角形 169">
          <a:extLst>
            <a:ext uri="{FF2B5EF4-FFF2-40B4-BE49-F238E27FC236}">
              <a16:creationId xmlns:a16="http://schemas.microsoft.com/office/drawing/2014/main" id="{213CD4D3-1526-4173-8A99-F997F03ECCAD}"/>
            </a:ext>
          </a:extLst>
        </xdr:cNvPr>
        <xdr:cNvSpPr/>
      </xdr:nvSpPr>
      <xdr:spPr bwMode="auto">
        <a:xfrm>
          <a:off x="1002385" y="5327847"/>
          <a:ext cx="190506" cy="14978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733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520943</xdr:colOff>
      <xdr:row>28</xdr:row>
      <xdr:rowOff>102701</xdr:rowOff>
    </xdr:from>
    <xdr:to>
      <xdr:col>1</xdr:col>
      <xdr:colOff>632445</xdr:colOff>
      <xdr:row>29</xdr:row>
      <xdr:rowOff>30727</xdr:rowOff>
    </xdr:to>
    <xdr:sp macro="" textlink="">
      <xdr:nvSpPr>
        <xdr:cNvPr id="171" name="六角形 170">
          <a:extLst>
            <a:ext uri="{FF2B5EF4-FFF2-40B4-BE49-F238E27FC236}">
              <a16:creationId xmlns:a16="http://schemas.microsoft.com/office/drawing/2014/main" id="{F65B4C38-9072-4447-805A-FA1C4A3D8392}"/>
            </a:ext>
          </a:extLst>
        </xdr:cNvPr>
        <xdr:cNvSpPr/>
      </xdr:nvSpPr>
      <xdr:spPr bwMode="auto">
        <a:xfrm>
          <a:off x="635243" y="4796621"/>
          <a:ext cx="111502" cy="9566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6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208996</xdr:colOff>
      <xdr:row>28</xdr:row>
      <xdr:rowOff>34625</xdr:rowOff>
    </xdr:from>
    <xdr:to>
      <xdr:col>2</xdr:col>
      <xdr:colOff>364851</xdr:colOff>
      <xdr:row>29</xdr:row>
      <xdr:rowOff>5120</xdr:rowOff>
    </xdr:to>
    <xdr:sp macro="" textlink="">
      <xdr:nvSpPr>
        <xdr:cNvPr id="172" name="六角形 171">
          <a:extLst>
            <a:ext uri="{FF2B5EF4-FFF2-40B4-BE49-F238E27FC236}">
              <a16:creationId xmlns:a16="http://schemas.microsoft.com/office/drawing/2014/main" id="{B9E604B6-EF1D-4E71-96E6-C8FC7018FCF6}"/>
            </a:ext>
          </a:extLst>
        </xdr:cNvPr>
        <xdr:cNvSpPr/>
      </xdr:nvSpPr>
      <xdr:spPr bwMode="auto">
        <a:xfrm>
          <a:off x="1016716" y="4728545"/>
          <a:ext cx="155855" cy="13813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733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512459</xdr:colOff>
      <xdr:row>31</xdr:row>
      <xdr:rowOff>117332</xdr:rowOff>
    </xdr:from>
    <xdr:to>
      <xdr:col>2</xdr:col>
      <xdr:colOff>641053</xdr:colOff>
      <xdr:row>32</xdr:row>
      <xdr:rowOff>82804</xdr:rowOff>
    </xdr:to>
    <xdr:sp macro="" textlink="">
      <xdr:nvSpPr>
        <xdr:cNvPr id="173" name="六角形 172">
          <a:extLst>
            <a:ext uri="{FF2B5EF4-FFF2-40B4-BE49-F238E27FC236}">
              <a16:creationId xmlns:a16="http://schemas.microsoft.com/office/drawing/2014/main" id="{727FEEC5-A280-4F5D-A9ED-2C0E119B87B4}"/>
            </a:ext>
          </a:extLst>
        </xdr:cNvPr>
        <xdr:cNvSpPr/>
      </xdr:nvSpPr>
      <xdr:spPr bwMode="auto">
        <a:xfrm>
          <a:off x="1320179" y="5314172"/>
          <a:ext cx="128594" cy="13311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6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101055</xdr:colOff>
      <xdr:row>12</xdr:row>
      <xdr:rowOff>129406</xdr:rowOff>
    </xdr:from>
    <xdr:to>
      <xdr:col>4</xdr:col>
      <xdr:colOff>40609</xdr:colOff>
      <xdr:row>13</xdr:row>
      <xdr:rowOff>121692</xdr:rowOff>
    </xdr:to>
    <xdr:sp macro="" textlink="">
      <xdr:nvSpPr>
        <xdr:cNvPr id="174" name="Text Box 1664">
          <a:extLst>
            <a:ext uri="{FF2B5EF4-FFF2-40B4-BE49-F238E27FC236}">
              <a16:creationId xmlns:a16="http://schemas.microsoft.com/office/drawing/2014/main" id="{2A918EEC-94B8-4743-B576-88017FB6AC4A}"/>
            </a:ext>
          </a:extLst>
        </xdr:cNvPr>
        <xdr:cNvSpPr txBox="1">
          <a:spLocks noChangeArrowheads="1"/>
        </xdr:cNvSpPr>
      </xdr:nvSpPr>
      <xdr:spPr bwMode="auto">
        <a:xfrm>
          <a:off x="1602195" y="2141086"/>
          <a:ext cx="632974" cy="159926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115m/1.9km</a:t>
          </a:r>
        </a:p>
        <a:p>
          <a:pPr algn="l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(6%)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515450</xdr:colOff>
      <xdr:row>9</xdr:row>
      <xdr:rowOff>41658</xdr:rowOff>
    </xdr:from>
    <xdr:to>
      <xdr:col>8</xdr:col>
      <xdr:colOff>110652</xdr:colOff>
      <xdr:row>16</xdr:row>
      <xdr:rowOff>155404</xdr:rowOff>
    </xdr:to>
    <xdr:sp macro="" textlink="">
      <xdr:nvSpPr>
        <xdr:cNvPr id="175" name="Freeform 527">
          <a:extLst>
            <a:ext uri="{FF2B5EF4-FFF2-40B4-BE49-F238E27FC236}">
              <a16:creationId xmlns:a16="http://schemas.microsoft.com/office/drawing/2014/main" id="{293C2320-2FBF-41C5-8B72-805D4B99EBFB}"/>
            </a:ext>
          </a:extLst>
        </xdr:cNvPr>
        <xdr:cNvSpPr>
          <a:spLocks/>
        </xdr:cNvSpPr>
      </xdr:nvSpPr>
      <xdr:spPr bwMode="auto">
        <a:xfrm flipH="1">
          <a:off x="4790270" y="1550418"/>
          <a:ext cx="288622" cy="1287226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0"/>
            <a:gd name="connsiteY0" fmla="*/ 10000 h 10000"/>
            <a:gd name="connsiteX1" fmla="*/ 0 w 0"/>
            <a:gd name="connsiteY1" fmla="*/ 0 h 10000"/>
            <a:gd name="connsiteX0" fmla="*/ 113284 w 113284"/>
            <a:gd name="connsiteY0" fmla="*/ 6301 h 6301"/>
            <a:gd name="connsiteX1" fmla="*/ 0 w 113284"/>
            <a:gd name="connsiteY1" fmla="*/ 0 h 6301"/>
            <a:gd name="connsiteX0" fmla="*/ 10000 w 10000"/>
            <a:gd name="connsiteY0" fmla="*/ 10000 h 10000"/>
            <a:gd name="connsiteX1" fmla="*/ 9444 w 10000"/>
            <a:gd name="connsiteY1" fmla="*/ 4541 h 10000"/>
            <a:gd name="connsiteX2" fmla="*/ 0 w 10000"/>
            <a:gd name="connsiteY2" fmla="*/ 0 h 10000"/>
            <a:gd name="connsiteX0" fmla="*/ 10000 w 10000"/>
            <a:gd name="connsiteY0" fmla="*/ 10000 h 10000"/>
            <a:gd name="connsiteX1" fmla="*/ 9444 w 10000"/>
            <a:gd name="connsiteY1" fmla="*/ 4541 h 10000"/>
            <a:gd name="connsiteX2" fmla="*/ 0 w 10000"/>
            <a:gd name="connsiteY2" fmla="*/ 0 h 10000"/>
            <a:gd name="connsiteX0" fmla="*/ 12529 w 12529"/>
            <a:gd name="connsiteY0" fmla="*/ 10210 h 10210"/>
            <a:gd name="connsiteX1" fmla="*/ 9444 w 12529"/>
            <a:gd name="connsiteY1" fmla="*/ 4541 h 10210"/>
            <a:gd name="connsiteX2" fmla="*/ 0 w 12529"/>
            <a:gd name="connsiteY2" fmla="*/ 0 h 10210"/>
            <a:gd name="connsiteX0" fmla="*/ 12529 w 12529"/>
            <a:gd name="connsiteY0" fmla="*/ 10210 h 10210"/>
            <a:gd name="connsiteX1" fmla="*/ 10479 w 12529"/>
            <a:gd name="connsiteY1" fmla="*/ 9223 h 10210"/>
            <a:gd name="connsiteX2" fmla="*/ 9444 w 12529"/>
            <a:gd name="connsiteY2" fmla="*/ 4541 h 10210"/>
            <a:gd name="connsiteX3" fmla="*/ 0 w 12529"/>
            <a:gd name="connsiteY3" fmla="*/ 0 h 10210"/>
            <a:gd name="connsiteX0" fmla="*/ 12529 w 12529"/>
            <a:gd name="connsiteY0" fmla="*/ 10210 h 10210"/>
            <a:gd name="connsiteX1" fmla="*/ 10479 w 12529"/>
            <a:gd name="connsiteY1" fmla="*/ 9223 h 10210"/>
            <a:gd name="connsiteX2" fmla="*/ 9444 w 12529"/>
            <a:gd name="connsiteY2" fmla="*/ 4541 h 10210"/>
            <a:gd name="connsiteX3" fmla="*/ 0 w 12529"/>
            <a:gd name="connsiteY3" fmla="*/ 0 h 10210"/>
            <a:gd name="connsiteX0" fmla="*/ 15058 w 15058"/>
            <a:gd name="connsiteY0" fmla="*/ 10699 h 10699"/>
            <a:gd name="connsiteX1" fmla="*/ 10479 w 15058"/>
            <a:gd name="connsiteY1" fmla="*/ 9223 h 10699"/>
            <a:gd name="connsiteX2" fmla="*/ 9444 w 15058"/>
            <a:gd name="connsiteY2" fmla="*/ 4541 h 10699"/>
            <a:gd name="connsiteX3" fmla="*/ 0 w 15058"/>
            <a:gd name="connsiteY3" fmla="*/ 0 h 10699"/>
            <a:gd name="connsiteX0" fmla="*/ 15058 w 15058"/>
            <a:gd name="connsiteY0" fmla="*/ 10699 h 10699"/>
            <a:gd name="connsiteX1" fmla="*/ 10479 w 15058"/>
            <a:gd name="connsiteY1" fmla="*/ 9223 h 10699"/>
            <a:gd name="connsiteX2" fmla="*/ 9444 w 15058"/>
            <a:gd name="connsiteY2" fmla="*/ 4541 h 10699"/>
            <a:gd name="connsiteX3" fmla="*/ 0 w 15058"/>
            <a:gd name="connsiteY3" fmla="*/ 0 h 10699"/>
            <a:gd name="connsiteX0" fmla="*/ 16092 w 16092"/>
            <a:gd name="connsiteY0" fmla="*/ 9581 h 9581"/>
            <a:gd name="connsiteX1" fmla="*/ 10479 w 16092"/>
            <a:gd name="connsiteY1" fmla="*/ 9223 h 9581"/>
            <a:gd name="connsiteX2" fmla="*/ 9444 w 16092"/>
            <a:gd name="connsiteY2" fmla="*/ 4541 h 9581"/>
            <a:gd name="connsiteX3" fmla="*/ 0 w 16092"/>
            <a:gd name="connsiteY3" fmla="*/ 0 h 9581"/>
            <a:gd name="connsiteX0" fmla="*/ 11071 w 11071"/>
            <a:gd name="connsiteY0" fmla="*/ 11167 h 11167"/>
            <a:gd name="connsiteX1" fmla="*/ 6512 w 11071"/>
            <a:gd name="connsiteY1" fmla="*/ 9626 h 11167"/>
            <a:gd name="connsiteX2" fmla="*/ 5869 w 11071"/>
            <a:gd name="connsiteY2" fmla="*/ 4740 h 11167"/>
            <a:gd name="connsiteX3" fmla="*/ 0 w 11071"/>
            <a:gd name="connsiteY3" fmla="*/ 0 h 11167"/>
            <a:gd name="connsiteX0" fmla="*/ 11071 w 11071"/>
            <a:gd name="connsiteY0" fmla="*/ 11167 h 11167"/>
            <a:gd name="connsiteX1" fmla="*/ 6512 w 11071"/>
            <a:gd name="connsiteY1" fmla="*/ 9626 h 11167"/>
            <a:gd name="connsiteX2" fmla="*/ 5869 w 11071"/>
            <a:gd name="connsiteY2" fmla="*/ 4740 h 11167"/>
            <a:gd name="connsiteX3" fmla="*/ 0 w 11071"/>
            <a:gd name="connsiteY3" fmla="*/ 0 h 11167"/>
            <a:gd name="connsiteX0" fmla="*/ 9857 w 9857"/>
            <a:gd name="connsiteY0" fmla="*/ 11094 h 11094"/>
            <a:gd name="connsiteX1" fmla="*/ 6512 w 9857"/>
            <a:gd name="connsiteY1" fmla="*/ 9626 h 11094"/>
            <a:gd name="connsiteX2" fmla="*/ 5869 w 9857"/>
            <a:gd name="connsiteY2" fmla="*/ 4740 h 11094"/>
            <a:gd name="connsiteX3" fmla="*/ 0 w 9857"/>
            <a:gd name="connsiteY3" fmla="*/ 0 h 11094"/>
            <a:gd name="connsiteX0" fmla="*/ 10000 w 10000"/>
            <a:gd name="connsiteY0" fmla="*/ 10000 h 10000"/>
            <a:gd name="connsiteX1" fmla="*/ 6389 w 10000"/>
            <a:gd name="connsiteY1" fmla="*/ 8020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389 w 10000"/>
            <a:gd name="connsiteY1" fmla="*/ 8020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389 w 10000"/>
            <a:gd name="connsiteY1" fmla="*/ 8020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389 w 10000"/>
            <a:gd name="connsiteY1" fmla="*/ 8020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751 w 10000"/>
            <a:gd name="connsiteY1" fmla="*/ 7757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751 w 10000"/>
            <a:gd name="connsiteY1" fmla="*/ 7757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751 w 10000"/>
            <a:gd name="connsiteY1" fmla="*/ 7757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751 w 10000"/>
            <a:gd name="connsiteY1" fmla="*/ 7757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9420 w 9420"/>
            <a:gd name="connsiteY0" fmla="*/ 11381 h 11381"/>
            <a:gd name="connsiteX1" fmla="*/ 6171 w 9420"/>
            <a:gd name="connsiteY1" fmla="*/ 9138 h 11381"/>
            <a:gd name="connsiteX2" fmla="*/ 5374 w 9420"/>
            <a:gd name="connsiteY2" fmla="*/ 5654 h 11381"/>
            <a:gd name="connsiteX3" fmla="*/ 0 w 9420"/>
            <a:gd name="connsiteY3" fmla="*/ 0 h 11381"/>
            <a:gd name="connsiteX0" fmla="*/ 8615 w 8615"/>
            <a:gd name="connsiteY0" fmla="*/ 10982 h 10982"/>
            <a:gd name="connsiteX1" fmla="*/ 5166 w 8615"/>
            <a:gd name="connsiteY1" fmla="*/ 9011 h 10982"/>
            <a:gd name="connsiteX2" fmla="*/ 4320 w 8615"/>
            <a:gd name="connsiteY2" fmla="*/ 5950 h 10982"/>
            <a:gd name="connsiteX3" fmla="*/ 0 w 8615"/>
            <a:gd name="connsiteY3" fmla="*/ 0 h 10982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786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786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4926 w 10000"/>
            <a:gd name="connsiteY2" fmla="*/ 5470 h 10000"/>
            <a:gd name="connsiteX3" fmla="*/ 0 w 10000"/>
            <a:gd name="connsiteY3" fmla="*/ 0 h 10000"/>
            <a:gd name="connsiteX0" fmla="*/ 6316 w 6316"/>
            <a:gd name="connsiteY0" fmla="*/ 9948 h 9948"/>
            <a:gd name="connsiteX1" fmla="*/ 2313 w 6316"/>
            <a:gd name="connsiteY1" fmla="*/ 8153 h 9948"/>
            <a:gd name="connsiteX2" fmla="*/ 1242 w 6316"/>
            <a:gd name="connsiteY2" fmla="*/ 5418 h 9948"/>
            <a:gd name="connsiteX3" fmla="*/ 0 w 6316"/>
            <a:gd name="connsiteY3" fmla="*/ 0 h 9948"/>
            <a:gd name="connsiteX0" fmla="*/ 10000 w 10000"/>
            <a:gd name="connsiteY0" fmla="*/ 10000 h 10000"/>
            <a:gd name="connsiteX1" fmla="*/ 3662 w 10000"/>
            <a:gd name="connsiteY1" fmla="*/ 8196 h 10000"/>
            <a:gd name="connsiteX2" fmla="*/ 1966 w 10000"/>
            <a:gd name="connsiteY2" fmla="*/ 5446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3662 w 10000"/>
            <a:gd name="connsiteY1" fmla="*/ 8196 h 10000"/>
            <a:gd name="connsiteX2" fmla="*/ 1966 w 10000"/>
            <a:gd name="connsiteY2" fmla="*/ 5446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3662 w 10000"/>
            <a:gd name="connsiteY1" fmla="*/ 8196 h 10000"/>
            <a:gd name="connsiteX2" fmla="*/ 1966 w 10000"/>
            <a:gd name="connsiteY2" fmla="*/ 5446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3662 w 10000"/>
            <a:gd name="connsiteY1" fmla="*/ 8196 h 10000"/>
            <a:gd name="connsiteX2" fmla="*/ 1966 w 10000"/>
            <a:gd name="connsiteY2" fmla="*/ 5446 h 10000"/>
            <a:gd name="connsiteX3" fmla="*/ 0 w 10000"/>
            <a:gd name="connsiteY3" fmla="*/ 0 h 10000"/>
            <a:gd name="connsiteX0" fmla="*/ 12133 w 12133"/>
            <a:gd name="connsiteY0" fmla="*/ 10000 h 10000"/>
            <a:gd name="connsiteX1" fmla="*/ 5795 w 12133"/>
            <a:gd name="connsiteY1" fmla="*/ 8196 h 10000"/>
            <a:gd name="connsiteX2" fmla="*/ 4099 w 12133"/>
            <a:gd name="connsiteY2" fmla="*/ 5446 h 10000"/>
            <a:gd name="connsiteX3" fmla="*/ 2133 w 12133"/>
            <a:gd name="connsiteY3" fmla="*/ 0 h 10000"/>
            <a:gd name="connsiteX0" fmla="*/ 10581 w 10581"/>
            <a:gd name="connsiteY0" fmla="*/ 10984 h 10984"/>
            <a:gd name="connsiteX1" fmla="*/ 4243 w 10581"/>
            <a:gd name="connsiteY1" fmla="*/ 9180 h 10984"/>
            <a:gd name="connsiteX2" fmla="*/ 2547 w 10581"/>
            <a:gd name="connsiteY2" fmla="*/ 6430 h 10984"/>
            <a:gd name="connsiteX3" fmla="*/ 2525 w 10581"/>
            <a:gd name="connsiteY3" fmla="*/ 0 h 10984"/>
            <a:gd name="connsiteX0" fmla="*/ 13550 w 13550"/>
            <a:gd name="connsiteY0" fmla="*/ 11295 h 11295"/>
            <a:gd name="connsiteX1" fmla="*/ 7212 w 13550"/>
            <a:gd name="connsiteY1" fmla="*/ 9491 h 11295"/>
            <a:gd name="connsiteX2" fmla="*/ 5516 w 13550"/>
            <a:gd name="connsiteY2" fmla="*/ 6741 h 11295"/>
            <a:gd name="connsiteX3" fmla="*/ 1883 w 13550"/>
            <a:gd name="connsiteY3" fmla="*/ 0 h 11295"/>
            <a:gd name="connsiteX0" fmla="*/ 11667 w 11667"/>
            <a:gd name="connsiteY0" fmla="*/ 11295 h 11295"/>
            <a:gd name="connsiteX1" fmla="*/ 5329 w 11667"/>
            <a:gd name="connsiteY1" fmla="*/ 9491 h 11295"/>
            <a:gd name="connsiteX2" fmla="*/ 3633 w 11667"/>
            <a:gd name="connsiteY2" fmla="*/ 6741 h 11295"/>
            <a:gd name="connsiteX3" fmla="*/ 0 w 11667"/>
            <a:gd name="connsiteY3" fmla="*/ 0 h 11295"/>
            <a:gd name="connsiteX0" fmla="*/ 11667 w 11667"/>
            <a:gd name="connsiteY0" fmla="*/ 11295 h 11295"/>
            <a:gd name="connsiteX1" fmla="*/ 5329 w 11667"/>
            <a:gd name="connsiteY1" fmla="*/ 9491 h 11295"/>
            <a:gd name="connsiteX2" fmla="*/ 3633 w 11667"/>
            <a:gd name="connsiteY2" fmla="*/ 6741 h 11295"/>
            <a:gd name="connsiteX3" fmla="*/ 3611 w 11667"/>
            <a:gd name="connsiteY3" fmla="*/ 1450 h 11295"/>
            <a:gd name="connsiteX4" fmla="*/ 0 w 11667"/>
            <a:gd name="connsiteY4" fmla="*/ 0 h 11295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7777 w 15833"/>
            <a:gd name="connsiteY3" fmla="*/ 1657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10832 w 15833"/>
            <a:gd name="connsiteY3" fmla="*/ 1553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10832 w 15833"/>
            <a:gd name="connsiteY3" fmla="*/ 1553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10832 w 15833"/>
            <a:gd name="connsiteY3" fmla="*/ 1553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10832 w 15833"/>
            <a:gd name="connsiteY3" fmla="*/ 1553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12776 w 15833"/>
            <a:gd name="connsiteY3" fmla="*/ 724 h 11502"/>
            <a:gd name="connsiteX4" fmla="*/ 0 w 15833"/>
            <a:gd name="connsiteY4" fmla="*/ 0 h 115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833" h="11502">
              <a:moveTo>
                <a:pt x="15833" y="11502"/>
              </a:moveTo>
              <a:cubicBezTo>
                <a:pt x="14332" y="10585"/>
                <a:pt x="14486" y="10556"/>
                <a:pt x="9495" y="9698"/>
              </a:cubicBezTo>
              <a:cubicBezTo>
                <a:pt x="6886" y="8665"/>
                <a:pt x="7733" y="8428"/>
                <a:pt x="7799" y="6948"/>
              </a:cubicBezTo>
              <a:cubicBezTo>
                <a:pt x="2050" y="3183"/>
                <a:pt x="8936" y="3142"/>
                <a:pt x="12776" y="724"/>
              </a:cubicBezTo>
              <a:cubicBezTo>
                <a:pt x="12171" y="-399"/>
                <a:pt x="972" y="250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613019</xdr:colOff>
      <xdr:row>14</xdr:row>
      <xdr:rowOff>42509</xdr:rowOff>
    </xdr:from>
    <xdr:to>
      <xdr:col>8</xdr:col>
      <xdr:colOff>26601</xdr:colOff>
      <xdr:row>14</xdr:row>
      <xdr:rowOff>148978</xdr:rowOff>
    </xdr:to>
    <xdr:sp macro="" textlink="">
      <xdr:nvSpPr>
        <xdr:cNvPr id="176" name="AutoShape 70">
          <a:extLst>
            <a:ext uri="{FF2B5EF4-FFF2-40B4-BE49-F238E27FC236}">
              <a16:creationId xmlns:a16="http://schemas.microsoft.com/office/drawing/2014/main" id="{6F8E77C8-CF42-4B4B-9943-A00C07AD9DAF}"/>
            </a:ext>
          </a:extLst>
        </xdr:cNvPr>
        <xdr:cNvSpPr>
          <a:spLocks noChangeArrowheads="1"/>
        </xdr:cNvSpPr>
      </xdr:nvSpPr>
      <xdr:spPr bwMode="auto">
        <a:xfrm>
          <a:off x="4887839" y="2389469"/>
          <a:ext cx="107002" cy="10646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760073</xdr:colOff>
      <xdr:row>13</xdr:row>
      <xdr:rowOff>3379</xdr:rowOff>
    </xdr:from>
    <xdr:to>
      <xdr:col>8</xdr:col>
      <xdr:colOff>583089</xdr:colOff>
      <xdr:row>16</xdr:row>
      <xdr:rowOff>146256</xdr:rowOff>
    </xdr:to>
    <xdr:sp macro="" textlink="">
      <xdr:nvSpPr>
        <xdr:cNvPr id="177" name="Line 76">
          <a:extLst>
            <a:ext uri="{FF2B5EF4-FFF2-40B4-BE49-F238E27FC236}">
              <a16:creationId xmlns:a16="http://schemas.microsoft.com/office/drawing/2014/main" id="{B0798551-DE09-4446-957F-8043EEF3E780}"/>
            </a:ext>
          </a:extLst>
        </xdr:cNvPr>
        <xdr:cNvSpPr>
          <a:spLocks noChangeShapeType="1"/>
        </xdr:cNvSpPr>
      </xdr:nvSpPr>
      <xdr:spPr bwMode="auto">
        <a:xfrm>
          <a:off x="4966313" y="2182699"/>
          <a:ext cx="585016" cy="645797"/>
        </a:xfrm>
        <a:custGeom>
          <a:avLst/>
          <a:gdLst>
            <a:gd name="connsiteX0" fmla="*/ 0 w 684610"/>
            <a:gd name="connsiteY0" fmla="*/ 0 h 428625"/>
            <a:gd name="connsiteX1" fmla="*/ 684610 w 684610"/>
            <a:gd name="connsiteY1" fmla="*/ 428625 h 428625"/>
            <a:gd name="connsiteX0" fmla="*/ 0 w 684610"/>
            <a:gd name="connsiteY0" fmla="*/ 0 h 428625"/>
            <a:gd name="connsiteX1" fmla="*/ 684610 w 684610"/>
            <a:gd name="connsiteY1" fmla="*/ 428625 h 428625"/>
            <a:gd name="connsiteX0" fmla="*/ 0 w 619126"/>
            <a:gd name="connsiteY0" fmla="*/ 0 h 678656"/>
            <a:gd name="connsiteX1" fmla="*/ 619126 w 619126"/>
            <a:gd name="connsiteY1" fmla="*/ 678656 h 678656"/>
            <a:gd name="connsiteX0" fmla="*/ 0 w 619126"/>
            <a:gd name="connsiteY0" fmla="*/ 0 h 678656"/>
            <a:gd name="connsiteX1" fmla="*/ 619126 w 619126"/>
            <a:gd name="connsiteY1" fmla="*/ 678656 h 678656"/>
            <a:gd name="connsiteX0" fmla="*/ 0 w 619126"/>
            <a:gd name="connsiteY0" fmla="*/ 0 h 678656"/>
            <a:gd name="connsiteX1" fmla="*/ 619126 w 619126"/>
            <a:gd name="connsiteY1" fmla="*/ 678656 h 678656"/>
            <a:gd name="connsiteX0" fmla="*/ 0 w 619126"/>
            <a:gd name="connsiteY0" fmla="*/ 0 h 678656"/>
            <a:gd name="connsiteX1" fmla="*/ 619126 w 619126"/>
            <a:gd name="connsiteY1" fmla="*/ 678656 h 678656"/>
            <a:gd name="connsiteX0" fmla="*/ 0 w 619126"/>
            <a:gd name="connsiteY0" fmla="*/ 0 h 678656"/>
            <a:gd name="connsiteX1" fmla="*/ 619126 w 619126"/>
            <a:gd name="connsiteY1" fmla="*/ 678656 h 67865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19126" h="678656">
              <a:moveTo>
                <a:pt x="0" y="0"/>
              </a:moveTo>
              <a:cubicBezTo>
                <a:pt x="898287" y="144484"/>
                <a:pt x="152798" y="619125"/>
                <a:pt x="619126" y="678656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381809</xdr:colOff>
      <xdr:row>9</xdr:row>
      <xdr:rowOff>26182</xdr:rowOff>
    </xdr:from>
    <xdr:to>
      <xdr:col>7</xdr:col>
      <xdr:colOff>646449</xdr:colOff>
      <xdr:row>13</xdr:row>
      <xdr:rowOff>108442</xdr:rowOff>
    </xdr:to>
    <xdr:sp macro="" textlink="">
      <xdr:nvSpPr>
        <xdr:cNvPr id="178" name="Freeform 217">
          <a:extLst>
            <a:ext uri="{FF2B5EF4-FFF2-40B4-BE49-F238E27FC236}">
              <a16:creationId xmlns:a16="http://schemas.microsoft.com/office/drawing/2014/main" id="{69E0E409-1A20-4BB9-80E7-39513FE0E38D}"/>
            </a:ext>
          </a:extLst>
        </xdr:cNvPr>
        <xdr:cNvSpPr>
          <a:spLocks/>
        </xdr:cNvSpPr>
      </xdr:nvSpPr>
      <xdr:spPr bwMode="auto">
        <a:xfrm rot="5049392">
          <a:off x="4412539" y="1779032"/>
          <a:ext cx="752820" cy="264640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878 w 10878"/>
            <a:gd name="connsiteY0" fmla="*/ 2993 h 9023"/>
            <a:gd name="connsiteX1" fmla="*/ 7522 w 10878"/>
            <a:gd name="connsiteY1" fmla="*/ 5000 h 9023"/>
            <a:gd name="connsiteX2" fmla="*/ 4513 w 10878"/>
            <a:gd name="connsiteY2" fmla="*/ 0 h 9023"/>
            <a:gd name="connsiteX3" fmla="*/ 2832 w 10878"/>
            <a:gd name="connsiteY3" fmla="*/ 8333 h 9023"/>
            <a:gd name="connsiteX4" fmla="*/ 0 w 10878"/>
            <a:gd name="connsiteY4" fmla="*/ 6667 h 9023"/>
            <a:gd name="connsiteX0" fmla="*/ 10000 w 10000"/>
            <a:gd name="connsiteY0" fmla="*/ 3317 h 27965"/>
            <a:gd name="connsiteX1" fmla="*/ 7275 w 10000"/>
            <a:gd name="connsiteY1" fmla="*/ 27957 h 27965"/>
            <a:gd name="connsiteX2" fmla="*/ 4149 w 10000"/>
            <a:gd name="connsiteY2" fmla="*/ 0 h 27965"/>
            <a:gd name="connsiteX3" fmla="*/ 2603 w 10000"/>
            <a:gd name="connsiteY3" fmla="*/ 9235 h 27965"/>
            <a:gd name="connsiteX4" fmla="*/ 0 w 10000"/>
            <a:gd name="connsiteY4" fmla="*/ 7389 h 27965"/>
            <a:gd name="connsiteX0" fmla="*/ 10000 w 10000"/>
            <a:gd name="connsiteY0" fmla="*/ 28978 h 54152"/>
            <a:gd name="connsiteX1" fmla="*/ 7275 w 10000"/>
            <a:gd name="connsiteY1" fmla="*/ 53618 h 54152"/>
            <a:gd name="connsiteX2" fmla="*/ 5193 w 10000"/>
            <a:gd name="connsiteY2" fmla="*/ 0 h 54152"/>
            <a:gd name="connsiteX3" fmla="*/ 2603 w 10000"/>
            <a:gd name="connsiteY3" fmla="*/ 34896 h 54152"/>
            <a:gd name="connsiteX4" fmla="*/ 0 w 10000"/>
            <a:gd name="connsiteY4" fmla="*/ 33050 h 54152"/>
            <a:gd name="connsiteX0" fmla="*/ 10571 w 10571"/>
            <a:gd name="connsiteY0" fmla="*/ 28978 h 54152"/>
            <a:gd name="connsiteX1" fmla="*/ 7846 w 10571"/>
            <a:gd name="connsiteY1" fmla="*/ 53618 h 54152"/>
            <a:gd name="connsiteX2" fmla="*/ 5764 w 10571"/>
            <a:gd name="connsiteY2" fmla="*/ 0 h 54152"/>
            <a:gd name="connsiteX3" fmla="*/ 3174 w 10571"/>
            <a:gd name="connsiteY3" fmla="*/ 34896 h 54152"/>
            <a:gd name="connsiteX4" fmla="*/ 0 w 10571"/>
            <a:gd name="connsiteY4" fmla="*/ 18954 h 54152"/>
            <a:gd name="connsiteX0" fmla="*/ 10571 w 10571"/>
            <a:gd name="connsiteY0" fmla="*/ 28978 h 54152"/>
            <a:gd name="connsiteX1" fmla="*/ 7846 w 10571"/>
            <a:gd name="connsiteY1" fmla="*/ 53618 h 54152"/>
            <a:gd name="connsiteX2" fmla="*/ 5764 w 10571"/>
            <a:gd name="connsiteY2" fmla="*/ 0 h 54152"/>
            <a:gd name="connsiteX3" fmla="*/ 1722 w 10571"/>
            <a:gd name="connsiteY3" fmla="*/ 32251 h 54152"/>
            <a:gd name="connsiteX4" fmla="*/ 0 w 10571"/>
            <a:gd name="connsiteY4" fmla="*/ 18954 h 54152"/>
            <a:gd name="connsiteX0" fmla="*/ 10828 w 10828"/>
            <a:gd name="connsiteY0" fmla="*/ 28978 h 54152"/>
            <a:gd name="connsiteX1" fmla="*/ 8103 w 10828"/>
            <a:gd name="connsiteY1" fmla="*/ 53618 h 54152"/>
            <a:gd name="connsiteX2" fmla="*/ 6021 w 10828"/>
            <a:gd name="connsiteY2" fmla="*/ 0 h 54152"/>
            <a:gd name="connsiteX3" fmla="*/ 1979 w 10828"/>
            <a:gd name="connsiteY3" fmla="*/ 32251 h 54152"/>
            <a:gd name="connsiteX4" fmla="*/ 0 w 10828"/>
            <a:gd name="connsiteY4" fmla="*/ 6882 h 54152"/>
            <a:gd name="connsiteX0" fmla="*/ 10828 w 10828"/>
            <a:gd name="connsiteY0" fmla="*/ 28978 h 54152"/>
            <a:gd name="connsiteX1" fmla="*/ 8103 w 10828"/>
            <a:gd name="connsiteY1" fmla="*/ 53618 h 54152"/>
            <a:gd name="connsiteX2" fmla="*/ 6021 w 10828"/>
            <a:gd name="connsiteY2" fmla="*/ 0 h 54152"/>
            <a:gd name="connsiteX3" fmla="*/ 1979 w 10828"/>
            <a:gd name="connsiteY3" fmla="*/ 32251 h 54152"/>
            <a:gd name="connsiteX4" fmla="*/ 0 w 10828"/>
            <a:gd name="connsiteY4" fmla="*/ 6882 h 54152"/>
            <a:gd name="connsiteX0" fmla="*/ 10530 w 10530"/>
            <a:gd name="connsiteY0" fmla="*/ 28978 h 54152"/>
            <a:gd name="connsiteX1" fmla="*/ 7805 w 10530"/>
            <a:gd name="connsiteY1" fmla="*/ 53618 h 54152"/>
            <a:gd name="connsiteX2" fmla="*/ 5723 w 10530"/>
            <a:gd name="connsiteY2" fmla="*/ 0 h 54152"/>
            <a:gd name="connsiteX3" fmla="*/ 1681 w 10530"/>
            <a:gd name="connsiteY3" fmla="*/ 32251 h 54152"/>
            <a:gd name="connsiteX4" fmla="*/ 0 w 10530"/>
            <a:gd name="connsiteY4" fmla="*/ 11776 h 54152"/>
            <a:gd name="connsiteX0" fmla="*/ 10530 w 10530"/>
            <a:gd name="connsiteY0" fmla="*/ 28978 h 61439"/>
            <a:gd name="connsiteX1" fmla="*/ 7805 w 10530"/>
            <a:gd name="connsiteY1" fmla="*/ 53618 h 61439"/>
            <a:gd name="connsiteX2" fmla="*/ 5723 w 10530"/>
            <a:gd name="connsiteY2" fmla="*/ 0 h 61439"/>
            <a:gd name="connsiteX3" fmla="*/ 1681 w 10530"/>
            <a:gd name="connsiteY3" fmla="*/ 32251 h 61439"/>
            <a:gd name="connsiteX4" fmla="*/ 0 w 10530"/>
            <a:gd name="connsiteY4" fmla="*/ 11776 h 61439"/>
            <a:gd name="connsiteX0" fmla="*/ 10530 w 10530"/>
            <a:gd name="connsiteY0" fmla="*/ 28978 h 62802"/>
            <a:gd name="connsiteX1" fmla="*/ 7805 w 10530"/>
            <a:gd name="connsiteY1" fmla="*/ 53618 h 62802"/>
            <a:gd name="connsiteX2" fmla="*/ 5723 w 10530"/>
            <a:gd name="connsiteY2" fmla="*/ 0 h 62802"/>
            <a:gd name="connsiteX3" fmla="*/ 1681 w 10530"/>
            <a:gd name="connsiteY3" fmla="*/ 32251 h 62802"/>
            <a:gd name="connsiteX4" fmla="*/ 0 w 10530"/>
            <a:gd name="connsiteY4" fmla="*/ 11776 h 62802"/>
            <a:gd name="connsiteX0" fmla="*/ 10530 w 10530"/>
            <a:gd name="connsiteY0" fmla="*/ 28978 h 62802"/>
            <a:gd name="connsiteX1" fmla="*/ 7805 w 10530"/>
            <a:gd name="connsiteY1" fmla="*/ 53618 h 62802"/>
            <a:gd name="connsiteX2" fmla="*/ 5723 w 10530"/>
            <a:gd name="connsiteY2" fmla="*/ 0 h 62802"/>
            <a:gd name="connsiteX3" fmla="*/ 1681 w 10530"/>
            <a:gd name="connsiteY3" fmla="*/ 32251 h 62802"/>
            <a:gd name="connsiteX4" fmla="*/ 0 w 10530"/>
            <a:gd name="connsiteY4" fmla="*/ 11776 h 62802"/>
            <a:gd name="connsiteX0" fmla="*/ 10530 w 10530"/>
            <a:gd name="connsiteY0" fmla="*/ 28978 h 69894"/>
            <a:gd name="connsiteX1" fmla="*/ 7513 w 10530"/>
            <a:gd name="connsiteY1" fmla="*/ 61791 h 69894"/>
            <a:gd name="connsiteX2" fmla="*/ 5723 w 10530"/>
            <a:gd name="connsiteY2" fmla="*/ 0 h 69894"/>
            <a:gd name="connsiteX3" fmla="*/ 1681 w 10530"/>
            <a:gd name="connsiteY3" fmla="*/ 32251 h 69894"/>
            <a:gd name="connsiteX4" fmla="*/ 0 w 10530"/>
            <a:gd name="connsiteY4" fmla="*/ 11776 h 69894"/>
            <a:gd name="connsiteX0" fmla="*/ 10530 w 10530"/>
            <a:gd name="connsiteY0" fmla="*/ 28978 h 64152"/>
            <a:gd name="connsiteX1" fmla="*/ 7513 w 10530"/>
            <a:gd name="connsiteY1" fmla="*/ 61791 h 64152"/>
            <a:gd name="connsiteX2" fmla="*/ 5723 w 10530"/>
            <a:gd name="connsiteY2" fmla="*/ 0 h 64152"/>
            <a:gd name="connsiteX3" fmla="*/ 1681 w 10530"/>
            <a:gd name="connsiteY3" fmla="*/ 32251 h 64152"/>
            <a:gd name="connsiteX4" fmla="*/ 0 w 10530"/>
            <a:gd name="connsiteY4" fmla="*/ 11776 h 6415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530" h="64152">
              <a:moveTo>
                <a:pt x="10530" y="28978"/>
              </a:moveTo>
              <a:cubicBezTo>
                <a:pt x="9323" y="40576"/>
                <a:pt x="9499" y="73131"/>
                <a:pt x="7513" y="61791"/>
              </a:cubicBezTo>
              <a:cubicBezTo>
                <a:pt x="5527" y="50451"/>
                <a:pt x="8011" y="12841"/>
                <a:pt x="5723" y="0"/>
              </a:cubicBezTo>
              <a:cubicBezTo>
                <a:pt x="4909" y="1848"/>
                <a:pt x="2413" y="32251"/>
                <a:pt x="1681" y="32251"/>
              </a:cubicBezTo>
              <a:cubicBezTo>
                <a:pt x="868" y="34099"/>
                <a:pt x="707" y="32285"/>
                <a:pt x="0" y="11776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42651</xdr:colOff>
      <xdr:row>13</xdr:row>
      <xdr:rowOff>113782</xdr:rowOff>
    </xdr:from>
    <xdr:to>
      <xdr:col>8</xdr:col>
      <xdr:colOff>459690</xdr:colOff>
      <xdr:row>16</xdr:row>
      <xdr:rowOff>154815</xdr:rowOff>
    </xdr:to>
    <xdr:sp macro="" textlink="">
      <xdr:nvSpPr>
        <xdr:cNvPr id="179" name="Freeform 217">
          <a:extLst>
            <a:ext uri="{FF2B5EF4-FFF2-40B4-BE49-F238E27FC236}">
              <a16:creationId xmlns:a16="http://schemas.microsoft.com/office/drawing/2014/main" id="{F750947F-8764-4B55-A325-BCF9F153F46A}"/>
            </a:ext>
          </a:extLst>
        </xdr:cNvPr>
        <xdr:cNvSpPr>
          <a:spLocks/>
        </xdr:cNvSpPr>
      </xdr:nvSpPr>
      <xdr:spPr bwMode="auto">
        <a:xfrm>
          <a:off x="5010891" y="2293102"/>
          <a:ext cx="417039" cy="543953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7168 w 7168"/>
            <a:gd name="connsiteY0" fmla="*/ 0 h 9062"/>
            <a:gd name="connsiteX1" fmla="*/ 0 w 7168"/>
            <a:gd name="connsiteY1" fmla="*/ 9062 h 9062"/>
            <a:gd name="connsiteX0" fmla="*/ 6761 w 6761"/>
            <a:gd name="connsiteY0" fmla="*/ 165811 h 165830"/>
            <a:gd name="connsiteX1" fmla="*/ 0 w 6761"/>
            <a:gd name="connsiteY1" fmla="*/ 7 h 165830"/>
            <a:gd name="connsiteX0" fmla="*/ 10000 w 10000"/>
            <a:gd name="connsiteY0" fmla="*/ 9999 h 10000"/>
            <a:gd name="connsiteX1" fmla="*/ 0 w 10000"/>
            <a:gd name="connsiteY1" fmla="*/ 0 h 10000"/>
            <a:gd name="connsiteX0" fmla="*/ 9589 w 9589"/>
            <a:gd name="connsiteY0" fmla="*/ 11059 h 11060"/>
            <a:gd name="connsiteX1" fmla="*/ 0 w 9589"/>
            <a:gd name="connsiteY1" fmla="*/ 0 h 1106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589" h="11060">
              <a:moveTo>
                <a:pt x="9589" y="11059"/>
              </a:moveTo>
              <a:cubicBezTo>
                <a:pt x="6508" y="11184"/>
                <a:pt x="10284" y="3223"/>
                <a:pt x="0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601817</xdr:colOff>
      <xdr:row>13</xdr:row>
      <xdr:rowOff>29765</xdr:rowOff>
    </xdr:from>
    <xdr:to>
      <xdr:col>8</xdr:col>
      <xdr:colOff>40327</xdr:colOff>
      <xdr:row>14</xdr:row>
      <xdr:rowOff>21081</xdr:rowOff>
    </xdr:to>
    <xdr:grpSp>
      <xdr:nvGrpSpPr>
        <xdr:cNvPr id="180" name="Group 405">
          <a:extLst>
            <a:ext uri="{FF2B5EF4-FFF2-40B4-BE49-F238E27FC236}">
              <a16:creationId xmlns:a16="http://schemas.microsoft.com/office/drawing/2014/main" id="{FF1FA9DD-774A-4748-9FA2-4D03502607CB}"/>
            </a:ext>
          </a:extLst>
        </xdr:cNvPr>
        <xdr:cNvGrpSpPr>
          <a:grpSpLocks/>
        </xdr:cNvGrpSpPr>
      </xdr:nvGrpSpPr>
      <xdr:grpSpPr bwMode="auto">
        <a:xfrm rot="700809">
          <a:off x="5061740" y="2125371"/>
          <a:ext cx="137856" cy="152712"/>
          <a:chOff x="718" y="97"/>
          <a:chExt cx="23" cy="15"/>
        </a:xfrm>
      </xdr:grpSpPr>
      <xdr:sp macro="" textlink="">
        <xdr:nvSpPr>
          <xdr:cNvPr id="181" name="Freeform 406">
            <a:extLst>
              <a:ext uri="{FF2B5EF4-FFF2-40B4-BE49-F238E27FC236}">
                <a16:creationId xmlns:a16="http://schemas.microsoft.com/office/drawing/2014/main" id="{A3AFB185-2206-316D-9855-0A8EA1F48BE4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82" name="Freeform 407">
            <a:extLst>
              <a:ext uri="{FF2B5EF4-FFF2-40B4-BE49-F238E27FC236}">
                <a16:creationId xmlns:a16="http://schemas.microsoft.com/office/drawing/2014/main" id="{2439CD0E-F0FC-20F6-7603-D006DD86C918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8</xdr:col>
      <xdr:colOff>2235</xdr:colOff>
      <xdr:row>14</xdr:row>
      <xdr:rowOff>130977</xdr:rowOff>
    </xdr:from>
    <xdr:to>
      <xdr:col>8</xdr:col>
      <xdr:colOff>276100</xdr:colOff>
      <xdr:row>15</xdr:row>
      <xdr:rowOff>87197</xdr:rowOff>
    </xdr:to>
    <xdr:grpSp>
      <xdr:nvGrpSpPr>
        <xdr:cNvPr id="183" name="グループ化 182">
          <a:extLst>
            <a:ext uri="{FF2B5EF4-FFF2-40B4-BE49-F238E27FC236}">
              <a16:creationId xmlns:a16="http://schemas.microsoft.com/office/drawing/2014/main" id="{AB20C48C-5B9D-4AD8-B7E2-53FF26DF8F0D}"/>
            </a:ext>
          </a:extLst>
        </xdr:cNvPr>
        <xdr:cNvGrpSpPr/>
      </xdr:nvGrpSpPr>
      <xdr:grpSpPr>
        <a:xfrm>
          <a:off x="5158964" y="2382899"/>
          <a:ext cx="284025" cy="120156"/>
          <a:chOff x="7067970" y="2934890"/>
          <a:chExt cx="309562" cy="128861"/>
        </a:xfrm>
      </xdr:grpSpPr>
      <xdr:sp macro="" textlink="">
        <xdr:nvSpPr>
          <xdr:cNvPr id="184" name="Text Box 1563">
            <a:extLst>
              <a:ext uri="{FF2B5EF4-FFF2-40B4-BE49-F238E27FC236}">
                <a16:creationId xmlns:a16="http://schemas.microsoft.com/office/drawing/2014/main" id="{A499671A-35B0-BA75-D593-DDD130D5B24B}"/>
              </a:ext>
            </a:extLst>
          </xdr:cNvPr>
          <xdr:cNvSpPr txBox="1">
            <a:spLocks noChangeArrowheads="1"/>
          </xdr:cNvSpPr>
        </xdr:nvSpPr>
        <xdr:spPr bwMode="auto">
          <a:xfrm flipV="1">
            <a:off x="7067970" y="2947844"/>
            <a:ext cx="309562" cy="112062"/>
          </a:xfrm>
          <a:prstGeom prst="rect">
            <a:avLst/>
          </a:prstGeom>
          <a:solidFill>
            <a:srgbClr val="0000FF"/>
          </a:solidFill>
          <a:ln>
            <a:noFill/>
          </a:ln>
        </xdr:spPr>
        <xdr:txBody>
          <a:bodyPr vertOverflow="overflow" horzOverflow="overflow" wrap="none" lIns="27432" tIns="18288" rIns="0" bIns="0" anchor="t" upright="1">
            <a:noAutofit/>
          </a:bodyPr>
          <a:lstStyle/>
          <a:p>
            <a:pPr algn="r" rtl="0">
              <a:lnSpc>
                <a:spcPts val="800"/>
              </a:lnSpc>
              <a:defRPr sz="1000"/>
            </a:pPr>
            <a:r>
              <a:rPr lang="ja-JP" altLang="en-US" sz="800" b="1" i="0" u="none" strike="noStrike" baseline="0">
                <a:solidFill>
                  <a:schemeClr val="bg1"/>
                </a:solidFill>
                <a:latin typeface="ＭＳ Ｐゴシック"/>
                <a:ea typeface="ＭＳ Ｐゴシック"/>
              </a:rPr>
              <a:t>泉原</a:t>
            </a:r>
            <a:endParaRPr lang="en-US" altLang="ja-JP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85" name="Line 206">
            <a:extLst>
              <a:ext uri="{FF2B5EF4-FFF2-40B4-BE49-F238E27FC236}">
                <a16:creationId xmlns:a16="http://schemas.microsoft.com/office/drawing/2014/main" id="{4F339FB3-9334-FF7C-1C93-97CAF28EFDA3}"/>
              </a:ext>
            </a:extLst>
          </xdr:cNvPr>
          <xdr:cNvSpPr>
            <a:spLocks noChangeShapeType="1"/>
          </xdr:cNvSpPr>
        </xdr:nvSpPr>
        <xdr:spPr bwMode="auto">
          <a:xfrm flipV="1">
            <a:off x="7125899" y="2934890"/>
            <a:ext cx="389" cy="128861"/>
          </a:xfrm>
          <a:prstGeom prst="line">
            <a:avLst/>
          </a:prstGeom>
          <a:noFill/>
          <a:ln w="22225" cmpd="sng">
            <a:solidFill>
              <a:schemeClr val="bg1"/>
            </a:solidFill>
            <a:prstDash val="solid"/>
            <a:round/>
            <a:headEnd/>
            <a:tailEnd type="triangle" w="sm" len="sm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9</xdr:col>
      <xdr:colOff>114299</xdr:colOff>
      <xdr:row>12</xdr:row>
      <xdr:rowOff>102642</xdr:rowOff>
    </xdr:from>
    <xdr:to>
      <xdr:col>9</xdr:col>
      <xdr:colOff>694863</xdr:colOff>
      <xdr:row>15</xdr:row>
      <xdr:rowOff>136194</xdr:rowOff>
    </xdr:to>
    <xdr:sp macro="" textlink="">
      <xdr:nvSpPr>
        <xdr:cNvPr id="186" name="Freeform 527">
          <a:extLst>
            <a:ext uri="{FF2B5EF4-FFF2-40B4-BE49-F238E27FC236}">
              <a16:creationId xmlns:a16="http://schemas.microsoft.com/office/drawing/2014/main" id="{97E87D73-1256-4605-9ACD-B28D78BFAD04}"/>
            </a:ext>
          </a:extLst>
        </xdr:cNvPr>
        <xdr:cNvSpPr>
          <a:spLocks/>
        </xdr:cNvSpPr>
      </xdr:nvSpPr>
      <xdr:spPr bwMode="auto">
        <a:xfrm flipH="1">
          <a:off x="5775959" y="2114322"/>
          <a:ext cx="580564" cy="536472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9505"/>
            <a:gd name="connsiteY0" fmla="*/ 11364 h 11364"/>
            <a:gd name="connsiteX1" fmla="*/ 0 w 9505"/>
            <a:gd name="connsiteY1" fmla="*/ 1364 h 11364"/>
            <a:gd name="connsiteX2" fmla="*/ 9505 w 9505"/>
            <a:gd name="connsiteY2" fmla="*/ 0 h 11364"/>
            <a:gd name="connsiteX0" fmla="*/ 0 w 10000"/>
            <a:gd name="connsiteY0" fmla="*/ 10000 h 10000"/>
            <a:gd name="connsiteX1" fmla="*/ 0 w 10000"/>
            <a:gd name="connsiteY1" fmla="*/ 1200 h 10000"/>
            <a:gd name="connsiteX2" fmla="*/ 10000 w 10000"/>
            <a:gd name="connsiteY2" fmla="*/ 0 h 10000"/>
            <a:gd name="connsiteX0" fmla="*/ 0 w 9826"/>
            <a:gd name="connsiteY0" fmla="*/ 10546 h 10546"/>
            <a:gd name="connsiteX1" fmla="*/ 0 w 9826"/>
            <a:gd name="connsiteY1" fmla="*/ 1746 h 10546"/>
            <a:gd name="connsiteX2" fmla="*/ 9826 w 9826"/>
            <a:gd name="connsiteY2" fmla="*/ 0 h 10546"/>
            <a:gd name="connsiteX0" fmla="*/ 0 w 10000"/>
            <a:gd name="connsiteY0" fmla="*/ 10000 h 10000"/>
            <a:gd name="connsiteX1" fmla="*/ 0 w 10000"/>
            <a:gd name="connsiteY1" fmla="*/ 1656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1656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1656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1656 h 10000"/>
            <a:gd name="connsiteX2" fmla="*/ 10000 w 10000"/>
            <a:gd name="connsiteY2" fmla="*/ 0 h 10000"/>
            <a:gd name="connsiteX0" fmla="*/ 0 w 9558"/>
            <a:gd name="connsiteY0" fmla="*/ 9690 h 9690"/>
            <a:gd name="connsiteX1" fmla="*/ 0 w 9558"/>
            <a:gd name="connsiteY1" fmla="*/ 1346 h 9690"/>
            <a:gd name="connsiteX2" fmla="*/ 9558 w 9558"/>
            <a:gd name="connsiteY2" fmla="*/ 0 h 969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558" h="9690">
              <a:moveTo>
                <a:pt x="0" y="9690"/>
              </a:moveTo>
              <a:lnTo>
                <a:pt x="0" y="1346"/>
              </a:lnTo>
              <a:cubicBezTo>
                <a:pt x="4364" y="724"/>
                <a:pt x="6077" y="621"/>
                <a:pt x="9558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642217</xdr:colOff>
      <xdr:row>14</xdr:row>
      <xdr:rowOff>15471</xdr:rowOff>
    </xdr:from>
    <xdr:to>
      <xdr:col>10</xdr:col>
      <xdr:colOff>44381</xdr:colOff>
      <xdr:row>14</xdr:row>
      <xdr:rowOff>119489</xdr:rowOff>
    </xdr:to>
    <xdr:sp macro="" textlink="">
      <xdr:nvSpPr>
        <xdr:cNvPr id="187" name="AutoShape 526">
          <a:extLst>
            <a:ext uri="{FF2B5EF4-FFF2-40B4-BE49-F238E27FC236}">
              <a16:creationId xmlns:a16="http://schemas.microsoft.com/office/drawing/2014/main" id="{20A6ED94-36F4-43E1-8CFB-1FBAB77D6080}"/>
            </a:ext>
          </a:extLst>
        </xdr:cNvPr>
        <xdr:cNvSpPr>
          <a:spLocks noChangeArrowheads="1"/>
        </xdr:cNvSpPr>
      </xdr:nvSpPr>
      <xdr:spPr bwMode="auto">
        <a:xfrm>
          <a:off x="6303877" y="2362431"/>
          <a:ext cx="95584" cy="10401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6144</xdr:colOff>
      <xdr:row>13</xdr:row>
      <xdr:rowOff>1942</xdr:rowOff>
    </xdr:from>
    <xdr:to>
      <xdr:col>10</xdr:col>
      <xdr:colOff>615632</xdr:colOff>
      <xdr:row>13</xdr:row>
      <xdr:rowOff>73867</xdr:rowOff>
    </xdr:to>
    <xdr:sp macro="" textlink="">
      <xdr:nvSpPr>
        <xdr:cNvPr id="188" name="Line 76">
          <a:extLst>
            <a:ext uri="{FF2B5EF4-FFF2-40B4-BE49-F238E27FC236}">
              <a16:creationId xmlns:a16="http://schemas.microsoft.com/office/drawing/2014/main" id="{89041679-29B2-40CC-9A60-76D647FAD3CD}"/>
            </a:ext>
          </a:extLst>
        </xdr:cNvPr>
        <xdr:cNvSpPr>
          <a:spLocks noChangeShapeType="1"/>
        </xdr:cNvSpPr>
      </xdr:nvSpPr>
      <xdr:spPr bwMode="auto">
        <a:xfrm>
          <a:off x="6361224" y="2181262"/>
          <a:ext cx="609488" cy="7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643298</xdr:colOff>
      <xdr:row>12</xdr:row>
      <xdr:rowOff>109248</xdr:rowOff>
    </xdr:from>
    <xdr:to>
      <xdr:col>10</xdr:col>
      <xdr:colOff>50973</xdr:colOff>
      <xdr:row>13</xdr:row>
      <xdr:rowOff>52917</xdr:rowOff>
    </xdr:to>
    <xdr:sp macro="" textlink="">
      <xdr:nvSpPr>
        <xdr:cNvPr id="189" name="Oval 383">
          <a:extLst>
            <a:ext uri="{FF2B5EF4-FFF2-40B4-BE49-F238E27FC236}">
              <a16:creationId xmlns:a16="http://schemas.microsoft.com/office/drawing/2014/main" id="{5233906B-4B13-4832-85F1-1B344C7BCD30}"/>
            </a:ext>
          </a:extLst>
        </xdr:cNvPr>
        <xdr:cNvSpPr>
          <a:spLocks noChangeArrowheads="1"/>
        </xdr:cNvSpPr>
      </xdr:nvSpPr>
      <xdr:spPr bwMode="auto">
        <a:xfrm>
          <a:off x="6304958" y="2120928"/>
          <a:ext cx="101095" cy="11130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513547</xdr:colOff>
      <xdr:row>18</xdr:row>
      <xdr:rowOff>41729</xdr:rowOff>
    </xdr:from>
    <xdr:to>
      <xdr:col>1</xdr:col>
      <xdr:colOff>676744</xdr:colOff>
      <xdr:row>24</xdr:row>
      <xdr:rowOff>122840</xdr:rowOff>
    </xdr:to>
    <xdr:sp macro="" textlink="">
      <xdr:nvSpPr>
        <xdr:cNvPr id="190" name="Freeform 527">
          <a:extLst>
            <a:ext uri="{FF2B5EF4-FFF2-40B4-BE49-F238E27FC236}">
              <a16:creationId xmlns:a16="http://schemas.microsoft.com/office/drawing/2014/main" id="{7918AB36-D44C-4B22-9493-A147AC75C171}"/>
            </a:ext>
          </a:extLst>
        </xdr:cNvPr>
        <xdr:cNvSpPr>
          <a:spLocks/>
        </xdr:cNvSpPr>
      </xdr:nvSpPr>
      <xdr:spPr bwMode="auto">
        <a:xfrm>
          <a:off x="627847" y="3059249"/>
          <a:ext cx="163197" cy="1086951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9505"/>
            <a:gd name="connsiteY0" fmla="*/ 11364 h 11364"/>
            <a:gd name="connsiteX1" fmla="*/ 0 w 9505"/>
            <a:gd name="connsiteY1" fmla="*/ 1364 h 11364"/>
            <a:gd name="connsiteX2" fmla="*/ 9505 w 9505"/>
            <a:gd name="connsiteY2" fmla="*/ 0 h 11364"/>
            <a:gd name="connsiteX0" fmla="*/ 0 w 10000"/>
            <a:gd name="connsiteY0" fmla="*/ 10000 h 10000"/>
            <a:gd name="connsiteX1" fmla="*/ 0 w 10000"/>
            <a:gd name="connsiteY1" fmla="*/ 1200 h 10000"/>
            <a:gd name="connsiteX2" fmla="*/ 10000 w 10000"/>
            <a:gd name="connsiteY2" fmla="*/ 0 h 10000"/>
            <a:gd name="connsiteX0" fmla="*/ 0 w 9826"/>
            <a:gd name="connsiteY0" fmla="*/ 10546 h 10546"/>
            <a:gd name="connsiteX1" fmla="*/ 0 w 9826"/>
            <a:gd name="connsiteY1" fmla="*/ 1746 h 10546"/>
            <a:gd name="connsiteX2" fmla="*/ 9826 w 9826"/>
            <a:gd name="connsiteY2" fmla="*/ 0 h 10546"/>
            <a:gd name="connsiteX0" fmla="*/ 0 w 10000"/>
            <a:gd name="connsiteY0" fmla="*/ 10000 h 10000"/>
            <a:gd name="connsiteX1" fmla="*/ 0 w 10000"/>
            <a:gd name="connsiteY1" fmla="*/ 1656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1656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1656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1656 h 10000"/>
            <a:gd name="connsiteX2" fmla="*/ 10000 w 10000"/>
            <a:gd name="connsiteY2" fmla="*/ 0 h 10000"/>
            <a:gd name="connsiteX0" fmla="*/ 0 w 9558"/>
            <a:gd name="connsiteY0" fmla="*/ 9690 h 9690"/>
            <a:gd name="connsiteX1" fmla="*/ 0 w 9558"/>
            <a:gd name="connsiteY1" fmla="*/ 1346 h 9690"/>
            <a:gd name="connsiteX2" fmla="*/ 9558 w 9558"/>
            <a:gd name="connsiteY2" fmla="*/ 0 h 9690"/>
            <a:gd name="connsiteX0" fmla="*/ 0 w 5537"/>
            <a:gd name="connsiteY0" fmla="*/ 17185 h 17185"/>
            <a:gd name="connsiteX1" fmla="*/ 0 w 5537"/>
            <a:gd name="connsiteY1" fmla="*/ 8574 h 17185"/>
            <a:gd name="connsiteX2" fmla="*/ 5537 w 5537"/>
            <a:gd name="connsiteY2" fmla="*/ 0 h 17185"/>
            <a:gd name="connsiteX0" fmla="*/ 0 w 10000"/>
            <a:gd name="connsiteY0" fmla="*/ 10000 h 10000"/>
            <a:gd name="connsiteX1" fmla="*/ 0 w 10000"/>
            <a:gd name="connsiteY1" fmla="*/ 4989 h 10000"/>
            <a:gd name="connsiteX2" fmla="*/ 10000 w 10000"/>
            <a:gd name="connsiteY2" fmla="*/ 0 h 10000"/>
            <a:gd name="connsiteX0" fmla="*/ 0 w 10833"/>
            <a:gd name="connsiteY0" fmla="*/ 10000 h 10000"/>
            <a:gd name="connsiteX1" fmla="*/ 0 w 10833"/>
            <a:gd name="connsiteY1" fmla="*/ 4989 h 10000"/>
            <a:gd name="connsiteX2" fmla="*/ 10000 w 10833"/>
            <a:gd name="connsiteY2" fmla="*/ 0 h 10000"/>
            <a:gd name="connsiteX0" fmla="*/ 0 w 9006"/>
            <a:gd name="connsiteY0" fmla="*/ 10799 h 10799"/>
            <a:gd name="connsiteX1" fmla="*/ 0 w 9006"/>
            <a:gd name="connsiteY1" fmla="*/ 5788 h 10799"/>
            <a:gd name="connsiteX2" fmla="*/ 6776 w 9006"/>
            <a:gd name="connsiteY2" fmla="*/ 0 h 10799"/>
            <a:gd name="connsiteX0" fmla="*/ 0 w 9368"/>
            <a:gd name="connsiteY0" fmla="*/ 10000 h 10000"/>
            <a:gd name="connsiteX1" fmla="*/ 0 w 9368"/>
            <a:gd name="connsiteY1" fmla="*/ 5360 h 10000"/>
            <a:gd name="connsiteX2" fmla="*/ 7524 w 9368"/>
            <a:gd name="connsiteY2" fmla="*/ 0 h 10000"/>
            <a:gd name="connsiteX0" fmla="*/ 0 w 8032"/>
            <a:gd name="connsiteY0" fmla="*/ 10000 h 10000"/>
            <a:gd name="connsiteX1" fmla="*/ 0 w 8032"/>
            <a:gd name="connsiteY1" fmla="*/ 5360 h 10000"/>
            <a:gd name="connsiteX2" fmla="*/ 8032 w 8032"/>
            <a:gd name="connsiteY2" fmla="*/ 0 h 10000"/>
            <a:gd name="connsiteX0" fmla="*/ 112 w 10112"/>
            <a:gd name="connsiteY0" fmla="*/ 10000 h 10000"/>
            <a:gd name="connsiteX1" fmla="*/ 0 w 10112"/>
            <a:gd name="connsiteY1" fmla="*/ 7971 h 10000"/>
            <a:gd name="connsiteX2" fmla="*/ 112 w 10112"/>
            <a:gd name="connsiteY2" fmla="*/ 5360 h 10000"/>
            <a:gd name="connsiteX3" fmla="*/ 10112 w 10112"/>
            <a:gd name="connsiteY3" fmla="*/ 0 h 10000"/>
            <a:gd name="connsiteX0" fmla="*/ 0 w 15948"/>
            <a:gd name="connsiteY0" fmla="*/ 10456 h 10456"/>
            <a:gd name="connsiteX1" fmla="*/ 5836 w 15948"/>
            <a:gd name="connsiteY1" fmla="*/ 7971 h 10456"/>
            <a:gd name="connsiteX2" fmla="*/ 5948 w 15948"/>
            <a:gd name="connsiteY2" fmla="*/ 5360 h 10456"/>
            <a:gd name="connsiteX3" fmla="*/ 15948 w 15948"/>
            <a:gd name="connsiteY3" fmla="*/ 0 h 10456"/>
            <a:gd name="connsiteX0" fmla="*/ 0 w 15948"/>
            <a:gd name="connsiteY0" fmla="*/ 10456 h 10456"/>
            <a:gd name="connsiteX1" fmla="*/ 9404 w 15948"/>
            <a:gd name="connsiteY1" fmla="*/ 8483 h 10456"/>
            <a:gd name="connsiteX2" fmla="*/ 5948 w 15948"/>
            <a:gd name="connsiteY2" fmla="*/ 5360 h 10456"/>
            <a:gd name="connsiteX3" fmla="*/ 15948 w 15948"/>
            <a:gd name="connsiteY3" fmla="*/ 0 h 10456"/>
            <a:gd name="connsiteX0" fmla="*/ 0 w 15948"/>
            <a:gd name="connsiteY0" fmla="*/ 10456 h 10456"/>
            <a:gd name="connsiteX1" fmla="*/ 9404 w 15948"/>
            <a:gd name="connsiteY1" fmla="*/ 8483 h 10456"/>
            <a:gd name="connsiteX2" fmla="*/ 5948 w 15948"/>
            <a:gd name="connsiteY2" fmla="*/ 5360 h 10456"/>
            <a:gd name="connsiteX3" fmla="*/ 15948 w 15948"/>
            <a:gd name="connsiteY3" fmla="*/ 0 h 10456"/>
            <a:gd name="connsiteX0" fmla="*/ 0 w 17732"/>
            <a:gd name="connsiteY0" fmla="*/ 11196 h 11196"/>
            <a:gd name="connsiteX1" fmla="*/ 11188 w 17732"/>
            <a:gd name="connsiteY1" fmla="*/ 8483 h 11196"/>
            <a:gd name="connsiteX2" fmla="*/ 7732 w 17732"/>
            <a:gd name="connsiteY2" fmla="*/ 5360 h 11196"/>
            <a:gd name="connsiteX3" fmla="*/ 17732 w 17732"/>
            <a:gd name="connsiteY3" fmla="*/ 0 h 11196"/>
            <a:gd name="connsiteX0" fmla="*/ 0 w 20111"/>
            <a:gd name="connsiteY0" fmla="*/ 10854 h 10854"/>
            <a:gd name="connsiteX1" fmla="*/ 13567 w 20111"/>
            <a:gd name="connsiteY1" fmla="*/ 8483 h 10854"/>
            <a:gd name="connsiteX2" fmla="*/ 10111 w 20111"/>
            <a:gd name="connsiteY2" fmla="*/ 5360 h 10854"/>
            <a:gd name="connsiteX3" fmla="*/ 20111 w 20111"/>
            <a:gd name="connsiteY3" fmla="*/ 0 h 10854"/>
            <a:gd name="connsiteX0" fmla="*/ 0 w 20111"/>
            <a:gd name="connsiteY0" fmla="*/ 10854 h 10854"/>
            <a:gd name="connsiteX1" fmla="*/ 13567 w 20111"/>
            <a:gd name="connsiteY1" fmla="*/ 8483 h 10854"/>
            <a:gd name="connsiteX2" fmla="*/ 10111 w 20111"/>
            <a:gd name="connsiteY2" fmla="*/ 5360 h 10854"/>
            <a:gd name="connsiteX3" fmla="*/ 20111 w 20111"/>
            <a:gd name="connsiteY3" fmla="*/ 0 h 10854"/>
            <a:gd name="connsiteX0" fmla="*/ 0 w 20111"/>
            <a:gd name="connsiteY0" fmla="*/ 10854 h 10854"/>
            <a:gd name="connsiteX1" fmla="*/ 12377 w 20111"/>
            <a:gd name="connsiteY1" fmla="*/ 8768 h 10854"/>
            <a:gd name="connsiteX2" fmla="*/ 10111 w 20111"/>
            <a:gd name="connsiteY2" fmla="*/ 5360 h 10854"/>
            <a:gd name="connsiteX3" fmla="*/ 20111 w 20111"/>
            <a:gd name="connsiteY3" fmla="*/ 0 h 10854"/>
            <a:gd name="connsiteX0" fmla="*/ 0 w 20111"/>
            <a:gd name="connsiteY0" fmla="*/ 10854 h 10854"/>
            <a:gd name="connsiteX1" fmla="*/ 12377 w 20111"/>
            <a:gd name="connsiteY1" fmla="*/ 7515 h 10854"/>
            <a:gd name="connsiteX2" fmla="*/ 10111 w 20111"/>
            <a:gd name="connsiteY2" fmla="*/ 5360 h 10854"/>
            <a:gd name="connsiteX3" fmla="*/ 20111 w 20111"/>
            <a:gd name="connsiteY3" fmla="*/ 0 h 1085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0111" h="10854">
              <a:moveTo>
                <a:pt x="0" y="10854"/>
              </a:moveTo>
              <a:cubicBezTo>
                <a:pt x="1747" y="10102"/>
                <a:pt x="12414" y="8552"/>
                <a:pt x="12377" y="7515"/>
              </a:cubicBezTo>
              <a:cubicBezTo>
                <a:pt x="8251" y="6873"/>
                <a:pt x="10074" y="6230"/>
                <a:pt x="10111" y="5360"/>
              </a:cubicBezTo>
              <a:cubicBezTo>
                <a:pt x="21091" y="5128"/>
                <a:pt x="18135" y="3021"/>
                <a:pt x="20111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523854</xdr:colOff>
      <xdr:row>22</xdr:row>
      <xdr:rowOff>65995</xdr:rowOff>
    </xdr:from>
    <xdr:to>
      <xdr:col>1</xdr:col>
      <xdr:colOff>665346</xdr:colOff>
      <xdr:row>23</xdr:row>
      <xdr:rowOff>47090</xdr:rowOff>
    </xdr:to>
    <xdr:sp macro="" textlink="">
      <xdr:nvSpPr>
        <xdr:cNvPr id="191" name="AutoShape 526">
          <a:extLst>
            <a:ext uri="{FF2B5EF4-FFF2-40B4-BE49-F238E27FC236}">
              <a16:creationId xmlns:a16="http://schemas.microsoft.com/office/drawing/2014/main" id="{FF3E3456-5768-4AFB-9F20-82FBFB19F059}"/>
            </a:ext>
          </a:extLst>
        </xdr:cNvPr>
        <xdr:cNvSpPr>
          <a:spLocks noChangeArrowheads="1"/>
        </xdr:cNvSpPr>
      </xdr:nvSpPr>
      <xdr:spPr bwMode="auto">
        <a:xfrm>
          <a:off x="638154" y="3754075"/>
          <a:ext cx="141492" cy="14873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654844</xdr:colOff>
      <xdr:row>19</xdr:row>
      <xdr:rowOff>83343</xdr:rowOff>
    </xdr:from>
    <xdr:to>
      <xdr:col>2</xdr:col>
      <xdr:colOff>11907</xdr:colOff>
      <xdr:row>21</xdr:row>
      <xdr:rowOff>136922</xdr:rowOff>
    </xdr:to>
    <xdr:sp macro="" textlink="">
      <xdr:nvSpPr>
        <xdr:cNvPr id="192" name="Line 76">
          <a:extLst>
            <a:ext uri="{FF2B5EF4-FFF2-40B4-BE49-F238E27FC236}">
              <a16:creationId xmlns:a16="http://schemas.microsoft.com/office/drawing/2014/main" id="{4269D185-3191-408D-8499-D945C60BFF13}"/>
            </a:ext>
          </a:extLst>
        </xdr:cNvPr>
        <xdr:cNvSpPr>
          <a:spLocks noChangeShapeType="1"/>
        </xdr:cNvSpPr>
      </xdr:nvSpPr>
      <xdr:spPr bwMode="auto">
        <a:xfrm flipV="1">
          <a:off x="769144" y="3268503"/>
          <a:ext cx="50483" cy="388859"/>
        </a:xfrm>
        <a:custGeom>
          <a:avLst/>
          <a:gdLst>
            <a:gd name="connsiteX0" fmla="*/ 0 w 130969"/>
            <a:gd name="connsiteY0" fmla="*/ 0 h 404813"/>
            <a:gd name="connsiteX1" fmla="*/ 130969 w 130969"/>
            <a:gd name="connsiteY1" fmla="*/ 404813 h 404813"/>
            <a:gd name="connsiteX0" fmla="*/ 0 w 130969"/>
            <a:gd name="connsiteY0" fmla="*/ 0 h 404813"/>
            <a:gd name="connsiteX1" fmla="*/ 130969 w 130969"/>
            <a:gd name="connsiteY1" fmla="*/ 404813 h 4048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0969" h="404813">
              <a:moveTo>
                <a:pt x="0" y="0"/>
              </a:moveTo>
              <a:cubicBezTo>
                <a:pt x="132953" y="69454"/>
                <a:pt x="87313" y="269875"/>
                <a:pt x="130969" y="404813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130357</xdr:colOff>
      <xdr:row>20</xdr:row>
      <xdr:rowOff>0</xdr:rowOff>
    </xdr:from>
    <xdr:to>
      <xdr:col>1</xdr:col>
      <xdr:colOff>624466</xdr:colOff>
      <xdr:row>21</xdr:row>
      <xdr:rowOff>83344</xdr:rowOff>
    </xdr:to>
    <xdr:sp macro="" textlink="">
      <xdr:nvSpPr>
        <xdr:cNvPr id="193" name="Line 76">
          <a:extLst>
            <a:ext uri="{FF2B5EF4-FFF2-40B4-BE49-F238E27FC236}">
              <a16:creationId xmlns:a16="http://schemas.microsoft.com/office/drawing/2014/main" id="{83FD2BDC-9F3A-4045-8998-0F645ABB9B33}"/>
            </a:ext>
          </a:extLst>
        </xdr:cNvPr>
        <xdr:cNvSpPr>
          <a:spLocks noChangeShapeType="1"/>
        </xdr:cNvSpPr>
      </xdr:nvSpPr>
      <xdr:spPr bwMode="auto">
        <a:xfrm flipH="1" flipV="1">
          <a:off x="244657" y="3352800"/>
          <a:ext cx="494109" cy="250984"/>
        </a:xfrm>
        <a:custGeom>
          <a:avLst/>
          <a:gdLst>
            <a:gd name="connsiteX0" fmla="*/ 0 w 494109"/>
            <a:gd name="connsiteY0" fmla="*/ 0 h 261938"/>
            <a:gd name="connsiteX1" fmla="*/ 494109 w 494109"/>
            <a:gd name="connsiteY1" fmla="*/ 261938 h 261938"/>
            <a:gd name="connsiteX0" fmla="*/ 0 w 500613"/>
            <a:gd name="connsiteY0" fmla="*/ 0 h 261938"/>
            <a:gd name="connsiteX1" fmla="*/ 494109 w 500613"/>
            <a:gd name="connsiteY1" fmla="*/ 261938 h 261938"/>
            <a:gd name="connsiteX0" fmla="*/ 0 w 505846"/>
            <a:gd name="connsiteY0" fmla="*/ 0 h 261938"/>
            <a:gd name="connsiteX1" fmla="*/ 494109 w 505846"/>
            <a:gd name="connsiteY1" fmla="*/ 261938 h 261938"/>
            <a:gd name="connsiteX0" fmla="*/ 0 w 502600"/>
            <a:gd name="connsiteY0" fmla="*/ 0 h 261938"/>
            <a:gd name="connsiteX1" fmla="*/ 494109 w 502600"/>
            <a:gd name="connsiteY1" fmla="*/ 261938 h 261938"/>
            <a:gd name="connsiteX0" fmla="*/ 0 w 494109"/>
            <a:gd name="connsiteY0" fmla="*/ 0 h 261938"/>
            <a:gd name="connsiteX1" fmla="*/ 494109 w 494109"/>
            <a:gd name="connsiteY1" fmla="*/ 261938 h 2619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94109" h="261938">
              <a:moveTo>
                <a:pt x="0" y="0"/>
              </a:moveTo>
              <a:cubicBezTo>
                <a:pt x="271860" y="242093"/>
                <a:pt x="418702" y="-254000"/>
                <a:pt x="494109" y="261938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413348</xdr:colOff>
      <xdr:row>20</xdr:row>
      <xdr:rowOff>59530</xdr:rowOff>
    </xdr:from>
    <xdr:ext cx="244078" cy="136922"/>
    <xdr:sp macro="" textlink="">
      <xdr:nvSpPr>
        <xdr:cNvPr id="194" name="Text Box 863">
          <a:extLst>
            <a:ext uri="{FF2B5EF4-FFF2-40B4-BE49-F238E27FC236}">
              <a16:creationId xmlns:a16="http://schemas.microsoft.com/office/drawing/2014/main" id="{DEAAF807-EE08-4891-925A-443D1F1FA165}"/>
            </a:ext>
          </a:extLst>
        </xdr:cNvPr>
        <xdr:cNvSpPr txBox="1">
          <a:spLocks noChangeArrowheads="1"/>
        </xdr:cNvSpPr>
      </xdr:nvSpPr>
      <xdr:spPr bwMode="auto">
        <a:xfrm>
          <a:off x="527648" y="3412330"/>
          <a:ext cx="244078" cy="136922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0" anchor="b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看板</a:t>
          </a:r>
        </a:p>
      </xdr:txBody>
    </xdr:sp>
    <xdr:clientData/>
  </xdr:oneCellAnchor>
  <xdr:twoCellAnchor>
    <xdr:from>
      <xdr:col>1</xdr:col>
      <xdr:colOff>244082</xdr:colOff>
      <xdr:row>19</xdr:row>
      <xdr:rowOff>23815</xdr:rowOff>
    </xdr:from>
    <xdr:to>
      <xdr:col>1</xdr:col>
      <xdr:colOff>363144</xdr:colOff>
      <xdr:row>21</xdr:row>
      <xdr:rowOff>53581</xdr:rowOff>
    </xdr:to>
    <xdr:sp macro="" textlink="">
      <xdr:nvSpPr>
        <xdr:cNvPr id="195" name="Text Box 1664">
          <a:extLst>
            <a:ext uri="{FF2B5EF4-FFF2-40B4-BE49-F238E27FC236}">
              <a16:creationId xmlns:a16="http://schemas.microsoft.com/office/drawing/2014/main" id="{656C3F48-99D2-4AEE-82FC-2260408F5500}"/>
            </a:ext>
          </a:extLst>
        </xdr:cNvPr>
        <xdr:cNvSpPr txBox="1">
          <a:spLocks noChangeArrowheads="1"/>
        </xdr:cNvSpPr>
      </xdr:nvSpPr>
      <xdr:spPr bwMode="auto">
        <a:xfrm>
          <a:off x="358382" y="3208975"/>
          <a:ext cx="119062" cy="365046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vert="eaVert" wrap="none" lIns="27432" tIns="18288" rIns="27432" bIns="18288" anchor="t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消防署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32747</xdr:colOff>
      <xdr:row>18</xdr:row>
      <xdr:rowOff>141134</xdr:rowOff>
    </xdr:from>
    <xdr:to>
      <xdr:col>2</xdr:col>
      <xdr:colOff>425451</xdr:colOff>
      <xdr:row>20</xdr:row>
      <xdr:rowOff>146050</xdr:rowOff>
    </xdr:to>
    <xdr:sp macro="" textlink="">
      <xdr:nvSpPr>
        <xdr:cNvPr id="196" name="Text Box 1664">
          <a:extLst>
            <a:ext uri="{FF2B5EF4-FFF2-40B4-BE49-F238E27FC236}">
              <a16:creationId xmlns:a16="http://schemas.microsoft.com/office/drawing/2014/main" id="{ACD7560D-62F3-437C-8F3A-381315C79870}"/>
            </a:ext>
          </a:extLst>
        </xdr:cNvPr>
        <xdr:cNvSpPr txBox="1">
          <a:spLocks noChangeArrowheads="1"/>
        </xdr:cNvSpPr>
      </xdr:nvSpPr>
      <xdr:spPr bwMode="auto">
        <a:xfrm>
          <a:off x="840467" y="3158654"/>
          <a:ext cx="392704" cy="340196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vert="horz" wrap="none" lIns="27432" tIns="18288" rIns="27432" bIns="18288" anchor="t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茨木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里山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ｾﾝﾀｰ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721992</xdr:colOff>
      <xdr:row>19</xdr:row>
      <xdr:rowOff>112263</xdr:rowOff>
    </xdr:from>
    <xdr:to>
      <xdr:col>4</xdr:col>
      <xdr:colOff>2956</xdr:colOff>
      <xdr:row>21</xdr:row>
      <xdr:rowOff>27372</xdr:rowOff>
    </xdr:to>
    <xdr:pic>
      <xdr:nvPicPr>
        <xdr:cNvPr id="198" name="図 197">
          <a:extLst>
            <a:ext uri="{FF2B5EF4-FFF2-40B4-BE49-F238E27FC236}">
              <a16:creationId xmlns:a16="http://schemas.microsoft.com/office/drawing/2014/main" id="{D7A2AC55-483E-4073-94F3-12FFF5F1D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2069889" y="3420186"/>
          <a:ext cx="250389" cy="4864"/>
        </a:xfrm>
        <a:prstGeom prst="rect">
          <a:avLst/>
        </a:prstGeom>
      </xdr:spPr>
    </xdr:pic>
    <xdr:clientData/>
  </xdr:twoCellAnchor>
  <xdr:twoCellAnchor>
    <xdr:from>
      <xdr:col>3</xdr:col>
      <xdr:colOff>39076</xdr:colOff>
      <xdr:row>21</xdr:row>
      <xdr:rowOff>0</xdr:rowOff>
    </xdr:from>
    <xdr:to>
      <xdr:col>3</xdr:col>
      <xdr:colOff>661174</xdr:colOff>
      <xdr:row>24</xdr:row>
      <xdr:rowOff>31305</xdr:rowOff>
    </xdr:to>
    <xdr:sp macro="" textlink="">
      <xdr:nvSpPr>
        <xdr:cNvPr id="199" name="Freeform 527">
          <a:extLst>
            <a:ext uri="{FF2B5EF4-FFF2-40B4-BE49-F238E27FC236}">
              <a16:creationId xmlns:a16="http://schemas.microsoft.com/office/drawing/2014/main" id="{3E343754-533F-4F72-847D-18CCDC02615D}"/>
            </a:ext>
          </a:extLst>
        </xdr:cNvPr>
        <xdr:cNvSpPr>
          <a:spLocks/>
        </xdr:cNvSpPr>
      </xdr:nvSpPr>
      <xdr:spPr bwMode="auto">
        <a:xfrm flipH="1">
          <a:off x="1540216" y="3520440"/>
          <a:ext cx="622098" cy="534225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9528"/>
            <a:gd name="connsiteY0" fmla="*/ 13809 h 13809"/>
            <a:gd name="connsiteX1" fmla="*/ 0 w 9528"/>
            <a:gd name="connsiteY1" fmla="*/ 3809 h 13809"/>
            <a:gd name="connsiteX2" fmla="*/ 9528 w 9528"/>
            <a:gd name="connsiteY2" fmla="*/ 0 h 13809"/>
            <a:gd name="connsiteX0" fmla="*/ 0 w 10000"/>
            <a:gd name="connsiteY0" fmla="*/ 10000 h 10000"/>
            <a:gd name="connsiteX1" fmla="*/ 0 w 10000"/>
            <a:gd name="connsiteY1" fmla="*/ 2758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2758 h 10000"/>
            <a:gd name="connsiteX2" fmla="*/ 10000 w 10000"/>
            <a:gd name="connsiteY2" fmla="*/ 0 h 10000"/>
            <a:gd name="connsiteX0" fmla="*/ 0 w 9876"/>
            <a:gd name="connsiteY0" fmla="*/ 10394 h 10394"/>
            <a:gd name="connsiteX1" fmla="*/ 0 w 9876"/>
            <a:gd name="connsiteY1" fmla="*/ 3152 h 10394"/>
            <a:gd name="connsiteX2" fmla="*/ 9876 w 9876"/>
            <a:gd name="connsiteY2" fmla="*/ 0 h 10394"/>
            <a:gd name="connsiteX0" fmla="*/ 0 w 10351"/>
            <a:gd name="connsiteY0" fmla="*/ 8201 h 8201"/>
            <a:gd name="connsiteX1" fmla="*/ 0 w 10351"/>
            <a:gd name="connsiteY1" fmla="*/ 1234 h 8201"/>
            <a:gd name="connsiteX2" fmla="*/ 10351 w 10351"/>
            <a:gd name="connsiteY2" fmla="*/ 0 h 8201"/>
            <a:gd name="connsiteX0" fmla="*/ 0 w 10000"/>
            <a:gd name="connsiteY0" fmla="*/ 10000 h 10000"/>
            <a:gd name="connsiteX1" fmla="*/ 0 w 10000"/>
            <a:gd name="connsiteY1" fmla="*/ 1505 h 10000"/>
            <a:gd name="connsiteX2" fmla="*/ 10000 w 10000"/>
            <a:gd name="connsiteY2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0" y="10000"/>
              </a:moveTo>
              <a:lnTo>
                <a:pt x="0" y="1505"/>
              </a:lnTo>
              <a:cubicBezTo>
                <a:pt x="4003" y="1415"/>
                <a:pt x="6821" y="1695"/>
                <a:pt x="1000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595994</xdr:colOff>
      <xdr:row>22</xdr:row>
      <xdr:rowOff>52740</xdr:rowOff>
    </xdr:from>
    <xdr:to>
      <xdr:col>4</xdr:col>
      <xdr:colOff>29301</xdr:colOff>
      <xdr:row>23</xdr:row>
      <xdr:rowOff>9767</xdr:rowOff>
    </xdr:to>
    <xdr:sp macro="" textlink="">
      <xdr:nvSpPr>
        <xdr:cNvPr id="200" name="AutoShape 526">
          <a:extLst>
            <a:ext uri="{FF2B5EF4-FFF2-40B4-BE49-F238E27FC236}">
              <a16:creationId xmlns:a16="http://schemas.microsoft.com/office/drawing/2014/main" id="{10D4C092-FFFC-4CE0-A777-85FFB730BA8E}"/>
            </a:ext>
          </a:extLst>
        </xdr:cNvPr>
        <xdr:cNvSpPr>
          <a:spLocks noChangeArrowheads="1"/>
        </xdr:cNvSpPr>
      </xdr:nvSpPr>
      <xdr:spPr bwMode="auto">
        <a:xfrm>
          <a:off x="2097134" y="3740820"/>
          <a:ext cx="126727" cy="12466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732079</xdr:colOff>
      <xdr:row>21</xdr:row>
      <xdr:rowOff>64141</xdr:rowOff>
    </xdr:from>
    <xdr:to>
      <xdr:col>4</xdr:col>
      <xdr:colOff>703313</xdr:colOff>
      <xdr:row>21</xdr:row>
      <xdr:rowOff>75954</xdr:rowOff>
    </xdr:to>
    <xdr:sp macro="" textlink="">
      <xdr:nvSpPr>
        <xdr:cNvPr id="201" name="Line 76">
          <a:extLst>
            <a:ext uri="{FF2B5EF4-FFF2-40B4-BE49-F238E27FC236}">
              <a16:creationId xmlns:a16="http://schemas.microsoft.com/office/drawing/2014/main" id="{CA4F59C6-9CB9-4845-BBF6-4B46984444C9}"/>
            </a:ext>
          </a:extLst>
        </xdr:cNvPr>
        <xdr:cNvSpPr>
          <a:spLocks noChangeShapeType="1"/>
        </xdr:cNvSpPr>
      </xdr:nvSpPr>
      <xdr:spPr bwMode="auto">
        <a:xfrm flipV="1">
          <a:off x="2195119" y="3584581"/>
          <a:ext cx="695134" cy="1181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591038</xdr:colOff>
      <xdr:row>21</xdr:row>
      <xdr:rowOff>24422</xdr:rowOff>
    </xdr:from>
    <xdr:to>
      <xdr:col>4</xdr:col>
      <xdr:colOff>22050</xdr:colOff>
      <xdr:row>21</xdr:row>
      <xdr:rowOff>169513</xdr:rowOff>
    </xdr:to>
    <xdr:sp macro="" textlink="">
      <xdr:nvSpPr>
        <xdr:cNvPr id="202" name="Oval 1295">
          <a:extLst>
            <a:ext uri="{FF2B5EF4-FFF2-40B4-BE49-F238E27FC236}">
              <a16:creationId xmlns:a16="http://schemas.microsoft.com/office/drawing/2014/main" id="{99093BB1-C402-4DBF-B95C-EAB1E13FED4D}"/>
            </a:ext>
          </a:extLst>
        </xdr:cNvPr>
        <xdr:cNvSpPr>
          <a:spLocks noChangeArrowheads="1"/>
        </xdr:cNvSpPr>
      </xdr:nvSpPr>
      <xdr:spPr bwMode="auto">
        <a:xfrm>
          <a:off x="2092178" y="3544862"/>
          <a:ext cx="124432" cy="14509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130968</xdr:colOff>
      <xdr:row>19</xdr:row>
      <xdr:rowOff>17859</xdr:rowOff>
    </xdr:from>
    <xdr:to>
      <xdr:col>4</xdr:col>
      <xdr:colOff>434578</xdr:colOff>
      <xdr:row>21</xdr:row>
      <xdr:rowOff>71435</xdr:rowOff>
    </xdr:to>
    <xdr:sp macro="" textlink="">
      <xdr:nvSpPr>
        <xdr:cNvPr id="203" name="Line 76">
          <a:extLst>
            <a:ext uri="{FF2B5EF4-FFF2-40B4-BE49-F238E27FC236}">
              <a16:creationId xmlns:a16="http://schemas.microsoft.com/office/drawing/2014/main" id="{64647CAC-9C9B-4299-A629-EA297DFAFCEE}"/>
            </a:ext>
          </a:extLst>
        </xdr:cNvPr>
        <xdr:cNvSpPr>
          <a:spLocks noChangeShapeType="1"/>
        </xdr:cNvSpPr>
      </xdr:nvSpPr>
      <xdr:spPr bwMode="auto">
        <a:xfrm flipV="1">
          <a:off x="2325528" y="3203019"/>
          <a:ext cx="303610" cy="38885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532354</xdr:colOff>
      <xdr:row>18</xdr:row>
      <xdr:rowOff>31070</xdr:rowOff>
    </xdr:from>
    <xdr:to>
      <xdr:col>6</xdr:col>
      <xdr:colOff>11267</xdr:colOff>
      <xdr:row>19</xdr:row>
      <xdr:rowOff>12942</xdr:rowOff>
    </xdr:to>
    <xdr:sp macro="" textlink="">
      <xdr:nvSpPr>
        <xdr:cNvPr id="204" name="六角形 203">
          <a:extLst>
            <a:ext uri="{FF2B5EF4-FFF2-40B4-BE49-F238E27FC236}">
              <a16:creationId xmlns:a16="http://schemas.microsoft.com/office/drawing/2014/main" id="{5EF47B05-FB09-4BD8-9B57-DCDD56647DBF}"/>
            </a:ext>
          </a:extLst>
        </xdr:cNvPr>
        <xdr:cNvSpPr/>
      </xdr:nvSpPr>
      <xdr:spPr bwMode="auto">
        <a:xfrm>
          <a:off x="3420334" y="3048590"/>
          <a:ext cx="172333" cy="14951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215</xdr:colOff>
      <xdr:row>17</xdr:row>
      <xdr:rowOff>81939</xdr:rowOff>
    </xdr:from>
    <xdr:to>
      <xdr:col>6</xdr:col>
      <xdr:colOff>178494</xdr:colOff>
      <xdr:row>24</xdr:row>
      <xdr:rowOff>159886</xdr:rowOff>
    </xdr:to>
    <xdr:sp macro="" textlink="">
      <xdr:nvSpPr>
        <xdr:cNvPr id="205" name="Freeform 527">
          <a:extLst>
            <a:ext uri="{FF2B5EF4-FFF2-40B4-BE49-F238E27FC236}">
              <a16:creationId xmlns:a16="http://schemas.microsoft.com/office/drawing/2014/main" id="{F24ECD61-8DEA-4957-B26D-626B9B59C896}"/>
            </a:ext>
          </a:extLst>
        </xdr:cNvPr>
        <xdr:cNvSpPr>
          <a:spLocks/>
        </xdr:cNvSpPr>
      </xdr:nvSpPr>
      <xdr:spPr bwMode="auto">
        <a:xfrm flipH="1">
          <a:off x="3581615" y="2931819"/>
          <a:ext cx="178279" cy="1251427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0"/>
            <a:gd name="connsiteY0" fmla="*/ 10000 h 10000"/>
            <a:gd name="connsiteX1" fmla="*/ 0 w 0"/>
            <a:gd name="connsiteY1" fmla="*/ 0 h 10000"/>
            <a:gd name="connsiteX0" fmla="*/ 113284 w 113284"/>
            <a:gd name="connsiteY0" fmla="*/ 6301 h 6301"/>
            <a:gd name="connsiteX1" fmla="*/ 0 w 113284"/>
            <a:gd name="connsiteY1" fmla="*/ 0 h 6301"/>
            <a:gd name="connsiteX0" fmla="*/ 10000 w 10000"/>
            <a:gd name="connsiteY0" fmla="*/ 10000 h 10000"/>
            <a:gd name="connsiteX1" fmla="*/ 9444 w 10000"/>
            <a:gd name="connsiteY1" fmla="*/ 4541 h 10000"/>
            <a:gd name="connsiteX2" fmla="*/ 0 w 10000"/>
            <a:gd name="connsiteY2" fmla="*/ 0 h 10000"/>
            <a:gd name="connsiteX0" fmla="*/ 10000 w 10000"/>
            <a:gd name="connsiteY0" fmla="*/ 10000 h 10000"/>
            <a:gd name="connsiteX1" fmla="*/ 9444 w 10000"/>
            <a:gd name="connsiteY1" fmla="*/ 4541 h 10000"/>
            <a:gd name="connsiteX2" fmla="*/ 0 w 10000"/>
            <a:gd name="connsiteY2" fmla="*/ 0 h 10000"/>
            <a:gd name="connsiteX0" fmla="*/ 12529 w 12529"/>
            <a:gd name="connsiteY0" fmla="*/ 10210 h 10210"/>
            <a:gd name="connsiteX1" fmla="*/ 9444 w 12529"/>
            <a:gd name="connsiteY1" fmla="*/ 4541 h 10210"/>
            <a:gd name="connsiteX2" fmla="*/ 0 w 12529"/>
            <a:gd name="connsiteY2" fmla="*/ 0 h 10210"/>
            <a:gd name="connsiteX0" fmla="*/ 12529 w 12529"/>
            <a:gd name="connsiteY0" fmla="*/ 10210 h 10210"/>
            <a:gd name="connsiteX1" fmla="*/ 10479 w 12529"/>
            <a:gd name="connsiteY1" fmla="*/ 9223 h 10210"/>
            <a:gd name="connsiteX2" fmla="*/ 9444 w 12529"/>
            <a:gd name="connsiteY2" fmla="*/ 4541 h 10210"/>
            <a:gd name="connsiteX3" fmla="*/ 0 w 12529"/>
            <a:gd name="connsiteY3" fmla="*/ 0 h 10210"/>
            <a:gd name="connsiteX0" fmla="*/ 12529 w 12529"/>
            <a:gd name="connsiteY0" fmla="*/ 10210 h 10210"/>
            <a:gd name="connsiteX1" fmla="*/ 10479 w 12529"/>
            <a:gd name="connsiteY1" fmla="*/ 9223 h 10210"/>
            <a:gd name="connsiteX2" fmla="*/ 9444 w 12529"/>
            <a:gd name="connsiteY2" fmla="*/ 4541 h 10210"/>
            <a:gd name="connsiteX3" fmla="*/ 0 w 12529"/>
            <a:gd name="connsiteY3" fmla="*/ 0 h 10210"/>
            <a:gd name="connsiteX0" fmla="*/ 15058 w 15058"/>
            <a:gd name="connsiteY0" fmla="*/ 10699 h 10699"/>
            <a:gd name="connsiteX1" fmla="*/ 10479 w 15058"/>
            <a:gd name="connsiteY1" fmla="*/ 9223 h 10699"/>
            <a:gd name="connsiteX2" fmla="*/ 9444 w 15058"/>
            <a:gd name="connsiteY2" fmla="*/ 4541 h 10699"/>
            <a:gd name="connsiteX3" fmla="*/ 0 w 15058"/>
            <a:gd name="connsiteY3" fmla="*/ 0 h 10699"/>
            <a:gd name="connsiteX0" fmla="*/ 15058 w 15058"/>
            <a:gd name="connsiteY0" fmla="*/ 10699 h 10699"/>
            <a:gd name="connsiteX1" fmla="*/ 10479 w 15058"/>
            <a:gd name="connsiteY1" fmla="*/ 9223 h 10699"/>
            <a:gd name="connsiteX2" fmla="*/ 9444 w 15058"/>
            <a:gd name="connsiteY2" fmla="*/ 4541 h 10699"/>
            <a:gd name="connsiteX3" fmla="*/ 0 w 15058"/>
            <a:gd name="connsiteY3" fmla="*/ 0 h 10699"/>
            <a:gd name="connsiteX0" fmla="*/ 16092 w 16092"/>
            <a:gd name="connsiteY0" fmla="*/ 9581 h 9581"/>
            <a:gd name="connsiteX1" fmla="*/ 10479 w 16092"/>
            <a:gd name="connsiteY1" fmla="*/ 9223 h 9581"/>
            <a:gd name="connsiteX2" fmla="*/ 9444 w 16092"/>
            <a:gd name="connsiteY2" fmla="*/ 4541 h 9581"/>
            <a:gd name="connsiteX3" fmla="*/ 0 w 16092"/>
            <a:gd name="connsiteY3" fmla="*/ 0 h 9581"/>
            <a:gd name="connsiteX0" fmla="*/ 11071 w 11071"/>
            <a:gd name="connsiteY0" fmla="*/ 11167 h 11167"/>
            <a:gd name="connsiteX1" fmla="*/ 6512 w 11071"/>
            <a:gd name="connsiteY1" fmla="*/ 9626 h 11167"/>
            <a:gd name="connsiteX2" fmla="*/ 5869 w 11071"/>
            <a:gd name="connsiteY2" fmla="*/ 4740 h 11167"/>
            <a:gd name="connsiteX3" fmla="*/ 0 w 11071"/>
            <a:gd name="connsiteY3" fmla="*/ 0 h 11167"/>
            <a:gd name="connsiteX0" fmla="*/ 11071 w 11071"/>
            <a:gd name="connsiteY0" fmla="*/ 11167 h 11167"/>
            <a:gd name="connsiteX1" fmla="*/ 6512 w 11071"/>
            <a:gd name="connsiteY1" fmla="*/ 9626 h 11167"/>
            <a:gd name="connsiteX2" fmla="*/ 5869 w 11071"/>
            <a:gd name="connsiteY2" fmla="*/ 4740 h 11167"/>
            <a:gd name="connsiteX3" fmla="*/ 0 w 11071"/>
            <a:gd name="connsiteY3" fmla="*/ 0 h 11167"/>
            <a:gd name="connsiteX0" fmla="*/ 9857 w 9857"/>
            <a:gd name="connsiteY0" fmla="*/ 11094 h 11094"/>
            <a:gd name="connsiteX1" fmla="*/ 6512 w 9857"/>
            <a:gd name="connsiteY1" fmla="*/ 9626 h 11094"/>
            <a:gd name="connsiteX2" fmla="*/ 5869 w 9857"/>
            <a:gd name="connsiteY2" fmla="*/ 4740 h 11094"/>
            <a:gd name="connsiteX3" fmla="*/ 0 w 9857"/>
            <a:gd name="connsiteY3" fmla="*/ 0 h 11094"/>
            <a:gd name="connsiteX0" fmla="*/ 10000 w 10000"/>
            <a:gd name="connsiteY0" fmla="*/ 10000 h 10000"/>
            <a:gd name="connsiteX1" fmla="*/ 6389 w 10000"/>
            <a:gd name="connsiteY1" fmla="*/ 8020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389 w 10000"/>
            <a:gd name="connsiteY1" fmla="*/ 8020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389 w 10000"/>
            <a:gd name="connsiteY1" fmla="*/ 8020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389 w 10000"/>
            <a:gd name="connsiteY1" fmla="*/ 8020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751 w 10000"/>
            <a:gd name="connsiteY1" fmla="*/ 7757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751 w 10000"/>
            <a:gd name="connsiteY1" fmla="*/ 7757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751 w 10000"/>
            <a:gd name="connsiteY1" fmla="*/ 7757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751 w 10000"/>
            <a:gd name="connsiteY1" fmla="*/ 7757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9420 w 9420"/>
            <a:gd name="connsiteY0" fmla="*/ 11381 h 11381"/>
            <a:gd name="connsiteX1" fmla="*/ 6171 w 9420"/>
            <a:gd name="connsiteY1" fmla="*/ 9138 h 11381"/>
            <a:gd name="connsiteX2" fmla="*/ 5374 w 9420"/>
            <a:gd name="connsiteY2" fmla="*/ 5654 h 11381"/>
            <a:gd name="connsiteX3" fmla="*/ 0 w 9420"/>
            <a:gd name="connsiteY3" fmla="*/ 0 h 11381"/>
            <a:gd name="connsiteX0" fmla="*/ 8615 w 8615"/>
            <a:gd name="connsiteY0" fmla="*/ 10982 h 10982"/>
            <a:gd name="connsiteX1" fmla="*/ 5166 w 8615"/>
            <a:gd name="connsiteY1" fmla="*/ 9011 h 10982"/>
            <a:gd name="connsiteX2" fmla="*/ 4320 w 8615"/>
            <a:gd name="connsiteY2" fmla="*/ 5950 h 10982"/>
            <a:gd name="connsiteX3" fmla="*/ 0 w 8615"/>
            <a:gd name="connsiteY3" fmla="*/ 0 h 10982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786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786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4926 w 10000"/>
            <a:gd name="connsiteY2" fmla="*/ 5470 h 10000"/>
            <a:gd name="connsiteX3" fmla="*/ 0 w 10000"/>
            <a:gd name="connsiteY3" fmla="*/ 0 h 10000"/>
            <a:gd name="connsiteX0" fmla="*/ 6316 w 6316"/>
            <a:gd name="connsiteY0" fmla="*/ 9948 h 9948"/>
            <a:gd name="connsiteX1" fmla="*/ 2313 w 6316"/>
            <a:gd name="connsiteY1" fmla="*/ 8153 h 9948"/>
            <a:gd name="connsiteX2" fmla="*/ 1242 w 6316"/>
            <a:gd name="connsiteY2" fmla="*/ 5418 h 9948"/>
            <a:gd name="connsiteX3" fmla="*/ 0 w 6316"/>
            <a:gd name="connsiteY3" fmla="*/ 0 h 9948"/>
            <a:gd name="connsiteX0" fmla="*/ 10000 w 10000"/>
            <a:gd name="connsiteY0" fmla="*/ 10000 h 10000"/>
            <a:gd name="connsiteX1" fmla="*/ 3662 w 10000"/>
            <a:gd name="connsiteY1" fmla="*/ 8196 h 10000"/>
            <a:gd name="connsiteX2" fmla="*/ 1966 w 10000"/>
            <a:gd name="connsiteY2" fmla="*/ 5446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3662 w 10000"/>
            <a:gd name="connsiteY1" fmla="*/ 8196 h 10000"/>
            <a:gd name="connsiteX2" fmla="*/ 1966 w 10000"/>
            <a:gd name="connsiteY2" fmla="*/ 5446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3662 w 10000"/>
            <a:gd name="connsiteY1" fmla="*/ 8196 h 10000"/>
            <a:gd name="connsiteX2" fmla="*/ 1966 w 10000"/>
            <a:gd name="connsiteY2" fmla="*/ 5446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3662 w 10000"/>
            <a:gd name="connsiteY1" fmla="*/ 8196 h 10000"/>
            <a:gd name="connsiteX2" fmla="*/ 1966 w 10000"/>
            <a:gd name="connsiteY2" fmla="*/ 5446 h 10000"/>
            <a:gd name="connsiteX3" fmla="*/ 0 w 10000"/>
            <a:gd name="connsiteY3" fmla="*/ 0 h 10000"/>
            <a:gd name="connsiteX0" fmla="*/ 12133 w 12133"/>
            <a:gd name="connsiteY0" fmla="*/ 10000 h 10000"/>
            <a:gd name="connsiteX1" fmla="*/ 5795 w 12133"/>
            <a:gd name="connsiteY1" fmla="*/ 8196 h 10000"/>
            <a:gd name="connsiteX2" fmla="*/ 4099 w 12133"/>
            <a:gd name="connsiteY2" fmla="*/ 5446 h 10000"/>
            <a:gd name="connsiteX3" fmla="*/ 2133 w 12133"/>
            <a:gd name="connsiteY3" fmla="*/ 0 h 10000"/>
            <a:gd name="connsiteX0" fmla="*/ 10581 w 10581"/>
            <a:gd name="connsiteY0" fmla="*/ 10984 h 10984"/>
            <a:gd name="connsiteX1" fmla="*/ 4243 w 10581"/>
            <a:gd name="connsiteY1" fmla="*/ 9180 h 10984"/>
            <a:gd name="connsiteX2" fmla="*/ 2547 w 10581"/>
            <a:gd name="connsiteY2" fmla="*/ 6430 h 10984"/>
            <a:gd name="connsiteX3" fmla="*/ 2525 w 10581"/>
            <a:gd name="connsiteY3" fmla="*/ 0 h 10984"/>
            <a:gd name="connsiteX0" fmla="*/ 13550 w 13550"/>
            <a:gd name="connsiteY0" fmla="*/ 11295 h 11295"/>
            <a:gd name="connsiteX1" fmla="*/ 7212 w 13550"/>
            <a:gd name="connsiteY1" fmla="*/ 9491 h 11295"/>
            <a:gd name="connsiteX2" fmla="*/ 5516 w 13550"/>
            <a:gd name="connsiteY2" fmla="*/ 6741 h 11295"/>
            <a:gd name="connsiteX3" fmla="*/ 1883 w 13550"/>
            <a:gd name="connsiteY3" fmla="*/ 0 h 11295"/>
            <a:gd name="connsiteX0" fmla="*/ 11667 w 11667"/>
            <a:gd name="connsiteY0" fmla="*/ 11295 h 11295"/>
            <a:gd name="connsiteX1" fmla="*/ 5329 w 11667"/>
            <a:gd name="connsiteY1" fmla="*/ 9491 h 11295"/>
            <a:gd name="connsiteX2" fmla="*/ 3633 w 11667"/>
            <a:gd name="connsiteY2" fmla="*/ 6741 h 11295"/>
            <a:gd name="connsiteX3" fmla="*/ 0 w 11667"/>
            <a:gd name="connsiteY3" fmla="*/ 0 h 11295"/>
            <a:gd name="connsiteX0" fmla="*/ 11667 w 11667"/>
            <a:gd name="connsiteY0" fmla="*/ 11295 h 11295"/>
            <a:gd name="connsiteX1" fmla="*/ 5329 w 11667"/>
            <a:gd name="connsiteY1" fmla="*/ 9491 h 11295"/>
            <a:gd name="connsiteX2" fmla="*/ 3633 w 11667"/>
            <a:gd name="connsiteY2" fmla="*/ 6741 h 11295"/>
            <a:gd name="connsiteX3" fmla="*/ 3611 w 11667"/>
            <a:gd name="connsiteY3" fmla="*/ 1450 h 11295"/>
            <a:gd name="connsiteX4" fmla="*/ 0 w 11667"/>
            <a:gd name="connsiteY4" fmla="*/ 0 h 11295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7777 w 15833"/>
            <a:gd name="connsiteY3" fmla="*/ 1657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10832 w 15833"/>
            <a:gd name="connsiteY3" fmla="*/ 1553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10832 w 15833"/>
            <a:gd name="connsiteY3" fmla="*/ 1553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10832 w 15833"/>
            <a:gd name="connsiteY3" fmla="*/ 1553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10832 w 15833"/>
            <a:gd name="connsiteY3" fmla="*/ 1553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12776 w 15833"/>
            <a:gd name="connsiteY3" fmla="*/ 724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5884 w 15833"/>
            <a:gd name="connsiteY1" fmla="*/ 8610 h 11502"/>
            <a:gd name="connsiteX2" fmla="*/ 7799 w 15833"/>
            <a:gd name="connsiteY2" fmla="*/ 6948 h 11502"/>
            <a:gd name="connsiteX3" fmla="*/ 12776 w 15833"/>
            <a:gd name="connsiteY3" fmla="*/ 724 h 11502"/>
            <a:gd name="connsiteX4" fmla="*/ 0 w 15833"/>
            <a:gd name="connsiteY4" fmla="*/ 0 h 11502"/>
            <a:gd name="connsiteX0" fmla="*/ 7778 w 12776"/>
            <a:gd name="connsiteY0" fmla="*/ 11502 h 11502"/>
            <a:gd name="connsiteX1" fmla="*/ 5884 w 12776"/>
            <a:gd name="connsiteY1" fmla="*/ 8610 h 11502"/>
            <a:gd name="connsiteX2" fmla="*/ 7799 w 12776"/>
            <a:gd name="connsiteY2" fmla="*/ 6948 h 11502"/>
            <a:gd name="connsiteX3" fmla="*/ 12776 w 12776"/>
            <a:gd name="connsiteY3" fmla="*/ 724 h 11502"/>
            <a:gd name="connsiteX4" fmla="*/ 0 w 12776"/>
            <a:gd name="connsiteY4" fmla="*/ 0 h 11502"/>
            <a:gd name="connsiteX0" fmla="*/ 7778 w 12776"/>
            <a:gd name="connsiteY0" fmla="*/ 11502 h 11502"/>
            <a:gd name="connsiteX1" fmla="*/ 5884 w 12776"/>
            <a:gd name="connsiteY1" fmla="*/ 8610 h 11502"/>
            <a:gd name="connsiteX2" fmla="*/ 7799 w 12776"/>
            <a:gd name="connsiteY2" fmla="*/ 6948 h 11502"/>
            <a:gd name="connsiteX3" fmla="*/ 12776 w 12776"/>
            <a:gd name="connsiteY3" fmla="*/ 724 h 11502"/>
            <a:gd name="connsiteX4" fmla="*/ 0 w 12776"/>
            <a:gd name="connsiteY4" fmla="*/ 0 h 11502"/>
            <a:gd name="connsiteX0" fmla="*/ 7778 w 12776"/>
            <a:gd name="connsiteY0" fmla="*/ 11502 h 11502"/>
            <a:gd name="connsiteX1" fmla="*/ 5884 w 12776"/>
            <a:gd name="connsiteY1" fmla="*/ 8610 h 11502"/>
            <a:gd name="connsiteX2" fmla="*/ 7799 w 12776"/>
            <a:gd name="connsiteY2" fmla="*/ 6948 h 11502"/>
            <a:gd name="connsiteX3" fmla="*/ 12776 w 12776"/>
            <a:gd name="connsiteY3" fmla="*/ 724 h 11502"/>
            <a:gd name="connsiteX4" fmla="*/ 0 w 12776"/>
            <a:gd name="connsiteY4" fmla="*/ 0 h 11502"/>
            <a:gd name="connsiteX0" fmla="*/ 7778 w 12776"/>
            <a:gd name="connsiteY0" fmla="*/ 11502 h 11502"/>
            <a:gd name="connsiteX1" fmla="*/ 5884 w 12776"/>
            <a:gd name="connsiteY1" fmla="*/ 8610 h 11502"/>
            <a:gd name="connsiteX2" fmla="*/ 12521 w 12776"/>
            <a:gd name="connsiteY2" fmla="*/ 6534 h 11502"/>
            <a:gd name="connsiteX3" fmla="*/ 12776 w 12776"/>
            <a:gd name="connsiteY3" fmla="*/ 724 h 11502"/>
            <a:gd name="connsiteX4" fmla="*/ 0 w 12776"/>
            <a:gd name="connsiteY4" fmla="*/ 0 h 11502"/>
            <a:gd name="connsiteX0" fmla="*/ 7778 w 12776"/>
            <a:gd name="connsiteY0" fmla="*/ 11502 h 11502"/>
            <a:gd name="connsiteX1" fmla="*/ 5884 w 12776"/>
            <a:gd name="connsiteY1" fmla="*/ 8403 h 11502"/>
            <a:gd name="connsiteX2" fmla="*/ 12521 w 12776"/>
            <a:gd name="connsiteY2" fmla="*/ 6534 h 11502"/>
            <a:gd name="connsiteX3" fmla="*/ 12776 w 12776"/>
            <a:gd name="connsiteY3" fmla="*/ 724 h 11502"/>
            <a:gd name="connsiteX4" fmla="*/ 0 w 12776"/>
            <a:gd name="connsiteY4" fmla="*/ 0 h 11502"/>
            <a:gd name="connsiteX0" fmla="*/ 7778 w 12776"/>
            <a:gd name="connsiteY0" fmla="*/ 11502 h 11502"/>
            <a:gd name="connsiteX1" fmla="*/ 5884 w 12776"/>
            <a:gd name="connsiteY1" fmla="*/ 8403 h 11502"/>
            <a:gd name="connsiteX2" fmla="*/ 12521 w 12776"/>
            <a:gd name="connsiteY2" fmla="*/ 6534 h 11502"/>
            <a:gd name="connsiteX3" fmla="*/ 12776 w 12776"/>
            <a:gd name="connsiteY3" fmla="*/ 724 h 11502"/>
            <a:gd name="connsiteX4" fmla="*/ 0 w 12776"/>
            <a:gd name="connsiteY4" fmla="*/ 0 h 11502"/>
            <a:gd name="connsiteX0" fmla="*/ 7778 w 12776"/>
            <a:gd name="connsiteY0" fmla="*/ 11502 h 11502"/>
            <a:gd name="connsiteX1" fmla="*/ 5884 w 12776"/>
            <a:gd name="connsiteY1" fmla="*/ 8403 h 11502"/>
            <a:gd name="connsiteX2" fmla="*/ 12521 w 12776"/>
            <a:gd name="connsiteY2" fmla="*/ 6534 h 11502"/>
            <a:gd name="connsiteX3" fmla="*/ 12776 w 12776"/>
            <a:gd name="connsiteY3" fmla="*/ 724 h 11502"/>
            <a:gd name="connsiteX4" fmla="*/ 0 w 12776"/>
            <a:gd name="connsiteY4" fmla="*/ 0 h 11502"/>
            <a:gd name="connsiteX0" fmla="*/ 5278 w 12776"/>
            <a:gd name="connsiteY0" fmla="*/ 11139 h 11139"/>
            <a:gd name="connsiteX1" fmla="*/ 5884 w 12776"/>
            <a:gd name="connsiteY1" fmla="*/ 8403 h 11139"/>
            <a:gd name="connsiteX2" fmla="*/ 12521 w 12776"/>
            <a:gd name="connsiteY2" fmla="*/ 6534 h 11139"/>
            <a:gd name="connsiteX3" fmla="*/ 12776 w 12776"/>
            <a:gd name="connsiteY3" fmla="*/ 724 h 11139"/>
            <a:gd name="connsiteX4" fmla="*/ 0 w 12776"/>
            <a:gd name="connsiteY4" fmla="*/ 0 h 11139"/>
            <a:gd name="connsiteX0" fmla="*/ 5278 w 12521"/>
            <a:gd name="connsiteY0" fmla="*/ 11139 h 11139"/>
            <a:gd name="connsiteX1" fmla="*/ 5884 w 12521"/>
            <a:gd name="connsiteY1" fmla="*/ 8403 h 11139"/>
            <a:gd name="connsiteX2" fmla="*/ 12521 w 12521"/>
            <a:gd name="connsiteY2" fmla="*/ 6534 h 11139"/>
            <a:gd name="connsiteX3" fmla="*/ 10554 w 12521"/>
            <a:gd name="connsiteY3" fmla="*/ 931 h 11139"/>
            <a:gd name="connsiteX4" fmla="*/ 0 w 12521"/>
            <a:gd name="connsiteY4" fmla="*/ 0 h 11139"/>
            <a:gd name="connsiteX0" fmla="*/ 1945 w 9188"/>
            <a:gd name="connsiteY0" fmla="*/ 11294 h 11294"/>
            <a:gd name="connsiteX1" fmla="*/ 2551 w 9188"/>
            <a:gd name="connsiteY1" fmla="*/ 8558 h 11294"/>
            <a:gd name="connsiteX2" fmla="*/ 9188 w 9188"/>
            <a:gd name="connsiteY2" fmla="*/ 6689 h 11294"/>
            <a:gd name="connsiteX3" fmla="*/ 7221 w 9188"/>
            <a:gd name="connsiteY3" fmla="*/ 1086 h 11294"/>
            <a:gd name="connsiteX4" fmla="*/ 0 w 9188"/>
            <a:gd name="connsiteY4" fmla="*/ 0 h 11294"/>
            <a:gd name="connsiteX0" fmla="*/ 2117 w 10105"/>
            <a:gd name="connsiteY0" fmla="*/ 10000 h 10000"/>
            <a:gd name="connsiteX1" fmla="*/ 2776 w 10105"/>
            <a:gd name="connsiteY1" fmla="*/ 7577 h 10000"/>
            <a:gd name="connsiteX2" fmla="*/ 10000 w 10105"/>
            <a:gd name="connsiteY2" fmla="*/ 5923 h 10000"/>
            <a:gd name="connsiteX3" fmla="*/ 5439 w 10105"/>
            <a:gd name="connsiteY3" fmla="*/ 1819 h 10000"/>
            <a:gd name="connsiteX4" fmla="*/ 7859 w 10105"/>
            <a:gd name="connsiteY4" fmla="*/ 962 h 10000"/>
            <a:gd name="connsiteX5" fmla="*/ 0 w 10105"/>
            <a:gd name="connsiteY5" fmla="*/ 0 h 10000"/>
            <a:gd name="connsiteX0" fmla="*/ 2117 w 10135"/>
            <a:gd name="connsiteY0" fmla="*/ 10000 h 10000"/>
            <a:gd name="connsiteX1" fmla="*/ 2776 w 10135"/>
            <a:gd name="connsiteY1" fmla="*/ 7577 h 10000"/>
            <a:gd name="connsiteX2" fmla="*/ 10000 w 10135"/>
            <a:gd name="connsiteY2" fmla="*/ 5923 h 10000"/>
            <a:gd name="connsiteX3" fmla="*/ 5439 w 10135"/>
            <a:gd name="connsiteY3" fmla="*/ 1819 h 10000"/>
            <a:gd name="connsiteX4" fmla="*/ 0 w 10135"/>
            <a:gd name="connsiteY4" fmla="*/ 0 h 10000"/>
            <a:gd name="connsiteX0" fmla="*/ 4535 w 12553"/>
            <a:gd name="connsiteY0" fmla="*/ 10046 h 10046"/>
            <a:gd name="connsiteX1" fmla="*/ 5194 w 12553"/>
            <a:gd name="connsiteY1" fmla="*/ 7623 h 10046"/>
            <a:gd name="connsiteX2" fmla="*/ 12418 w 12553"/>
            <a:gd name="connsiteY2" fmla="*/ 5969 h 10046"/>
            <a:gd name="connsiteX3" fmla="*/ 7857 w 12553"/>
            <a:gd name="connsiteY3" fmla="*/ 1865 h 10046"/>
            <a:gd name="connsiteX4" fmla="*/ 0 w 12553"/>
            <a:gd name="connsiteY4" fmla="*/ 0 h 10046"/>
            <a:gd name="connsiteX0" fmla="*/ 4535 w 12553"/>
            <a:gd name="connsiteY0" fmla="*/ 10046 h 10046"/>
            <a:gd name="connsiteX1" fmla="*/ 5194 w 12553"/>
            <a:gd name="connsiteY1" fmla="*/ 7623 h 10046"/>
            <a:gd name="connsiteX2" fmla="*/ 12418 w 12553"/>
            <a:gd name="connsiteY2" fmla="*/ 5969 h 10046"/>
            <a:gd name="connsiteX3" fmla="*/ 7857 w 12553"/>
            <a:gd name="connsiteY3" fmla="*/ 1865 h 10046"/>
            <a:gd name="connsiteX4" fmla="*/ 0 w 12553"/>
            <a:gd name="connsiteY4" fmla="*/ 0 h 10046"/>
            <a:gd name="connsiteX0" fmla="*/ 4535 w 12553"/>
            <a:gd name="connsiteY0" fmla="*/ 10046 h 10046"/>
            <a:gd name="connsiteX1" fmla="*/ 4713 w 12553"/>
            <a:gd name="connsiteY1" fmla="*/ 7461 h 10046"/>
            <a:gd name="connsiteX2" fmla="*/ 12418 w 12553"/>
            <a:gd name="connsiteY2" fmla="*/ 5969 h 10046"/>
            <a:gd name="connsiteX3" fmla="*/ 7857 w 12553"/>
            <a:gd name="connsiteY3" fmla="*/ 1865 h 10046"/>
            <a:gd name="connsiteX4" fmla="*/ 0 w 12553"/>
            <a:gd name="connsiteY4" fmla="*/ 0 h 1004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553" h="10046">
              <a:moveTo>
                <a:pt x="4535" y="10046"/>
              </a:moveTo>
              <a:cubicBezTo>
                <a:pt x="3808" y="8959"/>
                <a:pt x="5006" y="9092"/>
                <a:pt x="4713" y="7461"/>
              </a:cubicBezTo>
              <a:cubicBezTo>
                <a:pt x="7617" y="6455"/>
                <a:pt x="8416" y="6912"/>
                <a:pt x="12418" y="5969"/>
              </a:cubicBezTo>
              <a:cubicBezTo>
                <a:pt x="13315" y="4895"/>
                <a:pt x="9524" y="2852"/>
                <a:pt x="7857" y="1865"/>
              </a:cubicBezTo>
              <a:cubicBezTo>
                <a:pt x="6190" y="878"/>
                <a:pt x="5365" y="608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663455</xdr:colOff>
      <xdr:row>18</xdr:row>
      <xdr:rowOff>67178</xdr:rowOff>
    </xdr:from>
    <xdr:to>
      <xdr:col>6</xdr:col>
      <xdr:colOff>470253</xdr:colOff>
      <xdr:row>21</xdr:row>
      <xdr:rowOff>81131</xdr:rowOff>
    </xdr:to>
    <xdr:sp macro="" textlink="">
      <xdr:nvSpPr>
        <xdr:cNvPr id="206" name="Freeform 217">
          <a:extLst>
            <a:ext uri="{FF2B5EF4-FFF2-40B4-BE49-F238E27FC236}">
              <a16:creationId xmlns:a16="http://schemas.microsoft.com/office/drawing/2014/main" id="{24AA43E8-BA4A-4E0B-AE94-3108BE2E5EB9}"/>
            </a:ext>
          </a:extLst>
        </xdr:cNvPr>
        <xdr:cNvSpPr>
          <a:spLocks/>
        </xdr:cNvSpPr>
      </xdr:nvSpPr>
      <xdr:spPr bwMode="auto">
        <a:xfrm rot="3660184">
          <a:off x="3543107" y="3093026"/>
          <a:ext cx="516873" cy="500218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7168 w 7168"/>
            <a:gd name="connsiteY0" fmla="*/ 0 h 9062"/>
            <a:gd name="connsiteX1" fmla="*/ 0 w 7168"/>
            <a:gd name="connsiteY1" fmla="*/ 9062 h 9062"/>
            <a:gd name="connsiteX0" fmla="*/ 6761 w 6761"/>
            <a:gd name="connsiteY0" fmla="*/ 165811 h 165830"/>
            <a:gd name="connsiteX1" fmla="*/ 0 w 6761"/>
            <a:gd name="connsiteY1" fmla="*/ 7 h 165830"/>
            <a:gd name="connsiteX0" fmla="*/ 10000 w 10000"/>
            <a:gd name="connsiteY0" fmla="*/ 9999 h 10000"/>
            <a:gd name="connsiteX1" fmla="*/ 0 w 10000"/>
            <a:gd name="connsiteY1" fmla="*/ 0 h 10000"/>
            <a:gd name="connsiteX0" fmla="*/ 9589 w 9589"/>
            <a:gd name="connsiteY0" fmla="*/ 11059 h 11060"/>
            <a:gd name="connsiteX1" fmla="*/ 0 w 9589"/>
            <a:gd name="connsiteY1" fmla="*/ 0 h 11060"/>
            <a:gd name="connsiteX0" fmla="*/ 10000 w 10000"/>
            <a:gd name="connsiteY0" fmla="*/ 9999 h 9999"/>
            <a:gd name="connsiteX1" fmla="*/ 0 w 10000"/>
            <a:gd name="connsiteY1" fmla="*/ 0 h 9999"/>
            <a:gd name="connsiteX0" fmla="*/ 7796 w 7796"/>
            <a:gd name="connsiteY0" fmla="*/ 11313 h 11313"/>
            <a:gd name="connsiteX1" fmla="*/ 0 w 7796"/>
            <a:gd name="connsiteY1" fmla="*/ 0 h 11313"/>
            <a:gd name="connsiteX0" fmla="*/ 11065 w 11065"/>
            <a:gd name="connsiteY0" fmla="*/ 10000 h 10000"/>
            <a:gd name="connsiteX1" fmla="*/ 1065 w 11065"/>
            <a:gd name="connsiteY1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1065" h="10000">
              <a:moveTo>
                <a:pt x="11065" y="10000"/>
              </a:moveTo>
              <a:cubicBezTo>
                <a:pt x="8342" y="6104"/>
                <a:pt x="-3589" y="7239"/>
                <a:pt x="1065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688803</xdr:colOff>
      <xdr:row>21</xdr:row>
      <xdr:rowOff>132840</xdr:rowOff>
    </xdr:from>
    <xdr:to>
      <xdr:col>6</xdr:col>
      <xdr:colOff>97547</xdr:colOff>
      <xdr:row>22</xdr:row>
      <xdr:rowOff>124155</xdr:rowOff>
    </xdr:to>
    <xdr:grpSp>
      <xdr:nvGrpSpPr>
        <xdr:cNvPr id="207" name="Group 405">
          <a:extLst>
            <a:ext uri="{FF2B5EF4-FFF2-40B4-BE49-F238E27FC236}">
              <a16:creationId xmlns:a16="http://schemas.microsoft.com/office/drawing/2014/main" id="{A643110C-4EFF-450B-9E7B-2EAEF699EF14}"/>
            </a:ext>
          </a:extLst>
        </xdr:cNvPr>
        <xdr:cNvGrpSpPr>
          <a:grpSpLocks/>
        </xdr:cNvGrpSpPr>
      </xdr:nvGrpSpPr>
      <xdr:grpSpPr bwMode="auto">
        <a:xfrm rot="19196311">
          <a:off x="3711932" y="3514533"/>
          <a:ext cx="105551" cy="152710"/>
          <a:chOff x="718" y="97"/>
          <a:chExt cx="23" cy="15"/>
        </a:xfrm>
      </xdr:grpSpPr>
      <xdr:sp macro="" textlink="">
        <xdr:nvSpPr>
          <xdr:cNvPr id="208" name="Freeform 406">
            <a:extLst>
              <a:ext uri="{FF2B5EF4-FFF2-40B4-BE49-F238E27FC236}">
                <a16:creationId xmlns:a16="http://schemas.microsoft.com/office/drawing/2014/main" id="{8C32BB5E-9B36-75C9-B9BE-ED6BA9F14631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9" name="Freeform 407">
            <a:extLst>
              <a:ext uri="{FF2B5EF4-FFF2-40B4-BE49-F238E27FC236}">
                <a16:creationId xmlns:a16="http://schemas.microsoft.com/office/drawing/2014/main" id="{0B3651AC-B0D3-5E91-C378-D5B3ADAA4AB6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1</xdr:col>
      <xdr:colOff>208355</xdr:colOff>
      <xdr:row>22</xdr:row>
      <xdr:rowOff>0</xdr:rowOff>
    </xdr:from>
    <xdr:ext cx="377825" cy="152946"/>
    <xdr:sp macro="" textlink="">
      <xdr:nvSpPr>
        <xdr:cNvPr id="210" name="Text Box 1620">
          <a:extLst>
            <a:ext uri="{FF2B5EF4-FFF2-40B4-BE49-F238E27FC236}">
              <a16:creationId xmlns:a16="http://schemas.microsoft.com/office/drawing/2014/main" id="{FFDAA770-A571-46A8-8357-1B953B816442}"/>
            </a:ext>
          </a:extLst>
        </xdr:cNvPr>
        <xdr:cNvSpPr txBox="1">
          <a:spLocks noChangeArrowheads="1"/>
        </xdr:cNvSpPr>
      </xdr:nvSpPr>
      <xdr:spPr bwMode="auto">
        <a:xfrm>
          <a:off x="322655" y="3688080"/>
          <a:ext cx="377825" cy="152946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余野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708423</xdr:colOff>
      <xdr:row>21</xdr:row>
      <xdr:rowOff>154778</xdr:rowOff>
    </xdr:from>
    <xdr:ext cx="377825" cy="152946"/>
    <xdr:sp macro="" textlink="">
      <xdr:nvSpPr>
        <xdr:cNvPr id="211" name="Text Box 1620">
          <a:extLst>
            <a:ext uri="{FF2B5EF4-FFF2-40B4-BE49-F238E27FC236}">
              <a16:creationId xmlns:a16="http://schemas.microsoft.com/office/drawing/2014/main" id="{1FF81FF1-ABDE-48A6-A1C1-D467BF9A1A43}"/>
            </a:ext>
          </a:extLst>
        </xdr:cNvPr>
        <xdr:cNvSpPr txBox="1">
          <a:spLocks noChangeArrowheads="1"/>
        </xdr:cNvSpPr>
      </xdr:nvSpPr>
      <xdr:spPr bwMode="auto">
        <a:xfrm>
          <a:off x="807483" y="3675218"/>
          <a:ext cx="377825" cy="152946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↑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亀岡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61069</xdr:colOff>
      <xdr:row>23</xdr:row>
      <xdr:rowOff>900</xdr:rowOff>
    </xdr:from>
    <xdr:to>
      <xdr:col>6</xdr:col>
      <xdr:colOff>172405</xdr:colOff>
      <xdr:row>23</xdr:row>
      <xdr:rowOff>114369</xdr:rowOff>
    </xdr:to>
    <xdr:sp macro="" textlink="">
      <xdr:nvSpPr>
        <xdr:cNvPr id="212" name="AutoShape 526">
          <a:extLst>
            <a:ext uri="{FF2B5EF4-FFF2-40B4-BE49-F238E27FC236}">
              <a16:creationId xmlns:a16="http://schemas.microsoft.com/office/drawing/2014/main" id="{5E8127F5-5CB8-4268-90EA-D5733FB75856}"/>
            </a:ext>
          </a:extLst>
        </xdr:cNvPr>
        <xdr:cNvSpPr>
          <a:spLocks noChangeArrowheads="1"/>
        </xdr:cNvSpPr>
      </xdr:nvSpPr>
      <xdr:spPr bwMode="auto">
        <a:xfrm>
          <a:off x="3642469" y="3856620"/>
          <a:ext cx="111336" cy="11346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108874</xdr:colOff>
      <xdr:row>20</xdr:row>
      <xdr:rowOff>163423</xdr:rowOff>
    </xdr:from>
    <xdr:to>
      <xdr:col>6</xdr:col>
      <xdr:colOff>698234</xdr:colOff>
      <xdr:row>22</xdr:row>
      <xdr:rowOff>166055</xdr:rowOff>
    </xdr:to>
    <xdr:sp macro="" textlink="">
      <xdr:nvSpPr>
        <xdr:cNvPr id="213" name="Line 76">
          <a:extLst>
            <a:ext uri="{FF2B5EF4-FFF2-40B4-BE49-F238E27FC236}">
              <a16:creationId xmlns:a16="http://schemas.microsoft.com/office/drawing/2014/main" id="{11F1D195-83ED-4E98-BCB2-E1B595821113}"/>
            </a:ext>
          </a:extLst>
        </xdr:cNvPr>
        <xdr:cNvSpPr>
          <a:spLocks noChangeShapeType="1"/>
        </xdr:cNvSpPr>
      </xdr:nvSpPr>
      <xdr:spPr bwMode="auto">
        <a:xfrm flipV="1">
          <a:off x="3690274" y="3516223"/>
          <a:ext cx="581740" cy="337912"/>
        </a:xfrm>
        <a:custGeom>
          <a:avLst/>
          <a:gdLst>
            <a:gd name="connsiteX0" fmla="*/ 0 w 303610"/>
            <a:gd name="connsiteY0" fmla="*/ 0 h 404810"/>
            <a:gd name="connsiteX1" fmla="*/ 303610 w 303610"/>
            <a:gd name="connsiteY1" fmla="*/ 404810 h 404810"/>
            <a:gd name="connsiteX0" fmla="*/ 0 w 589360"/>
            <a:gd name="connsiteY0" fmla="*/ 0 h 345279"/>
            <a:gd name="connsiteX1" fmla="*/ 589360 w 589360"/>
            <a:gd name="connsiteY1" fmla="*/ 345279 h 345279"/>
            <a:gd name="connsiteX0" fmla="*/ 0 w 589360"/>
            <a:gd name="connsiteY0" fmla="*/ 0 h 349133"/>
            <a:gd name="connsiteX1" fmla="*/ 589360 w 589360"/>
            <a:gd name="connsiteY1" fmla="*/ 345279 h 349133"/>
            <a:gd name="connsiteX0" fmla="*/ 0 w 589360"/>
            <a:gd name="connsiteY0" fmla="*/ 0 h 353867"/>
            <a:gd name="connsiteX1" fmla="*/ 589360 w 589360"/>
            <a:gd name="connsiteY1" fmla="*/ 345279 h 3538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89360" h="353867">
              <a:moveTo>
                <a:pt x="0" y="0"/>
              </a:moveTo>
              <a:cubicBezTo>
                <a:pt x="226218" y="301624"/>
                <a:pt x="297657" y="382983"/>
                <a:pt x="589360" y="345279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121607</xdr:colOff>
      <xdr:row>21</xdr:row>
      <xdr:rowOff>114613</xdr:rowOff>
    </xdr:from>
    <xdr:to>
      <xdr:col>5</xdr:col>
      <xdr:colOff>694744</xdr:colOff>
      <xdr:row>22</xdr:row>
      <xdr:rowOff>23898</xdr:rowOff>
    </xdr:to>
    <xdr:sp macro="" textlink="">
      <xdr:nvSpPr>
        <xdr:cNvPr id="214" name="Line 76">
          <a:extLst>
            <a:ext uri="{FF2B5EF4-FFF2-40B4-BE49-F238E27FC236}">
              <a16:creationId xmlns:a16="http://schemas.microsoft.com/office/drawing/2014/main" id="{A27F455F-65F8-4181-B842-DB58ECEA271A}"/>
            </a:ext>
          </a:extLst>
        </xdr:cNvPr>
        <xdr:cNvSpPr>
          <a:spLocks noChangeShapeType="1"/>
        </xdr:cNvSpPr>
      </xdr:nvSpPr>
      <xdr:spPr bwMode="auto">
        <a:xfrm flipV="1">
          <a:off x="3009587" y="3635053"/>
          <a:ext cx="573137" cy="76925"/>
        </a:xfrm>
        <a:custGeom>
          <a:avLst/>
          <a:gdLst>
            <a:gd name="connsiteX0" fmla="*/ 0 w 608232"/>
            <a:gd name="connsiteY0" fmla="*/ 0 h 47623"/>
            <a:gd name="connsiteX1" fmla="*/ 608232 w 608232"/>
            <a:gd name="connsiteY1" fmla="*/ 47623 h 47623"/>
            <a:gd name="connsiteX0" fmla="*/ 0 w 608232"/>
            <a:gd name="connsiteY0" fmla="*/ 0 h 83588"/>
            <a:gd name="connsiteX1" fmla="*/ 608232 w 608232"/>
            <a:gd name="connsiteY1" fmla="*/ 47623 h 835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08232" h="83588">
              <a:moveTo>
                <a:pt x="0" y="0"/>
              </a:moveTo>
              <a:cubicBezTo>
                <a:pt x="202744" y="15874"/>
                <a:pt x="167363" y="144858"/>
                <a:pt x="608232" y="47623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178223</xdr:colOff>
      <xdr:row>21</xdr:row>
      <xdr:rowOff>138503</xdr:rowOff>
    </xdr:from>
    <xdr:to>
      <xdr:col>5</xdr:col>
      <xdr:colOff>594868</xdr:colOff>
      <xdr:row>25</xdr:row>
      <xdr:rowOff>47589</xdr:rowOff>
    </xdr:to>
    <xdr:sp macro="" textlink="">
      <xdr:nvSpPr>
        <xdr:cNvPr id="215" name="Freeform 217">
          <a:extLst>
            <a:ext uri="{FF2B5EF4-FFF2-40B4-BE49-F238E27FC236}">
              <a16:creationId xmlns:a16="http://schemas.microsoft.com/office/drawing/2014/main" id="{940E2B2D-7ACB-45F9-9ACE-C5DD5C40E330}"/>
            </a:ext>
          </a:extLst>
        </xdr:cNvPr>
        <xdr:cNvSpPr>
          <a:spLocks/>
        </xdr:cNvSpPr>
      </xdr:nvSpPr>
      <xdr:spPr bwMode="auto">
        <a:xfrm rot="7237708">
          <a:off x="2984703" y="3740443"/>
          <a:ext cx="579646" cy="416645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7168 w 7168"/>
            <a:gd name="connsiteY0" fmla="*/ 0 h 9062"/>
            <a:gd name="connsiteX1" fmla="*/ 0 w 7168"/>
            <a:gd name="connsiteY1" fmla="*/ 9062 h 9062"/>
            <a:gd name="connsiteX0" fmla="*/ 6761 w 6761"/>
            <a:gd name="connsiteY0" fmla="*/ 165811 h 165830"/>
            <a:gd name="connsiteX1" fmla="*/ 0 w 6761"/>
            <a:gd name="connsiteY1" fmla="*/ 7 h 165830"/>
            <a:gd name="connsiteX0" fmla="*/ 10000 w 10000"/>
            <a:gd name="connsiteY0" fmla="*/ 9999 h 10000"/>
            <a:gd name="connsiteX1" fmla="*/ 0 w 10000"/>
            <a:gd name="connsiteY1" fmla="*/ 0 h 10000"/>
            <a:gd name="connsiteX0" fmla="*/ 9589 w 9589"/>
            <a:gd name="connsiteY0" fmla="*/ 11059 h 11060"/>
            <a:gd name="connsiteX1" fmla="*/ 0 w 9589"/>
            <a:gd name="connsiteY1" fmla="*/ 0 h 11060"/>
            <a:gd name="connsiteX0" fmla="*/ 10000 w 10000"/>
            <a:gd name="connsiteY0" fmla="*/ 9999 h 9999"/>
            <a:gd name="connsiteX1" fmla="*/ 0 w 10000"/>
            <a:gd name="connsiteY1" fmla="*/ 0 h 9999"/>
            <a:gd name="connsiteX0" fmla="*/ 9556 w 9556"/>
            <a:gd name="connsiteY0" fmla="*/ 9441 h 9441"/>
            <a:gd name="connsiteX1" fmla="*/ 0 w 9556"/>
            <a:gd name="connsiteY1" fmla="*/ 0 h 9441"/>
            <a:gd name="connsiteX0" fmla="*/ 10000 w 10000"/>
            <a:gd name="connsiteY0" fmla="*/ 10000 h 10000"/>
            <a:gd name="connsiteX1" fmla="*/ 0 w 10000"/>
            <a:gd name="connsiteY1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0000" h="10000">
              <a:moveTo>
                <a:pt x="10000" y="10000"/>
              </a:moveTo>
              <a:cubicBezTo>
                <a:pt x="8360" y="5136"/>
                <a:pt x="11223" y="3087"/>
                <a:pt x="0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5</xdr:col>
      <xdr:colOff>239482</xdr:colOff>
      <xdr:row>20</xdr:row>
      <xdr:rowOff>136876</xdr:rowOff>
    </xdr:from>
    <xdr:ext cx="285750" cy="185307"/>
    <xdr:sp macro="" textlink="">
      <xdr:nvSpPr>
        <xdr:cNvPr id="216" name="Text Box 1620">
          <a:extLst>
            <a:ext uri="{FF2B5EF4-FFF2-40B4-BE49-F238E27FC236}">
              <a16:creationId xmlns:a16="http://schemas.microsoft.com/office/drawing/2014/main" id="{056BE6C6-82C7-4B75-A573-F8EF2722F208}"/>
            </a:ext>
          </a:extLst>
        </xdr:cNvPr>
        <xdr:cNvSpPr txBox="1">
          <a:spLocks noChangeArrowheads="1"/>
        </xdr:cNvSpPr>
      </xdr:nvSpPr>
      <xdr:spPr bwMode="auto">
        <a:xfrm flipH="1">
          <a:off x="3127462" y="3489676"/>
          <a:ext cx="285750" cy="18530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18288" anchor="ctr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HGP創英角ﾎﾟｯﾌﾟ体" pitchFamily="50" charset="-128"/>
              <a:ea typeface="HGP創英角ﾎﾟｯﾌﾟ体" pitchFamily="50" charset="-128"/>
            </a:rPr>
            <a:t>〒</a:t>
          </a:r>
          <a:endParaRPr lang="en-US" altLang="ja-JP" sz="1400" b="1" i="0" u="none" strike="noStrike" baseline="0">
            <a:solidFill>
              <a:srgbClr val="FF0000"/>
            </a:solidFill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oneCellAnchor>
  <xdr:twoCellAnchor>
    <xdr:from>
      <xdr:col>6</xdr:col>
      <xdr:colOff>152094</xdr:colOff>
      <xdr:row>23</xdr:row>
      <xdr:rowOff>130970</xdr:rowOff>
    </xdr:from>
    <xdr:to>
      <xdr:col>6</xdr:col>
      <xdr:colOff>342595</xdr:colOff>
      <xdr:row>24</xdr:row>
      <xdr:rowOff>113104</xdr:rowOff>
    </xdr:to>
    <xdr:sp macro="" textlink="">
      <xdr:nvSpPr>
        <xdr:cNvPr id="217" name="六角形 216">
          <a:extLst>
            <a:ext uri="{FF2B5EF4-FFF2-40B4-BE49-F238E27FC236}">
              <a16:creationId xmlns:a16="http://schemas.microsoft.com/office/drawing/2014/main" id="{16FB2836-6087-4DBC-BACD-BAF58618AB19}"/>
            </a:ext>
          </a:extLst>
        </xdr:cNvPr>
        <xdr:cNvSpPr/>
      </xdr:nvSpPr>
      <xdr:spPr bwMode="auto">
        <a:xfrm>
          <a:off x="3733494" y="3986690"/>
          <a:ext cx="190501" cy="14977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53577</xdr:colOff>
      <xdr:row>20</xdr:row>
      <xdr:rowOff>166688</xdr:rowOff>
    </xdr:from>
    <xdr:to>
      <xdr:col>1</xdr:col>
      <xdr:colOff>244083</xdr:colOff>
      <xdr:row>21</xdr:row>
      <xdr:rowOff>148830</xdr:rowOff>
    </xdr:to>
    <xdr:sp macro="" textlink="">
      <xdr:nvSpPr>
        <xdr:cNvPr id="218" name="六角形 217">
          <a:extLst>
            <a:ext uri="{FF2B5EF4-FFF2-40B4-BE49-F238E27FC236}">
              <a16:creationId xmlns:a16="http://schemas.microsoft.com/office/drawing/2014/main" id="{A387FFBB-9D1A-4968-AAD1-D843137BD186}"/>
            </a:ext>
          </a:extLst>
        </xdr:cNvPr>
        <xdr:cNvSpPr/>
      </xdr:nvSpPr>
      <xdr:spPr bwMode="auto">
        <a:xfrm>
          <a:off x="167877" y="3519488"/>
          <a:ext cx="190506" cy="14978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110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443457</xdr:colOff>
      <xdr:row>18</xdr:row>
      <xdr:rowOff>21393</xdr:rowOff>
    </xdr:from>
    <xdr:to>
      <xdr:col>10</xdr:col>
      <xdr:colOff>211550</xdr:colOff>
      <xdr:row>24</xdr:row>
      <xdr:rowOff>153090</xdr:rowOff>
    </xdr:to>
    <xdr:sp macro="" textlink="">
      <xdr:nvSpPr>
        <xdr:cNvPr id="219" name="Freeform 527">
          <a:extLst>
            <a:ext uri="{FF2B5EF4-FFF2-40B4-BE49-F238E27FC236}">
              <a16:creationId xmlns:a16="http://schemas.microsoft.com/office/drawing/2014/main" id="{6920D93C-D25F-46B6-95A4-308CAB204405}"/>
            </a:ext>
          </a:extLst>
        </xdr:cNvPr>
        <xdr:cNvSpPr>
          <a:spLocks/>
        </xdr:cNvSpPr>
      </xdr:nvSpPr>
      <xdr:spPr bwMode="auto">
        <a:xfrm flipH="1">
          <a:off x="6105117" y="3038913"/>
          <a:ext cx="461513" cy="1137537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0"/>
            <a:gd name="connsiteY0" fmla="*/ 10000 h 10000"/>
            <a:gd name="connsiteX1" fmla="*/ 0 w 0"/>
            <a:gd name="connsiteY1" fmla="*/ 0 h 10000"/>
            <a:gd name="connsiteX0" fmla="*/ 113284 w 113284"/>
            <a:gd name="connsiteY0" fmla="*/ 6301 h 6301"/>
            <a:gd name="connsiteX1" fmla="*/ 0 w 113284"/>
            <a:gd name="connsiteY1" fmla="*/ 0 h 6301"/>
            <a:gd name="connsiteX0" fmla="*/ 10000 w 10000"/>
            <a:gd name="connsiteY0" fmla="*/ 10000 h 10000"/>
            <a:gd name="connsiteX1" fmla="*/ 9444 w 10000"/>
            <a:gd name="connsiteY1" fmla="*/ 4541 h 10000"/>
            <a:gd name="connsiteX2" fmla="*/ 0 w 10000"/>
            <a:gd name="connsiteY2" fmla="*/ 0 h 10000"/>
            <a:gd name="connsiteX0" fmla="*/ 10000 w 10000"/>
            <a:gd name="connsiteY0" fmla="*/ 10000 h 10000"/>
            <a:gd name="connsiteX1" fmla="*/ 9444 w 10000"/>
            <a:gd name="connsiteY1" fmla="*/ 4541 h 10000"/>
            <a:gd name="connsiteX2" fmla="*/ 0 w 10000"/>
            <a:gd name="connsiteY2" fmla="*/ 0 h 10000"/>
            <a:gd name="connsiteX0" fmla="*/ 12529 w 12529"/>
            <a:gd name="connsiteY0" fmla="*/ 10210 h 10210"/>
            <a:gd name="connsiteX1" fmla="*/ 9444 w 12529"/>
            <a:gd name="connsiteY1" fmla="*/ 4541 h 10210"/>
            <a:gd name="connsiteX2" fmla="*/ 0 w 12529"/>
            <a:gd name="connsiteY2" fmla="*/ 0 h 10210"/>
            <a:gd name="connsiteX0" fmla="*/ 12529 w 12529"/>
            <a:gd name="connsiteY0" fmla="*/ 10210 h 10210"/>
            <a:gd name="connsiteX1" fmla="*/ 10479 w 12529"/>
            <a:gd name="connsiteY1" fmla="*/ 9223 h 10210"/>
            <a:gd name="connsiteX2" fmla="*/ 9444 w 12529"/>
            <a:gd name="connsiteY2" fmla="*/ 4541 h 10210"/>
            <a:gd name="connsiteX3" fmla="*/ 0 w 12529"/>
            <a:gd name="connsiteY3" fmla="*/ 0 h 10210"/>
            <a:gd name="connsiteX0" fmla="*/ 12529 w 12529"/>
            <a:gd name="connsiteY0" fmla="*/ 10210 h 10210"/>
            <a:gd name="connsiteX1" fmla="*/ 10479 w 12529"/>
            <a:gd name="connsiteY1" fmla="*/ 9223 h 10210"/>
            <a:gd name="connsiteX2" fmla="*/ 9444 w 12529"/>
            <a:gd name="connsiteY2" fmla="*/ 4541 h 10210"/>
            <a:gd name="connsiteX3" fmla="*/ 0 w 12529"/>
            <a:gd name="connsiteY3" fmla="*/ 0 h 10210"/>
            <a:gd name="connsiteX0" fmla="*/ 15058 w 15058"/>
            <a:gd name="connsiteY0" fmla="*/ 10699 h 10699"/>
            <a:gd name="connsiteX1" fmla="*/ 10479 w 15058"/>
            <a:gd name="connsiteY1" fmla="*/ 9223 h 10699"/>
            <a:gd name="connsiteX2" fmla="*/ 9444 w 15058"/>
            <a:gd name="connsiteY2" fmla="*/ 4541 h 10699"/>
            <a:gd name="connsiteX3" fmla="*/ 0 w 15058"/>
            <a:gd name="connsiteY3" fmla="*/ 0 h 10699"/>
            <a:gd name="connsiteX0" fmla="*/ 15058 w 15058"/>
            <a:gd name="connsiteY0" fmla="*/ 10699 h 10699"/>
            <a:gd name="connsiteX1" fmla="*/ 10479 w 15058"/>
            <a:gd name="connsiteY1" fmla="*/ 9223 h 10699"/>
            <a:gd name="connsiteX2" fmla="*/ 9444 w 15058"/>
            <a:gd name="connsiteY2" fmla="*/ 4541 h 10699"/>
            <a:gd name="connsiteX3" fmla="*/ 0 w 15058"/>
            <a:gd name="connsiteY3" fmla="*/ 0 h 10699"/>
            <a:gd name="connsiteX0" fmla="*/ 16092 w 16092"/>
            <a:gd name="connsiteY0" fmla="*/ 9581 h 9581"/>
            <a:gd name="connsiteX1" fmla="*/ 10479 w 16092"/>
            <a:gd name="connsiteY1" fmla="*/ 9223 h 9581"/>
            <a:gd name="connsiteX2" fmla="*/ 9444 w 16092"/>
            <a:gd name="connsiteY2" fmla="*/ 4541 h 9581"/>
            <a:gd name="connsiteX3" fmla="*/ 0 w 16092"/>
            <a:gd name="connsiteY3" fmla="*/ 0 h 9581"/>
            <a:gd name="connsiteX0" fmla="*/ 11071 w 11071"/>
            <a:gd name="connsiteY0" fmla="*/ 11167 h 11167"/>
            <a:gd name="connsiteX1" fmla="*/ 6512 w 11071"/>
            <a:gd name="connsiteY1" fmla="*/ 9626 h 11167"/>
            <a:gd name="connsiteX2" fmla="*/ 5869 w 11071"/>
            <a:gd name="connsiteY2" fmla="*/ 4740 h 11167"/>
            <a:gd name="connsiteX3" fmla="*/ 0 w 11071"/>
            <a:gd name="connsiteY3" fmla="*/ 0 h 11167"/>
            <a:gd name="connsiteX0" fmla="*/ 11071 w 11071"/>
            <a:gd name="connsiteY0" fmla="*/ 11167 h 11167"/>
            <a:gd name="connsiteX1" fmla="*/ 6512 w 11071"/>
            <a:gd name="connsiteY1" fmla="*/ 9626 h 11167"/>
            <a:gd name="connsiteX2" fmla="*/ 5869 w 11071"/>
            <a:gd name="connsiteY2" fmla="*/ 4740 h 11167"/>
            <a:gd name="connsiteX3" fmla="*/ 0 w 11071"/>
            <a:gd name="connsiteY3" fmla="*/ 0 h 11167"/>
            <a:gd name="connsiteX0" fmla="*/ 9857 w 9857"/>
            <a:gd name="connsiteY0" fmla="*/ 11094 h 11094"/>
            <a:gd name="connsiteX1" fmla="*/ 6512 w 9857"/>
            <a:gd name="connsiteY1" fmla="*/ 9626 h 11094"/>
            <a:gd name="connsiteX2" fmla="*/ 5869 w 9857"/>
            <a:gd name="connsiteY2" fmla="*/ 4740 h 11094"/>
            <a:gd name="connsiteX3" fmla="*/ 0 w 9857"/>
            <a:gd name="connsiteY3" fmla="*/ 0 h 11094"/>
            <a:gd name="connsiteX0" fmla="*/ 10000 w 10000"/>
            <a:gd name="connsiteY0" fmla="*/ 10000 h 10000"/>
            <a:gd name="connsiteX1" fmla="*/ 6389 w 10000"/>
            <a:gd name="connsiteY1" fmla="*/ 8020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389 w 10000"/>
            <a:gd name="connsiteY1" fmla="*/ 8020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389 w 10000"/>
            <a:gd name="connsiteY1" fmla="*/ 8020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389 w 10000"/>
            <a:gd name="connsiteY1" fmla="*/ 8020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751 w 10000"/>
            <a:gd name="connsiteY1" fmla="*/ 7757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751 w 10000"/>
            <a:gd name="connsiteY1" fmla="*/ 7757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751 w 10000"/>
            <a:gd name="connsiteY1" fmla="*/ 7757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751 w 10000"/>
            <a:gd name="connsiteY1" fmla="*/ 7757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9420 w 9420"/>
            <a:gd name="connsiteY0" fmla="*/ 11381 h 11381"/>
            <a:gd name="connsiteX1" fmla="*/ 6171 w 9420"/>
            <a:gd name="connsiteY1" fmla="*/ 9138 h 11381"/>
            <a:gd name="connsiteX2" fmla="*/ 5374 w 9420"/>
            <a:gd name="connsiteY2" fmla="*/ 5654 h 11381"/>
            <a:gd name="connsiteX3" fmla="*/ 0 w 9420"/>
            <a:gd name="connsiteY3" fmla="*/ 0 h 11381"/>
            <a:gd name="connsiteX0" fmla="*/ 8615 w 8615"/>
            <a:gd name="connsiteY0" fmla="*/ 10982 h 10982"/>
            <a:gd name="connsiteX1" fmla="*/ 5166 w 8615"/>
            <a:gd name="connsiteY1" fmla="*/ 9011 h 10982"/>
            <a:gd name="connsiteX2" fmla="*/ 4320 w 8615"/>
            <a:gd name="connsiteY2" fmla="*/ 5950 h 10982"/>
            <a:gd name="connsiteX3" fmla="*/ 0 w 8615"/>
            <a:gd name="connsiteY3" fmla="*/ 0 h 10982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786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786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4926 w 10000"/>
            <a:gd name="connsiteY2" fmla="*/ 5470 h 10000"/>
            <a:gd name="connsiteX3" fmla="*/ 0 w 10000"/>
            <a:gd name="connsiteY3" fmla="*/ 0 h 10000"/>
            <a:gd name="connsiteX0" fmla="*/ 6316 w 6316"/>
            <a:gd name="connsiteY0" fmla="*/ 9948 h 9948"/>
            <a:gd name="connsiteX1" fmla="*/ 2313 w 6316"/>
            <a:gd name="connsiteY1" fmla="*/ 8153 h 9948"/>
            <a:gd name="connsiteX2" fmla="*/ 1242 w 6316"/>
            <a:gd name="connsiteY2" fmla="*/ 5418 h 9948"/>
            <a:gd name="connsiteX3" fmla="*/ 0 w 6316"/>
            <a:gd name="connsiteY3" fmla="*/ 0 h 9948"/>
            <a:gd name="connsiteX0" fmla="*/ 10000 w 10000"/>
            <a:gd name="connsiteY0" fmla="*/ 10000 h 10000"/>
            <a:gd name="connsiteX1" fmla="*/ 3662 w 10000"/>
            <a:gd name="connsiteY1" fmla="*/ 8196 h 10000"/>
            <a:gd name="connsiteX2" fmla="*/ 1966 w 10000"/>
            <a:gd name="connsiteY2" fmla="*/ 5446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3662 w 10000"/>
            <a:gd name="connsiteY1" fmla="*/ 8196 h 10000"/>
            <a:gd name="connsiteX2" fmla="*/ 1966 w 10000"/>
            <a:gd name="connsiteY2" fmla="*/ 5446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3662 w 10000"/>
            <a:gd name="connsiteY1" fmla="*/ 8196 h 10000"/>
            <a:gd name="connsiteX2" fmla="*/ 1966 w 10000"/>
            <a:gd name="connsiteY2" fmla="*/ 5446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3662 w 10000"/>
            <a:gd name="connsiteY1" fmla="*/ 8196 h 10000"/>
            <a:gd name="connsiteX2" fmla="*/ 1966 w 10000"/>
            <a:gd name="connsiteY2" fmla="*/ 5446 h 10000"/>
            <a:gd name="connsiteX3" fmla="*/ 0 w 10000"/>
            <a:gd name="connsiteY3" fmla="*/ 0 h 10000"/>
            <a:gd name="connsiteX0" fmla="*/ 12133 w 12133"/>
            <a:gd name="connsiteY0" fmla="*/ 10000 h 10000"/>
            <a:gd name="connsiteX1" fmla="*/ 5795 w 12133"/>
            <a:gd name="connsiteY1" fmla="*/ 8196 h 10000"/>
            <a:gd name="connsiteX2" fmla="*/ 4099 w 12133"/>
            <a:gd name="connsiteY2" fmla="*/ 5446 h 10000"/>
            <a:gd name="connsiteX3" fmla="*/ 2133 w 12133"/>
            <a:gd name="connsiteY3" fmla="*/ 0 h 10000"/>
            <a:gd name="connsiteX0" fmla="*/ 10581 w 10581"/>
            <a:gd name="connsiteY0" fmla="*/ 10984 h 10984"/>
            <a:gd name="connsiteX1" fmla="*/ 4243 w 10581"/>
            <a:gd name="connsiteY1" fmla="*/ 9180 h 10984"/>
            <a:gd name="connsiteX2" fmla="*/ 2547 w 10581"/>
            <a:gd name="connsiteY2" fmla="*/ 6430 h 10984"/>
            <a:gd name="connsiteX3" fmla="*/ 2525 w 10581"/>
            <a:gd name="connsiteY3" fmla="*/ 0 h 10984"/>
            <a:gd name="connsiteX0" fmla="*/ 13550 w 13550"/>
            <a:gd name="connsiteY0" fmla="*/ 11295 h 11295"/>
            <a:gd name="connsiteX1" fmla="*/ 7212 w 13550"/>
            <a:gd name="connsiteY1" fmla="*/ 9491 h 11295"/>
            <a:gd name="connsiteX2" fmla="*/ 5516 w 13550"/>
            <a:gd name="connsiteY2" fmla="*/ 6741 h 11295"/>
            <a:gd name="connsiteX3" fmla="*/ 1883 w 13550"/>
            <a:gd name="connsiteY3" fmla="*/ 0 h 11295"/>
            <a:gd name="connsiteX0" fmla="*/ 11667 w 11667"/>
            <a:gd name="connsiteY0" fmla="*/ 11295 h 11295"/>
            <a:gd name="connsiteX1" fmla="*/ 5329 w 11667"/>
            <a:gd name="connsiteY1" fmla="*/ 9491 h 11295"/>
            <a:gd name="connsiteX2" fmla="*/ 3633 w 11667"/>
            <a:gd name="connsiteY2" fmla="*/ 6741 h 11295"/>
            <a:gd name="connsiteX3" fmla="*/ 0 w 11667"/>
            <a:gd name="connsiteY3" fmla="*/ 0 h 11295"/>
            <a:gd name="connsiteX0" fmla="*/ 11667 w 11667"/>
            <a:gd name="connsiteY0" fmla="*/ 11295 h 11295"/>
            <a:gd name="connsiteX1" fmla="*/ 5329 w 11667"/>
            <a:gd name="connsiteY1" fmla="*/ 9491 h 11295"/>
            <a:gd name="connsiteX2" fmla="*/ 3633 w 11667"/>
            <a:gd name="connsiteY2" fmla="*/ 6741 h 11295"/>
            <a:gd name="connsiteX3" fmla="*/ 3611 w 11667"/>
            <a:gd name="connsiteY3" fmla="*/ 1450 h 11295"/>
            <a:gd name="connsiteX4" fmla="*/ 0 w 11667"/>
            <a:gd name="connsiteY4" fmla="*/ 0 h 11295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7777 w 15833"/>
            <a:gd name="connsiteY3" fmla="*/ 1657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10832 w 15833"/>
            <a:gd name="connsiteY3" fmla="*/ 1553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10832 w 15833"/>
            <a:gd name="connsiteY3" fmla="*/ 1553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10832 w 15833"/>
            <a:gd name="connsiteY3" fmla="*/ 1553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10832 w 15833"/>
            <a:gd name="connsiteY3" fmla="*/ 1553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12776 w 15833"/>
            <a:gd name="connsiteY3" fmla="*/ 724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5884 w 15833"/>
            <a:gd name="connsiteY1" fmla="*/ 8610 h 11502"/>
            <a:gd name="connsiteX2" fmla="*/ 7799 w 15833"/>
            <a:gd name="connsiteY2" fmla="*/ 6948 h 11502"/>
            <a:gd name="connsiteX3" fmla="*/ 12776 w 15833"/>
            <a:gd name="connsiteY3" fmla="*/ 724 h 11502"/>
            <a:gd name="connsiteX4" fmla="*/ 0 w 15833"/>
            <a:gd name="connsiteY4" fmla="*/ 0 h 11502"/>
            <a:gd name="connsiteX0" fmla="*/ 7778 w 12776"/>
            <a:gd name="connsiteY0" fmla="*/ 11502 h 11502"/>
            <a:gd name="connsiteX1" fmla="*/ 5884 w 12776"/>
            <a:gd name="connsiteY1" fmla="*/ 8610 h 11502"/>
            <a:gd name="connsiteX2" fmla="*/ 7799 w 12776"/>
            <a:gd name="connsiteY2" fmla="*/ 6948 h 11502"/>
            <a:gd name="connsiteX3" fmla="*/ 12776 w 12776"/>
            <a:gd name="connsiteY3" fmla="*/ 724 h 11502"/>
            <a:gd name="connsiteX4" fmla="*/ 0 w 12776"/>
            <a:gd name="connsiteY4" fmla="*/ 0 h 11502"/>
            <a:gd name="connsiteX0" fmla="*/ 7778 w 12776"/>
            <a:gd name="connsiteY0" fmla="*/ 11502 h 11502"/>
            <a:gd name="connsiteX1" fmla="*/ 5884 w 12776"/>
            <a:gd name="connsiteY1" fmla="*/ 8610 h 11502"/>
            <a:gd name="connsiteX2" fmla="*/ 7799 w 12776"/>
            <a:gd name="connsiteY2" fmla="*/ 6948 h 11502"/>
            <a:gd name="connsiteX3" fmla="*/ 12776 w 12776"/>
            <a:gd name="connsiteY3" fmla="*/ 724 h 11502"/>
            <a:gd name="connsiteX4" fmla="*/ 0 w 12776"/>
            <a:gd name="connsiteY4" fmla="*/ 0 h 11502"/>
            <a:gd name="connsiteX0" fmla="*/ 7778 w 12776"/>
            <a:gd name="connsiteY0" fmla="*/ 11502 h 11502"/>
            <a:gd name="connsiteX1" fmla="*/ 5884 w 12776"/>
            <a:gd name="connsiteY1" fmla="*/ 8610 h 11502"/>
            <a:gd name="connsiteX2" fmla="*/ 7799 w 12776"/>
            <a:gd name="connsiteY2" fmla="*/ 6948 h 11502"/>
            <a:gd name="connsiteX3" fmla="*/ 12776 w 12776"/>
            <a:gd name="connsiteY3" fmla="*/ 724 h 11502"/>
            <a:gd name="connsiteX4" fmla="*/ 0 w 12776"/>
            <a:gd name="connsiteY4" fmla="*/ 0 h 11502"/>
            <a:gd name="connsiteX0" fmla="*/ 7778 w 12776"/>
            <a:gd name="connsiteY0" fmla="*/ 11502 h 11502"/>
            <a:gd name="connsiteX1" fmla="*/ 5884 w 12776"/>
            <a:gd name="connsiteY1" fmla="*/ 8610 h 11502"/>
            <a:gd name="connsiteX2" fmla="*/ 12521 w 12776"/>
            <a:gd name="connsiteY2" fmla="*/ 6534 h 11502"/>
            <a:gd name="connsiteX3" fmla="*/ 12776 w 12776"/>
            <a:gd name="connsiteY3" fmla="*/ 724 h 11502"/>
            <a:gd name="connsiteX4" fmla="*/ 0 w 12776"/>
            <a:gd name="connsiteY4" fmla="*/ 0 h 11502"/>
            <a:gd name="connsiteX0" fmla="*/ 7778 w 12776"/>
            <a:gd name="connsiteY0" fmla="*/ 11502 h 11502"/>
            <a:gd name="connsiteX1" fmla="*/ 5884 w 12776"/>
            <a:gd name="connsiteY1" fmla="*/ 8403 h 11502"/>
            <a:gd name="connsiteX2" fmla="*/ 12521 w 12776"/>
            <a:gd name="connsiteY2" fmla="*/ 6534 h 11502"/>
            <a:gd name="connsiteX3" fmla="*/ 12776 w 12776"/>
            <a:gd name="connsiteY3" fmla="*/ 724 h 11502"/>
            <a:gd name="connsiteX4" fmla="*/ 0 w 12776"/>
            <a:gd name="connsiteY4" fmla="*/ 0 h 11502"/>
            <a:gd name="connsiteX0" fmla="*/ 7778 w 12776"/>
            <a:gd name="connsiteY0" fmla="*/ 11502 h 11502"/>
            <a:gd name="connsiteX1" fmla="*/ 5884 w 12776"/>
            <a:gd name="connsiteY1" fmla="*/ 8403 h 11502"/>
            <a:gd name="connsiteX2" fmla="*/ 12521 w 12776"/>
            <a:gd name="connsiteY2" fmla="*/ 6534 h 11502"/>
            <a:gd name="connsiteX3" fmla="*/ 12776 w 12776"/>
            <a:gd name="connsiteY3" fmla="*/ 724 h 11502"/>
            <a:gd name="connsiteX4" fmla="*/ 0 w 12776"/>
            <a:gd name="connsiteY4" fmla="*/ 0 h 11502"/>
            <a:gd name="connsiteX0" fmla="*/ 7778 w 12776"/>
            <a:gd name="connsiteY0" fmla="*/ 11502 h 11502"/>
            <a:gd name="connsiteX1" fmla="*/ 5884 w 12776"/>
            <a:gd name="connsiteY1" fmla="*/ 8403 h 11502"/>
            <a:gd name="connsiteX2" fmla="*/ 12521 w 12776"/>
            <a:gd name="connsiteY2" fmla="*/ 6534 h 11502"/>
            <a:gd name="connsiteX3" fmla="*/ 12776 w 12776"/>
            <a:gd name="connsiteY3" fmla="*/ 724 h 11502"/>
            <a:gd name="connsiteX4" fmla="*/ 0 w 12776"/>
            <a:gd name="connsiteY4" fmla="*/ 0 h 11502"/>
            <a:gd name="connsiteX0" fmla="*/ 5278 w 12776"/>
            <a:gd name="connsiteY0" fmla="*/ 11139 h 11139"/>
            <a:gd name="connsiteX1" fmla="*/ 5884 w 12776"/>
            <a:gd name="connsiteY1" fmla="*/ 8403 h 11139"/>
            <a:gd name="connsiteX2" fmla="*/ 12521 w 12776"/>
            <a:gd name="connsiteY2" fmla="*/ 6534 h 11139"/>
            <a:gd name="connsiteX3" fmla="*/ 12776 w 12776"/>
            <a:gd name="connsiteY3" fmla="*/ 724 h 11139"/>
            <a:gd name="connsiteX4" fmla="*/ 0 w 12776"/>
            <a:gd name="connsiteY4" fmla="*/ 0 h 11139"/>
            <a:gd name="connsiteX0" fmla="*/ 5278 w 12521"/>
            <a:gd name="connsiteY0" fmla="*/ 11139 h 11139"/>
            <a:gd name="connsiteX1" fmla="*/ 5884 w 12521"/>
            <a:gd name="connsiteY1" fmla="*/ 8403 h 11139"/>
            <a:gd name="connsiteX2" fmla="*/ 12521 w 12521"/>
            <a:gd name="connsiteY2" fmla="*/ 6534 h 11139"/>
            <a:gd name="connsiteX3" fmla="*/ 10554 w 12521"/>
            <a:gd name="connsiteY3" fmla="*/ 931 h 11139"/>
            <a:gd name="connsiteX4" fmla="*/ 0 w 12521"/>
            <a:gd name="connsiteY4" fmla="*/ 0 h 11139"/>
            <a:gd name="connsiteX0" fmla="*/ 1945 w 9188"/>
            <a:gd name="connsiteY0" fmla="*/ 11294 h 11294"/>
            <a:gd name="connsiteX1" fmla="*/ 2551 w 9188"/>
            <a:gd name="connsiteY1" fmla="*/ 8558 h 11294"/>
            <a:gd name="connsiteX2" fmla="*/ 9188 w 9188"/>
            <a:gd name="connsiteY2" fmla="*/ 6689 h 11294"/>
            <a:gd name="connsiteX3" fmla="*/ 7221 w 9188"/>
            <a:gd name="connsiteY3" fmla="*/ 1086 h 11294"/>
            <a:gd name="connsiteX4" fmla="*/ 0 w 9188"/>
            <a:gd name="connsiteY4" fmla="*/ 0 h 11294"/>
            <a:gd name="connsiteX0" fmla="*/ 2117 w 10105"/>
            <a:gd name="connsiteY0" fmla="*/ 10000 h 10000"/>
            <a:gd name="connsiteX1" fmla="*/ 2776 w 10105"/>
            <a:gd name="connsiteY1" fmla="*/ 7577 h 10000"/>
            <a:gd name="connsiteX2" fmla="*/ 10000 w 10105"/>
            <a:gd name="connsiteY2" fmla="*/ 5923 h 10000"/>
            <a:gd name="connsiteX3" fmla="*/ 5439 w 10105"/>
            <a:gd name="connsiteY3" fmla="*/ 1819 h 10000"/>
            <a:gd name="connsiteX4" fmla="*/ 7859 w 10105"/>
            <a:gd name="connsiteY4" fmla="*/ 962 h 10000"/>
            <a:gd name="connsiteX5" fmla="*/ 0 w 10105"/>
            <a:gd name="connsiteY5" fmla="*/ 0 h 10000"/>
            <a:gd name="connsiteX0" fmla="*/ 2117 w 10135"/>
            <a:gd name="connsiteY0" fmla="*/ 10000 h 10000"/>
            <a:gd name="connsiteX1" fmla="*/ 2776 w 10135"/>
            <a:gd name="connsiteY1" fmla="*/ 7577 h 10000"/>
            <a:gd name="connsiteX2" fmla="*/ 10000 w 10135"/>
            <a:gd name="connsiteY2" fmla="*/ 5923 h 10000"/>
            <a:gd name="connsiteX3" fmla="*/ 5439 w 10135"/>
            <a:gd name="connsiteY3" fmla="*/ 1819 h 10000"/>
            <a:gd name="connsiteX4" fmla="*/ 0 w 10135"/>
            <a:gd name="connsiteY4" fmla="*/ 0 h 10000"/>
            <a:gd name="connsiteX0" fmla="*/ 4535 w 12553"/>
            <a:gd name="connsiteY0" fmla="*/ 10046 h 10046"/>
            <a:gd name="connsiteX1" fmla="*/ 5194 w 12553"/>
            <a:gd name="connsiteY1" fmla="*/ 7623 h 10046"/>
            <a:gd name="connsiteX2" fmla="*/ 12418 w 12553"/>
            <a:gd name="connsiteY2" fmla="*/ 5969 h 10046"/>
            <a:gd name="connsiteX3" fmla="*/ 7857 w 12553"/>
            <a:gd name="connsiteY3" fmla="*/ 1865 h 10046"/>
            <a:gd name="connsiteX4" fmla="*/ 0 w 12553"/>
            <a:gd name="connsiteY4" fmla="*/ 0 h 10046"/>
            <a:gd name="connsiteX0" fmla="*/ 4535 w 12553"/>
            <a:gd name="connsiteY0" fmla="*/ 10046 h 10046"/>
            <a:gd name="connsiteX1" fmla="*/ 5194 w 12553"/>
            <a:gd name="connsiteY1" fmla="*/ 7623 h 10046"/>
            <a:gd name="connsiteX2" fmla="*/ 12418 w 12553"/>
            <a:gd name="connsiteY2" fmla="*/ 5969 h 10046"/>
            <a:gd name="connsiteX3" fmla="*/ 7857 w 12553"/>
            <a:gd name="connsiteY3" fmla="*/ 1865 h 10046"/>
            <a:gd name="connsiteX4" fmla="*/ 0 w 12553"/>
            <a:gd name="connsiteY4" fmla="*/ 0 h 10046"/>
            <a:gd name="connsiteX0" fmla="*/ 7558 w 12553"/>
            <a:gd name="connsiteY0" fmla="*/ 10092 h 10092"/>
            <a:gd name="connsiteX1" fmla="*/ 5194 w 12553"/>
            <a:gd name="connsiteY1" fmla="*/ 7623 h 10092"/>
            <a:gd name="connsiteX2" fmla="*/ 12418 w 12553"/>
            <a:gd name="connsiteY2" fmla="*/ 5969 h 10092"/>
            <a:gd name="connsiteX3" fmla="*/ 7857 w 12553"/>
            <a:gd name="connsiteY3" fmla="*/ 1865 h 10092"/>
            <a:gd name="connsiteX4" fmla="*/ 0 w 12553"/>
            <a:gd name="connsiteY4" fmla="*/ 0 h 10092"/>
            <a:gd name="connsiteX0" fmla="*/ 7558 w 12553"/>
            <a:gd name="connsiteY0" fmla="*/ 10092 h 10092"/>
            <a:gd name="connsiteX1" fmla="*/ 6403 w 12553"/>
            <a:gd name="connsiteY1" fmla="*/ 7623 h 10092"/>
            <a:gd name="connsiteX2" fmla="*/ 12418 w 12553"/>
            <a:gd name="connsiteY2" fmla="*/ 5969 h 10092"/>
            <a:gd name="connsiteX3" fmla="*/ 7857 w 12553"/>
            <a:gd name="connsiteY3" fmla="*/ 1865 h 10092"/>
            <a:gd name="connsiteX4" fmla="*/ 0 w 12553"/>
            <a:gd name="connsiteY4" fmla="*/ 0 h 10092"/>
            <a:gd name="connsiteX0" fmla="*/ 7558 w 12553"/>
            <a:gd name="connsiteY0" fmla="*/ 10092 h 10092"/>
            <a:gd name="connsiteX1" fmla="*/ 6705 w 12553"/>
            <a:gd name="connsiteY1" fmla="*/ 7761 h 10092"/>
            <a:gd name="connsiteX2" fmla="*/ 12418 w 12553"/>
            <a:gd name="connsiteY2" fmla="*/ 5969 h 10092"/>
            <a:gd name="connsiteX3" fmla="*/ 7857 w 12553"/>
            <a:gd name="connsiteY3" fmla="*/ 1865 h 10092"/>
            <a:gd name="connsiteX4" fmla="*/ 0 w 12553"/>
            <a:gd name="connsiteY4" fmla="*/ 0 h 10092"/>
            <a:gd name="connsiteX0" fmla="*/ 25423 w 25798"/>
            <a:gd name="connsiteY0" fmla="*/ 10092 h 11037"/>
            <a:gd name="connsiteX1" fmla="*/ 24570 w 25798"/>
            <a:gd name="connsiteY1" fmla="*/ 7761 h 11037"/>
            <a:gd name="connsiteX2" fmla="*/ 355 w 25798"/>
            <a:gd name="connsiteY2" fmla="*/ 10921 h 11037"/>
            <a:gd name="connsiteX3" fmla="*/ 25722 w 25798"/>
            <a:gd name="connsiteY3" fmla="*/ 1865 h 11037"/>
            <a:gd name="connsiteX4" fmla="*/ 17865 w 25798"/>
            <a:gd name="connsiteY4" fmla="*/ 0 h 11037"/>
            <a:gd name="connsiteX0" fmla="*/ 26080 w 26080"/>
            <a:gd name="connsiteY0" fmla="*/ 10092 h 11037"/>
            <a:gd name="connsiteX1" fmla="*/ 25227 w 26080"/>
            <a:gd name="connsiteY1" fmla="*/ 7761 h 11037"/>
            <a:gd name="connsiteX2" fmla="*/ 1012 w 26080"/>
            <a:gd name="connsiteY2" fmla="*/ 10921 h 11037"/>
            <a:gd name="connsiteX3" fmla="*/ 78 w 26080"/>
            <a:gd name="connsiteY3" fmla="*/ 7184 h 11037"/>
            <a:gd name="connsiteX4" fmla="*/ 18522 w 26080"/>
            <a:gd name="connsiteY4" fmla="*/ 0 h 11037"/>
            <a:gd name="connsiteX0" fmla="*/ 26149 w 26149"/>
            <a:gd name="connsiteY0" fmla="*/ 7020 h 7965"/>
            <a:gd name="connsiteX1" fmla="*/ 25296 w 26149"/>
            <a:gd name="connsiteY1" fmla="*/ 4689 h 7965"/>
            <a:gd name="connsiteX2" fmla="*/ 1081 w 26149"/>
            <a:gd name="connsiteY2" fmla="*/ 7849 h 7965"/>
            <a:gd name="connsiteX3" fmla="*/ 147 w 26149"/>
            <a:gd name="connsiteY3" fmla="*/ 4112 h 7965"/>
            <a:gd name="connsiteX4" fmla="*/ 6196 w 26149"/>
            <a:gd name="connsiteY4" fmla="*/ 0 h 7965"/>
            <a:gd name="connsiteX0" fmla="*/ 9944 w 9944"/>
            <a:gd name="connsiteY0" fmla="*/ 8814 h 10000"/>
            <a:gd name="connsiteX1" fmla="*/ 9618 w 9944"/>
            <a:gd name="connsiteY1" fmla="*/ 5887 h 10000"/>
            <a:gd name="connsiteX2" fmla="*/ 357 w 9944"/>
            <a:gd name="connsiteY2" fmla="*/ 9854 h 10000"/>
            <a:gd name="connsiteX3" fmla="*/ 0 w 9944"/>
            <a:gd name="connsiteY3" fmla="*/ 5163 h 10000"/>
            <a:gd name="connsiteX4" fmla="*/ 2313 w 9944"/>
            <a:gd name="connsiteY4" fmla="*/ 0 h 10000"/>
            <a:gd name="connsiteX0" fmla="*/ 10000 w 10000"/>
            <a:gd name="connsiteY0" fmla="*/ 8814 h 10000"/>
            <a:gd name="connsiteX1" fmla="*/ 9672 w 10000"/>
            <a:gd name="connsiteY1" fmla="*/ 5887 h 10000"/>
            <a:gd name="connsiteX2" fmla="*/ 359 w 10000"/>
            <a:gd name="connsiteY2" fmla="*/ 9854 h 10000"/>
            <a:gd name="connsiteX3" fmla="*/ 0 w 10000"/>
            <a:gd name="connsiteY3" fmla="*/ 5163 h 10000"/>
            <a:gd name="connsiteX4" fmla="*/ 2326 w 10000"/>
            <a:gd name="connsiteY4" fmla="*/ 0 h 10000"/>
            <a:gd name="connsiteX0" fmla="*/ 10000 w 10000"/>
            <a:gd name="connsiteY0" fmla="*/ 8469 h 9655"/>
            <a:gd name="connsiteX1" fmla="*/ 9672 w 10000"/>
            <a:gd name="connsiteY1" fmla="*/ 5542 h 9655"/>
            <a:gd name="connsiteX2" fmla="*/ 359 w 10000"/>
            <a:gd name="connsiteY2" fmla="*/ 9509 h 9655"/>
            <a:gd name="connsiteX3" fmla="*/ 0 w 10000"/>
            <a:gd name="connsiteY3" fmla="*/ 4818 h 9655"/>
            <a:gd name="connsiteX4" fmla="*/ 1861 w 10000"/>
            <a:gd name="connsiteY4" fmla="*/ 0 h 9655"/>
            <a:gd name="connsiteX0" fmla="*/ 10000 w 10000"/>
            <a:gd name="connsiteY0" fmla="*/ 8772 h 10087"/>
            <a:gd name="connsiteX1" fmla="*/ 9672 w 10000"/>
            <a:gd name="connsiteY1" fmla="*/ 5740 h 10087"/>
            <a:gd name="connsiteX2" fmla="*/ 359 w 10000"/>
            <a:gd name="connsiteY2" fmla="*/ 9849 h 10087"/>
            <a:gd name="connsiteX3" fmla="*/ 0 w 10000"/>
            <a:gd name="connsiteY3" fmla="*/ 4990 h 10087"/>
            <a:gd name="connsiteX4" fmla="*/ 1861 w 10000"/>
            <a:gd name="connsiteY4" fmla="*/ 0 h 10087"/>
            <a:gd name="connsiteX0" fmla="*/ 10000 w 10000"/>
            <a:gd name="connsiteY0" fmla="*/ 8772 h 9849"/>
            <a:gd name="connsiteX1" fmla="*/ 9672 w 10000"/>
            <a:gd name="connsiteY1" fmla="*/ 5740 h 9849"/>
            <a:gd name="connsiteX2" fmla="*/ 359 w 10000"/>
            <a:gd name="connsiteY2" fmla="*/ 9849 h 9849"/>
            <a:gd name="connsiteX3" fmla="*/ 0 w 10000"/>
            <a:gd name="connsiteY3" fmla="*/ 4990 h 9849"/>
            <a:gd name="connsiteX4" fmla="*/ 1861 w 10000"/>
            <a:gd name="connsiteY4" fmla="*/ 0 h 9849"/>
            <a:gd name="connsiteX0" fmla="*/ 9751 w 9751"/>
            <a:gd name="connsiteY0" fmla="*/ 9735 h 10000"/>
            <a:gd name="connsiteX1" fmla="*/ 9672 w 9751"/>
            <a:gd name="connsiteY1" fmla="*/ 5828 h 10000"/>
            <a:gd name="connsiteX2" fmla="*/ 359 w 9751"/>
            <a:gd name="connsiteY2" fmla="*/ 10000 h 10000"/>
            <a:gd name="connsiteX3" fmla="*/ 0 w 9751"/>
            <a:gd name="connsiteY3" fmla="*/ 5067 h 10000"/>
            <a:gd name="connsiteX4" fmla="*/ 1861 w 9751"/>
            <a:gd name="connsiteY4" fmla="*/ 0 h 10000"/>
            <a:gd name="connsiteX0" fmla="*/ 10000 w 10160"/>
            <a:gd name="connsiteY0" fmla="*/ 9735 h 10000"/>
            <a:gd name="connsiteX1" fmla="*/ 9919 w 10160"/>
            <a:gd name="connsiteY1" fmla="*/ 5828 h 10000"/>
            <a:gd name="connsiteX2" fmla="*/ 368 w 10160"/>
            <a:gd name="connsiteY2" fmla="*/ 10000 h 10000"/>
            <a:gd name="connsiteX3" fmla="*/ 0 w 10160"/>
            <a:gd name="connsiteY3" fmla="*/ 5067 h 10000"/>
            <a:gd name="connsiteX4" fmla="*/ 1909 w 10160"/>
            <a:gd name="connsiteY4" fmla="*/ 0 h 10000"/>
            <a:gd name="connsiteX0" fmla="*/ 10127 w 10259"/>
            <a:gd name="connsiteY0" fmla="*/ 12030 h 12030"/>
            <a:gd name="connsiteX1" fmla="*/ 9919 w 10259"/>
            <a:gd name="connsiteY1" fmla="*/ 5828 h 12030"/>
            <a:gd name="connsiteX2" fmla="*/ 368 w 10259"/>
            <a:gd name="connsiteY2" fmla="*/ 10000 h 12030"/>
            <a:gd name="connsiteX3" fmla="*/ 0 w 10259"/>
            <a:gd name="connsiteY3" fmla="*/ 5067 h 12030"/>
            <a:gd name="connsiteX4" fmla="*/ 1909 w 10259"/>
            <a:gd name="connsiteY4" fmla="*/ 0 h 120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259" h="12030">
              <a:moveTo>
                <a:pt x="10127" y="12030"/>
              </a:moveTo>
              <a:cubicBezTo>
                <a:pt x="10477" y="10213"/>
                <a:pt x="10035" y="7982"/>
                <a:pt x="9919" y="5828"/>
              </a:cubicBezTo>
              <a:cubicBezTo>
                <a:pt x="7366" y="7368"/>
                <a:pt x="6311" y="7548"/>
                <a:pt x="368" y="10000"/>
              </a:cubicBezTo>
              <a:cubicBezTo>
                <a:pt x="722" y="8583"/>
                <a:pt x="658" y="6369"/>
                <a:pt x="0" y="5067"/>
              </a:cubicBezTo>
              <a:cubicBezTo>
                <a:pt x="1727" y="4004"/>
                <a:pt x="2476" y="1952"/>
                <a:pt x="1909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378150</xdr:colOff>
      <xdr:row>21</xdr:row>
      <xdr:rowOff>154758</xdr:rowOff>
    </xdr:from>
    <xdr:to>
      <xdr:col>9</xdr:col>
      <xdr:colOff>537876</xdr:colOff>
      <xdr:row>22</xdr:row>
      <xdr:rowOff>131883</xdr:rowOff>
    </xdr:to>
    <xdr:sp macro="" textlink="">
      <xdr:nvSpPr>
        <xdr:cNvPr id="220" name="AutoShape 526">
          <a:extLst>
            <a:ext uri="{FF2B5EF4-FFF2-40B4-BE49-F238E27FC236}">
              <a16:creationId xmlns:a16="http://schemas.microsoft.com/office/drawing/2014/main" id="{E47F807E-2243-4060-BD8D-D77AD67BD8F9}"/>
            </a:ext>
          </a:extLst>
        </xdr:cNvPr>
        <xdr:cNvSpPr>
          <a:spLocks noChangeArrowheads="1"/>
        </xdr:cNvSpPr>
      </xdr:nvSpPr>
      <xdr:spPr bwMode="auto">
        <a:xfrm>
          <a:off x="6039810" y="3675198"/>
          <a:ext cx="159726" cy="14476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36260</xdr:colOff>
      <xdr:row>20</xdr:row>
      <xdr:rowOff>105890</xdr:rowOff>
    </xdr:from>
    <xdr:to>
      <xdr:col>9</xdr:col>
      <xdr:colOff>494318</xdr:colOff>
      <xdr:row>21</xdr:row>
      <xdr:rowOff>81220</xdr:rowOff>
    </xdr:to>
    <xdr:sp macro="" textlink="">
      <xdr:nvSpPr>
        <xdr:cNvPr id="221" name="Line 76">
          <a:extLst>
            <a:ext uri="{FF2B5EF4-FFF2-40B4-BE49-F238E27FC236}">
              <a16:creationId xmlns:a16="http://schemas.microsoft.com/office/drawing/2014/main" id="{03474794-3D50-42F1-8986-B7C16B0CC468}"/>
            </a:ext>
          </a:extLst>
        </xdr:cNvPr>
        <xdr:cNvSpPr>
          <a:spLocks noChangeShapeType="1"/>
        </xdr:cNvSpPr>
      </xdr:nvSpPr>
      <xdr:spPr bwMode="auto">
        <a:xfrm rot="2218822" flipV="1">
          <a:off x="5697920" y="3458690"/>
          <a:ext cx="458058" cy="142970"/>
        </a:xfrm>
        <a:custGeom>
          <a:avLst/>
          <a:gdLst>
            <a:gd name="connsiteX0" fmla="*/ 0 w 608232"/>
            <a:gd name="connsiteY0" fmla="*/ 0 h 47623"/>
            <a:gd name="connsiteX1" fmla="*/ 608232 w 608232"/>
            <a:gd name="connsiteY1" fmla="*/ 47623 h 47623"/>
            <a:gd name="connsiteX0" fmla="*/ 0 w 608232"/>
            <a:gd name="connsiteY0" fmla="*/ 0 h 83588"/>
            <a:gd name="connsiteX1" fmla="*/ 608232 w 608232"/>
            <a:gd name="connsiteY1" fmla="*/ 47623 h 83588"/>
            <a:gd name="connsiteX0" fmla="*/ 0 w 459347"/>
            <a:gd name="connsiteY0" fmla="*/ 0 h 108462"/>
            <a:gd name="connsiteX1" fmla="*/ 459347 w 459347"/>
            <a:gd name="connsiteY1" fmla="*/ 77102 h 108462"/>
            <a:gd name="connsiteX0" fmla="*/ 0 w 458058"/>
            <a:gd name="connsiteY0" fmla="*/ 0 h 153924"/>
            <a:gd name="connsiteX1" fmla="*/ 458058 w 458058"/>
            <a:gd name="connsiteY1" fmla="*/ 128297 h 15392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58058" h="153924">
              <a:moveTo>
                <a:pt x="0" y="0"/>
              </a:moveTo>
              <a:cubicBezTo>
                <a:pt x="202744" y="15874"/>
                <a:pt x="17189" y="225532"/>
                <a:pt x="458058" y="12829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610600</xdr:colOff>
      <xdr:row>22</xdr:row>
      <xdr:rowOff>8508</xdr:rowOff>
    </xdr:from>
    <xdr:to>
      <xdr:col>10</xdr:col>
      <xdr:colOff>30416</xdr:colOff>
      <xdr:row>23</xdr:row>
      <xdr:rowOff>18518</xdr:rowOff>
    </xdr:to>
    <xdr:grpSp>
      <xdr:nvGrpSpPr>
        <xdr:cNvPr id="222" name="Group 405">
          <a:extLst>
            <a:ext uri="{FF2B5EF4-FFF2-40B4-BE49-F238E27FC236}">
              <a16:creationId xmlns:a16="http://schemas.microsoft.com/office/drawing/2014/main" id="{B1DCC5B6-6E39-4302-B972-0D639735DBA5}"/>
            </a:ext>
          </a:extLst>
        </xdr:cNvPr>
        <xdr:cNvGrpSpPr>
          <a:grpSpLocks/>
        </xdr:cNvGrpSpPr>
      </xdr:nvGrpSpPr>
      <xdr:grpSpPr bwMode="auto">
        <a:xfrm rot="18565501">
          <a:off x="6482465" y="3586607"/>
          <a:ext cx="171406" cy="116623"/>
          <a:chOff x="718" y="97"/>
          <a:chExt cx="23" cy="15"/>
        </a:xfrm>
      </xdr:grpSpPr>
      <xdr:sp macro="" textlink="">
        <xdr:nvSpPr>
          <xdr:cNvPr id="223" name="Freeform 406">
            <a:extLst>
              <a:ext uri="{FF2B5EF4-FFF2-40B4-BE49-F238E27FC236}">
                <a16:creationId xmlns:a16="http://schemas.microsoft.com/office/drawing/2014/main" id="{24D6D4BD-4605-19B0-B38B-D7CD066E1F7E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4" name="Freeform 407">
            <a:extLst>
              <a:ext uri="{FF2B5EF4-FFF2-40B4-BE49-F238E27FC236}">
                <a16:creationId xmlns:a16="http://schemas.microsoft.com/office/drawing/2014/main" id="{79D2D084-2FE7-9B04-8779-629BB4F50CD7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9</xdr:col>
      <xdr:colOff>235999</xdr:colOff>
      <xdr:row>18</xdr:row>
      <xdr:rowOff>86843</xdr:rowOff>
    </xdr:from>
    <xdr:to>
      <xdr:col>9</xdr:col>
      <xdr:colOff>632809</xdr:colOff>
      <xdr:row>23</xdr:row>
      <xdr:rowOff>18166</xdr:rowOff>
    </xdr:to>
    <xdr:sp macro="" textlink="">
      <xdr:nvSpPr>
        <xdr:cNvPr id="225" name="Freeform 217">
          <a:extLst>
            <a:ext uri="{FF2B5EF4-FFF2-40B4-BE49-F238E27FC236}">
              <a16:creationId xmlns:a16="http://schemas.microsoft.com/office/drawing/2014/main" id="{68FA2EDC-C1F9-499B-8FEE-BC83E5CA0890}"/>
            </a:ext>
          </a:extLst>
        </xdr:cNvPr>
        <xdr:cNvSpPr>
          <a:spLocks/>
        </xdr:cNvSpPr>
      </xdr:nvSpPr>
      <xdr:spPr bwMode="auto">
        <a:xfrm rot="2868259">
          <a:off x="5711302" y="3290720"/>
          <a:ext cx="769523" cy="396810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7168 w 7168"/>
            <a:gd name="connsiteY0" fmla="*/ 0 h 9062"/>
            <a:gd name="connsiteX1" fmla="*/ 0 w 7168"/>
            <a:gd name="connsiteY1" fmla="*/ 9062 h 9062"/>
            <a:gd name="connsiteX0" fmla="*/ 6761 w 6761"/>
            <a:gd name="connsiteY0" fmla="*/ 165811 h 165830"/>
            <a:gd name="connsiteX1" fmla="*/ 0 w 6761"/>
            <a:gd name="connsiteY1" fmla="*/ 7 h 165830"/>
            <a:gd name="connsiteX0" fmla="*/ 10000 w 10000"/>
            <a:gd name="connsiteY0" fmla="*/ 9999 h 10000"/>
            <a:gd name="connsiteX1" fmla="*/ 0 w 10000"/>
            <a:gd name="connsiteY1" fmla="*/ 0 h 10000"/>
            <a:gd name="connsiteX0" fmla="*/ 9589 w 9589"/>
            <a:gd name="connsiteY0" fmla="*/ 11059 h 11060"/>
            <a:gd name="connsiteX1" fmla="*/ 0 w 9589"/>
            <a:gd name="connsiteY1" fmla="*/ 0 h 11060"/>
            <a:gd name="connsiteX0" fmla="*/ 10000 w 10000"/>
            <a:gd name="connsiteY0" fmla="*/ 9999 h 9999"/>
            <a:gd name="connsiteX1" fmla="*/ 0 w 10000"/>
            <a:gd name="connsiteY1" fmla="*/ 0 h 9999"/>
            <a:gd name="connsiteX0" fmla="*/ 7796 w 7796"/>
            <a:gd name="connsiteY0" fmla="*/ 11313 h 11313"/>
            <a:gd name="connsiteX1" fmla="*/ 0 w 7796"/>
            <a:gd name="connsiteY1" fmla="*/ 0 h 11313"/>
            <a:gd name="connsiteX0" fmla="*/ 11065 w 11065"/>
            <a:gd name="connsiteY0" fmla="*/ 10000 h 10000"/>
            <a:gd name="connsiteX1" fmla="*/ 1065 w 11065"/>
            <a:gd name="connsiteY1" fmla="*/ 0 h 10000"/>
            <a:gd name="connsiteX0" fmla="*/ 16677 w 16677"/>
            <a:gd name="connsiteY0" fmla="*/ 730 h 5115"/>
            <a:gd name="connsiteX1" fmla="*/ 770 w 16677"/>
            <a:gd name="connsiteY1" fmla="*/ 2922 h 5115"/>
            <a:gd name="connsiteX0" fmla="*/ 9538 w 9538"/>
            <a:gd name="connsiteY0" fmla="*/ 3835 h 8121"/>
            <a:gd name="connsiteX1" fmla="*/ 0 w 9538"/>
            <a:gd name="connsiteY1" fmla="*/ 8121 h 8121"/>
            <a:gd name="connsiteX0" fmla="*/ 10605 w 10605"/>
            <a:gd name="connsiteY0" fmla="*/ 4068 h 11898"/>
            <a:gd name="connsiteX1" fmla="*/ 0 w 10605"/>
            <a:gd name="connsiteY1" fmla="*/ 11898 h 11898"/>
            <a:gd name="connsiteX0" fmla="*/ 10605 w 10605"/>
            <a:gd name="connsiteY0" fmla="*/ 5224 h 13054"/>
            <a:gd name="connsiteX1" fmla="*/ 0 w 10605"/>
            <a:gd name="connsiteY1" fmla="*/ 13054 h 13054"/>
            <a:gd name="connsiteX0" fmla="*/ 10605 w 10605"/>
            <a:gd name="connsiteY0" fmla="*/ 3443 h 11663"/>
            <a:gd name="connsiteX1" fmla="*/ 0 w 10605"/>
            <a:gd name="connsiteY1" fmla="*/ 11273 h 11663"/>
            <a:gd name="connsiteX0" fmla="*/ 10503 w 10503"/>
            <a:gd name="connsiteY0" fmla="*/ 3065 h 15075"/>
            <a:gd name="connsiteX1" fmla="*/ 0 w 10503"/>
            <a:gd name="connsiteY1" fmla="*/ 14737 h 15075"/>
            <a:gd name="connsiteX0" fmla="*/ 10503 w 10503"/>
            <a:gd name="connsiteY0" fmla="*/ 4634 h 16603"/>
            <a:gd name="connsiteX1" fmla="*/ 0 w 10503"/>
            <a:gd name="connsiteY1" fmla="*/ 16306 h 16603"/>
            <a:gd name="connsiteX0" fmla="*/ 10503 w 10503"/>
            <a:gd name="connsiteY0" fmla="*/ 5383 h 17336"/>
            <a:gd name="connsiteX1" fmla="*/ 0 w 10503"/>
            <a:gd name="connsiteY1" fmla="*/ 17055 h 17336"/>
            <a:gd name="connsiteX0" fmla="*/ 10503 w 10503"/>
            <a:gd name="connsiteY0" fmla="*/ 5162 h 17474"/>
            <a:gd name="connsiteX1" fmla="*/ 0 w 10503"/>
            <a:gd name="connsiteY1" fmla="*/ 16834 h 17474"/>
            <a:gd name="connsiteX0" fmla="*/ 10503 w 10503"/>
            <a:gd name="connsiteY0" fmla="*/ 6856 h 19105"/>
            <a:gd name="connsiteX1" fmla="*/ 0 w 10503"/>
            <a:gd name="connsiteY1" fmla="*/ 18528 h 1910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0503" h="19105">
              <a:moveTo>
                <a:pt x="10503" y="6856"/>
              </a:moveTo>
              <a:cubicBezTo>
                <a:pt x="9422" y="-15444"/>
                <a:pt x="1863" y="24286"/>
                <a:pt x="0" y="18528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371889</xdr:colOff>
      <xdr:row>23</xdr:row>
      <xdr:rowOff>34607</xdr:rowOff>
    </xdr:from>
    <xdr:to>
      <xdr:col>10</xdr:col>
      <xdr:colOff>171977</xdr:colOff>
      <xdr:row>25</xdr:row>
      <xdr:rowOff>84189</xdr:rowOff>
    </xdr:to>
    <xdr:sp macro="" textlink="">
      <xdr:nvSpPr>
        <xdr:cNvPr id="226" name="Freeform 217">
          <a:extLst>
            <a:ext uri="{FF2B5EF4-FFF2-40B4-BE49-F238E27FC236}">
              <a16:creationId xmlns:a16="http://schemas.microsoft.com/office/drawing/2014/main" id="{44A74334-7169-4263-90FB-453145892784}"/>
            </a:ext>
          </a:extLst>
        </xdr:cNvPr>
        <xdr:cNvSpPr>
          <a:spLocks/>
        </xdr:cNvSpPr>
      </xdr:nvSpPr>
      <xdr:spPr bwMode="auto">
        <a:xfrm rot="1998679">
          <a:off x="6033549" y="3890327"/>
          <a:ext cx="493508" cy="384862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7168 w 7168"/>
            <a:gd name="connsiteY0" fmla="*/ 0 h 9062"/>
            <a:gd name="connsiteX1" fmla="*/ 0 w 7168"/>
            <a:gd name="connsiteY1" fmla="*/ 9062 h 9062"/>
            <a:gd name="connsiteX0" fmla="*/ 6761 w 6761"/>
            <a:gd name="connsiteY0" fmla="*/ 165811 h 165830"/>
            <a:gd name="connsiteX1" fmla="*/ 0 w 6761"/>
            <a:gd name="connsiteY1" fmla="*/ 7 h 165830"/>
            <a:gd name="connsiteX0" fmla="*/ 10000 w 10000"/>
            <a:gd name="connsiteY0" fmla="*/ 9999 h 10000"/>
            <a:gd name="connsiteX1" fmla="*/ 0 w 10000"/>
            <a:gd name="connsiteY1" fmla="*/ 0 h 10000"/>
            <a:gd name="connsiteX0" fmla="*/ 9589 w 9589"/>
            <a:gd name="connsiteY0" fmla="*/ 11059 h 11060"/>
            <a:gd name="connsiteX1" fmla="*/ 0 w 9589"/>
            <a:gd name="connsiteY1" fmla="*/ 0 h 11060"/>
            <a:gd name="connsiteX0" fmla="*/ 10000 w 10000"/>
            <a:gd name="connsiteY0" fmla="*/ 9999 h 9999"/>
            <a:gd name="connsiteX1" fmla="*/ 0 w 10000"/>
            <a:gd name="connsiteY1" fmla="*/ 0 h 9999"/>
            <a:gd name="connsiteX0" fmla="*/ 7796 w 7796"/>
            <a:gd name="connsiteY0" fmla="*/ 11313 h 11313"/>
            <a:gd name="connsiteX1" fmla="*/ 0 w 7796"/>
            <a:gd name="connsiteY1" fmla="*/ 0 h 11313"/>
            <a:gd name="connsiteX0" fmla="*/ 11065 w 11065"/>
            <a:gd name="connsiteY0" fmla="*/ 10000 h 10000"/>
            <a:gd name="connsiteX1" fmla="*/ 1065 w 11065"/>
            <a:gd name="connsiteY1" fmla="*/ 0 h 10000"/>
            <a:gd name="connsiteX0" fmla="*/ 12266 w 12266"/>
            <a:gd name="connsiteY0" fmla="*/ 10000 h 16107"/>
            <a:gd name="connsiteX1" fmla="*/ 2266 w 12266"/>
            <a:gd name="connsiteY1" fmla="*/ 0 h 16107"/>
            <a:gd name="connsiteX0" fmla="*/ 12309 w 12309"/>
            <a:gd name="connsiteY0" fmla="*/ 7515 h 15295"/>
            <a:gd name="connsiteX1" fmla="*/ 2262 w 12309"/>
            <a:gd name="connsiteY1" fmla="*/ 0 h 15295"/>
            <a:gd name="connsiteX0" fmla="*/ 12487 w 12487"/>
            <a:gd name="connsiteY0" fmla="*/ 7515 h 14491"/>
            <a:gd name="connsiteX1" fmla="*/ 2440 w 12487"/>
            <a:gd name="connsiteY1" fmla="*/ 0 h 14491"/>
            <a:gd name="connsiteX0" fmla="*/ 12320 w 12320"/>
            <a:gd name="connsiteY0" fmla="*/ 6390 h 14180"/>
            <a:gd name="connsiteX1" fmla="*/ 2464 w 12320"/>
            <a:gd name="connsiteY1" fmla="*/ 0 h 14180"/>
            <a:gd name="connsiteX0" fmla="*/ 12643 w 12643"/>
            <a:gd name="connsiteY0" fmla="*/ 6390 h 14128"/>
            <a:gd name="connsiteX1" fmla="*/ 3863 w 12643"/>
            <a:gd name="connsiteY1" fmla="*/ 8916 h 14128"/>
            <a:gd name="connsiteX2" fmla="*/ 2787 w 12643"/>
            <a:gd name="connsiteY2" fmla="*/ 0 h 14128"/>
            <a:gd name="connsiteX0" fmla="*/ 13483 w 13483"/>
            <a:gd name="connsiteY0" fmla="*/ 6390 h 20251"/>
            <a:gd name="connsiteX1" fmla="*/ 4703 w 13483"/>
            <a:gd name="connsiteY1" fmla="*/ 8916 h 20251"/>
            <a:gd name="connsiteX2" fmla="*/ 3627 w 13483"/>
            <a:gd name="connsiteY2" fmla="*/ 0 h 20251"/>
            <a:gd name="connsiteX0" fmla="*/ 12850 w 12850"/>
            <a:gd name="connsiteY0" fmla="*/ 6390 h 19753"/>
            <a:gd name="connsiteX1" fmla="*/ 6919 w 12850"/>
            <a:gd name="connsiteY1" fmla="*/ 7832 h 19753"/>
            <a:gd name="connsiteX2" fmla="*/ 2994 w 12850"/>
            <a:gd name="connsiteY2" fmla="*/ 0 h 19753"/>
            <a:gd name="connsiteX0" fmla="*/ 12850 w 12850"/>
            <a:gd name="connsiteY0" fmla="*/ 6390 h 19753"/>
            <a:gd name="connsiteX1" fmla="*/ 6919 w 12850"/>
            <a:gd name="connsiteY1" fmla="*/ 7832 h 19753"/>
            <a:gd name="connsiteX2" fmla="*/ 2994 w 12850"/>
            <a:gd name="connsiteY2" fmla="*/ 0 h 1975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850" h="19753">
              <a:moveTo>
                <a:pt x="12850" y="6390"/>
              </a:moveTo>
              <a:cubicBezTo>
                <a:pt x="11646" y="6921"/>
                <a:pt x="9337" y="2129"/>
                <a:pt x="6919" y="7832"/>
              </a:cubicBezTo>
              <a:cubicBezTo>
                <a:pt x="5203" y="18142"/>
                <a:pt x="-4936" y="31730"/>
                <a:pt x="2994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203324</xdr:colOff>
      <xdr:row>23</xdr:row>
      <xdr:rowOff>137393</xdr:rowOff>
    </xdr:from>
    <xdr:to>
      <xdr:col>10</xdr:col>
      <xdr:colOff>447402</xdr:colOff>
      <xdr:row>24</xdr:row>
      <xdr:rowOff>137394</xdr:rowOff>
    </xdr:to>
    <xdr:sp macro="" textlink="">
      <xdr:nvSpPr>
        <xdr:cNvPr id="227" name="Line 76">
          <a:extLst>
            <a:ext uri="{FF2B5EF4-FFF2-40B4-BE49-F238E27FC236}">
              <a16:creationId xmlns:a16="http://schemas.microsoft.com/office/drawing/2014/main" id="{735E1F80-1DBE-49F4-89E5-A84CEBBC789B}"/>
            </a:ext>
          </a:extLst>
        </xdr:cNvPr>
        <xdr:cNvSpPr>
          <a:spLocks noChangeShapeType="1"/>
        </xdr:cNvSpPr>
      </xdr:nvSpPr>
      <xdr:spPr bwMode="auto">
        <a:xfrm>
          <a:off x="6558404" y="3993113"/>
          <a:ext cx="244078" cy="16764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10</xdr:col>
      <xdr:colOff>296008</xdr:colOff>
      <xdr:row>22</xdr:row>
      <xdr:rowOff>142185</xdr:rowOff>
    </xdr:from>
    <xdr:ext cx="247650" cy="139701"/>
    <xdr:sp macro="" textlink="">
      <xdr:nvSpPr>
        <xdr:cNvPr id="228" name="Text Box 849">
          <a:extLst>
            <a:ext uri="{FF2B5EF4-FFF2-40B4-BE49-F238E27FC236}">
              <a16:creationId xmlns:a16="http://schemas.microsoft.com/office/drawing/2014/main" id="{57BD5101-2B25-4D8F-A9D1-DA66AF710F79}"/>
            </a:ext>
          </a:extLst>
        </xdr:cNvPr>
        <xdr:cNvSpPr txBox="1">
          <a:spLocks noChangeArrowheads="1"/>
        </xdr:cNvSpPr>
      </xdr:nvSpPr>
      <xdr:spPr bwMode="auto">
        <a:xfrm>
          <a:off x="6651088" y="3830265"/>
          <a:ext cx="247650" cy="139701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九折</a:t>
          </a:r>
        </a:p>
      </xdr:txBody>
    </xdr:sp>
    <xdr:clientData/>
  </xdr:oneCellAnchor>
  <xdr:twoCellAnchor>
    <xdr:from>
      <xdr:col>2</xdr:col>
      <xdr:colOff>68880</xdr:colOff>
      <xdr:row>31</xdr:row>
      <xdr:rowOff>14170</xdr:rowOff>
    </xdr:from>
    <xdr:to>
      <xdr:col>2</xdr:col>
      <xdr:colOff>207406</xdr:colOff>
      <xdr:row>31</xdr:row>
      <xdr:rowOff>135707</xdr:rowOff>
    </xdr:to>
    <xdr:sp macro="" textlink="">
      <xdr:nvSpPr>
        <xdr:cNvPr id="229" name="AutoShape 93">
          <a:extLst>
            <a:ext uri="{FF2B5EF4-FFF2-40B4-BE49-F238E27FC236}">
              <a16:creationId xmlns:a16="http://schemas.microsoft.com/office/drawing/2014/main" id="{091CAD6D-5E5B-455B-9868-23D6B15B5134}"/>
            </a:ext>
          </a:extLst>
        </xdr:cNvPr>
        <xdr:cNvSpPr>
          <a:spLocks noChangeArrowheads="1"/>
        </xdr:cNvSpPr>
      </xdr:nvSpPr>
      <xdr:spPr bwMode="auto">
        <a:xfrm>
          <a:off x="876600" y="5211010"/>
          <a:ext cx="138526" cy="12153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1</xdr:col>
      <xdr:colOff>52146</xdr:colOff>
      <xdr:row>29</xdr:row>
      <xdr:rowOff>113107</xdr:rowOff>
    </xdr:from>
    <xdr:ext cx="379343" cy="193515"/>
    <xdr:sp macro="" textlink="">
      <xdr:nvSpPr>
        <xdr:cNvPr id="230" name="Text Box 1563">
          <a:extLst>
            <a:ext uri="{FF2B5EF4-FFF2-40B4-BE49-F238E27FC236}">
              <a16:creationId xmlns:a16="http://schemas.microsoft.com/office/drawing/2014/main" id="{8BAAC743-B72C-4A52-8DBE-0B145192C766}"/>
            </a:ext>
          </a:extLst>
        </xdr:cNvPr>
        <xdr:cNvSpPr txBox="1">
          <a:spLocks noChangeArrowheads="1"/>
        </xdr:cNvSpPr>
      </xdr:nvSpPr>
      <xdr:spPr bwMode="auto">
        <a:xfrm>
          <a:off x="166446" y="4974667"/>
          <a:ext cx="379343" cy="193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km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twoCellAnchor>
    <xdr:from>
      <xdr:col>1</xdr:col>
      <xdr:colOff>296502</xdr:colOff>
      <xdr:row>27</xdr:row>
      <xdr:rowOff>115328</xdr:rowOff>
    </xdr:from>
    <xdr:to>
      <xdr:col>2</xdr:col>
      <xdr:colOff>26047</xdr:colOff>
      <xdr:row>31</xdr:row>
      <xdr:rowOff>71774</xdr:rowOff>
    </xdr:to>
    <xdr:sp macro="" textlink="">
      <xdr:nvSpPr>
        <xdr:cNvPr id="231" name="AutoShape 1653">
          <a:extLst>
            <a:ext uri="{FF2B5EF4-FFF2-40B4-BE49-F238E27FC236}">
              <a16:creationId xmlns:a16="http://schemas.microsoft.com/office/drawing/2014/main" id="{C90346A9-3175-4E4A-826A-BC218235EF2D}"/>
            </a:ext>
          </a:extLst>
        </xdr:cNvPr>
        <xdr:cNvSpPr>
          <a:spLocks/>
        </xdr:cNvSpPr>
      </xdr:nvSpPr>
      <xdr:spPr bwMode="auto">
        <a:xfrm rot="9721106">
          <a:off x="410802" y="4641608"/>
          <a:ext cx="422965" cy="627006"/>
        </a:xfrm>
        <a:prstGeom prst="rightBrace">
          <a:avLst>
            <a:gd name="adj1" fmla="val 42094"/>
            <a:gd name="adj2" fmla="val 4900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240244</xdr:colOff>
      <xdr:row>25</xdr:row>
      <xdr:rowOff>10524</xdr:rowOff>
    </xdr:from>
    <xdr:to>
      <xdr:col>1</xdr:col>
      <xdr:colOff>399788</xdr:colOff>
      <xdr:row>26</xdr:row>
      <xdr:rowOff>9334</xdr:rowOff>
    </xdr:to>
    <xdr:sp macro="" textlink="">
      <xdr:nvSpPr>
        <xdr:cNvPr id="232" name="Freeform 395">
          <a:extLst>
            <a:ext uri="{FF2B5EF4-FFF2-40B4-BE49-F238E27FC236}">
              <a16:creationId xmlns:a16="http://schemas.microsoft.com/office/drawing/2014/main" id="{E0A21B7D-FF83-4317-A5C7-73F21F1CD5D3}"/>
            </a:ext>
          </a:extLst>
        </xdr:cNvPr>
        <xdr:cNvSpPr>
          <a:spLocks/>
        </xdr:cNvSpPr>
      </xdr:nvSpPr>
      <xdr:spPr bwMode="auto">
        <a:xfrm rot="18838481">
          <a:off x="351091" y="4204977"/>
          <a:ext cx="166450" cy="159544"/>
        </a:xfrm>
        <a:custGeom>
          <a:avLst/>
          <a:gdLst>
            <a:gd name="T0" fmla="*/ 0 w 21"/>
            <a:gd name="T1" fmla="*/ 2147483647 h 16"/>
            <a:gd name="T2" fmla="*/ 2147483647 w 21"/>
            <a:gd name="T3" fmla="*/ 2147483647 h 16"/>
            <a:gd name="T4" fmla="*/ 2147483647 w 21"/>
            <a:gd name="T5" fmla="*/ 0 h 16"/>
            <a:gd name="T6" fmla="*/ 2147483647 w 21"/>
            <a:gd name="T7" fmla="*/ 2147483647 h 16"/>
            <a:gd name="T8" fmla="*/ 2147483647 w 21"/>
            <a:gd name="T9" fmla="*/ 2147483647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1" h="16">
              <a:moveTo>
                <a:pt x="0" y="15"/>
              </a:moveTo>
              <a:lnTo>
                <a:pt x="3" y="3"/>
              </a:lnTo>
              <a:lnTo>
                <a:pt x="9" y="0"/>
              </a:lnTo>
              <a:lnTo>
                <a:pt x="17" y="3"/>
              </a:lnTo>
              <a:lnTo>
                <a:pt x="21" y="16"/>
              </a:ln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96041</xdr:colOff>
      <xdr:row>29</xdr:row>
      <xdr:rowOff>89073</xdr:rowOff>
    </xdr:from>
    <xdr:to>
      <xdr:col>2</xdr:col>
      <xdr:colOff>640121</xdr:colOff>
      <xdr:row>30</xdr:row>
      <xdr:rowOff>35838</xdr:rowOff>
    </xdr:to>
    <xdr:sp macro="" textlink="">
      <xdr:nvSpPr>
        <xdr:cNvPr id="233" name="Text Box 1664">
          <a:extLst>
            <a:ext uri="{FF2B5EF4-FFF2-40B4-BE49-F238E27FC236}">
              <a16:creationId xmlns:a16="http://schemas.microsoft.com/office/drawing/2014/main" id="{C12715AD-F3A5-4455-BAE3-081F42815A84}"/>
            </a:ext>
          </a:extLst>
        </xdr:cNvPr>
        <xdr:cNvSpPr txBox="1">
          <a:spLocks noChangeArrowheads="1"/>
        </xdr:cNvSpPr>
      </xdr:nvSpPr>
      <xdr:spPr bwMode="auto">
        <a:xfrm>
          <a:off x="903761" y="4950633"/>
          <a:ext cx="544080" cy="11440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332m</a:t>
          </a:r>
        </a:p>
        <a:p>
          <a:pPr algn="l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415595</xdr:colOff>
      <xdr:row>26</xdr:row>
      <xdr:rowOff>9532</xdr:rowOff>
    </xdr:from>
    <xdr:to>
      <xdr:col>1</xdr:col>
      <xdr:colOff>553066</xdr:colOff>
      <xdr:row>26</xdr:row>
      <xdr:rowOff>130592</xdr:rowOff>
    </xdr:to>
    <xdr:sp macro="" textlink="">
      <xdr:nvSpPr>
        <xdr:cNvPr id="234" name="六角形 233">
          <a:extLst>
            <a:ext uri="{FF2B5EF4-FFF2-40B4-BE49-F238E27FC236}">
              <a16:creationId xmlns:a16="http://schemas.microsoft.com/office/drawing/2014/main" id="{D7924541-1DEE-4193-89DC-288368AB5B19}"/>
            </a:ext>
          </a:extLst>
        </xdr:cNvPr>
        <xdr:cNvSpPr/>
      </xdr:nvSpPr>
      <xdr:spPr bwMode="auto">
        <a:xfrm>
          <a:off x="529895" y="4368172"/>
          <a:ext cx="137471" cy="12106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6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25</xdr:row>
      <xdr:rowOff>12700</xdr:rowOff>
    </xdr:from>
    <xdr:to>
      <xdr:col>1</xdr:col>
      <xdr:colOff>183172</xdr:colOff>
      <xdr:row>26</xdr:row>
      <xdr:rowOff>7855</xdr:rowOff>
    </xdr:to>
    <xdr:sp macro="" textlink="">
      <xdr:nvSpPr>
        <xdr:cNvPr id="235" name="六角形 234">
          <a:extLst>
            <a:ext uri="{FF2B5EF4-FFF2-40B4-BE49-F238E27FC236}">
              <a16:creationId xmlns:a16="http://schemas.microsoft.com/office/drawing/2014/main" id="{E6C23613-44C1-453B-A706-735DE53EB955}"/>
            </a:ext>
          </a:extLst>
        </xdr:cNvPr>
        <xdr:cNvSpPr/>
      </xdr:nvSpPr>
      <xdr:spPr bwMode="auto">
        <a:xfrm>
          <a:off x="114300" y="4203700"/>
          <a:ext cx="183172" cy="162795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15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14465</xdr:colOff>
      <xdr:row>24</xdr:row>
      <xdr:rowOff>170401</xdr:rowOff>
    </xdr:from>
    <xdr:to>
      <xdr:col>7</xdr:col>
      <xdr:colOff>197637</xdr:colOff>
      <xdr:row>25</xdr:row>
      <xdr:rowOff>165454</xdr:rowOff>
    </xdr:to>
    <xdr:sp macro="" textlink="">
      <xdr:nvSpPr>
        <xdr:cNvPr id="236" name="六角形 235">
          <a:extLst>
            <a:ext uri="{FF2B5EF4-FFF2-40B4-BE49-F238E27FC236}">
              <a16:creationId xmlns:a16="http://schemas.microsoft.com/office/drawing/2014/main" id="{8CE3DCAA-D588-40BE-8910-28508C96261F}"/>
            </a:ext>
          </a:extLst>
        </xdr:cNvPr>
        <xdr:cNvSpPr/>
      </xdr:nvSpPr>
      <xdr:spPr bwMode="auto">
        <a:xfrm>
          <a:off x="4289285" y="4193761"/>
          <a:ext cx="183172" cy="162693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8</xdr:col>
      <xdr:colOff>666578</xdr:colOff>
      <xdr:row>22</xdr:row>
      <xdr:rowOff>158853</xdr:rowOff>
    </xdr:from>
    <xdr:to>
      <xdr:col>10</xdr:col>
      <xdr:colOff>97434</xdr:colOff>
      <xdr:row>24</xdr:row>
      <xdr:rowOff>145031</xdr:rowOff>
    </xdr:to>
    <xdr:pic>
      <xdr:nvPicPr>
        <xdr:cNvPr id="237" name="図 236">
          <a:extLst>
            <a:ext uri="{FF2B5EF4-FFF2-40B4-BE49-F238E27FC236}">
              <a16:creationId xmlns:a16="http://schemas.microsoft.com/office/drawing/2014/main" id="{CFDA3B0E-D60B-47A0-81D3-F779129B9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634818" y="3846933"/>
          <a:ext cx="817696" cy="321458"/>
        </a:xfrm>
        <a:prstGeom prst="rect">
          <a:avLst/>
        </a:prstGeom>
      </xdr:spPr>
    </xdr:pic>
    <xdr:clientData/>
  </xdr:twoCellAnchor>
  <xdr:oneCellAnchor>
    <xdr:from>
      <xdr:col>10</xdr:col>
      <xdr:colOff>227168</xdr:colOff>
      <xdr:row>21</xdr:row>
      <xdr:rowOff>106518</xdr:rowOff>
    </xdr:from>
    <xdr:ext cx="445932" cy="198282"/>
    <xdr:sp macro="" textlink="">
      <xdr:nvSpPr>
        <xdr:cNvPr id="238" name="Text Box 1620">
          <a:extLst>
            <a:ext uri="{FF2B5EF4-FFF2-40B4-BE49-F238E27FC236}">
              <a16:creationId xmlns:a16="http://schemas.microsoft.com/office/drawing/2014/main" id="{7A644227-19F9-47D4-9C9E-3661B2F003E0}"/>
            </a:ext>
          </a:extLst>
        </xdr:cNvPr>
        <xdr:cNvSpPr txBox="1">
          <a:spLocks noChangeArrowheads="1"/>
        </xdr:cNvSpPr>
      </xdr:nvSpPr>
      <xdr:spPr bwMode="auto">
        <a:xfrm>
          <a:off x="6582248" y="3626958"/>
          <a:ext cx="445932" cy="198282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↑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田能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622556</xdr:colOff>
      <xdr:row>34</xdr:row>
      <xdr:rowOff>21505</xdr:rowOff>
    </xdr:from>
    <xdr:to>
      <xdr:col>4</xdr:col>
      <xdr:colOff>127190</xdr:colOff>
      <xdr:row>35</xdr:row>
      <xdr:rowOff>32583</xdr:rowOff>
    </xdr:to>
    <xdr:sp macro="" textlink="">
      <xdr:nvSpPr>
        <xdr:cNvPr id="239" name="六角形 238">
          <a:extLst>
            <a:ext uri="{FF2B5EF4-FFF2-40B4-BE49-F238E27FC236}">
              <a16:creationId xmlns:a16="http://schemas.microsoft.com/office/drawing/2014/main" id="{B1B5810D-8D57-423C-8F4E-7CC1EAE00C52}"/>
            </a:ext>
          </a:extLst>
        </xdr:cNvPr>
        <xdr:cNvSpPr/>
      </xdr:nvSpPr>
      <xdr:spPr bwMode="auto">
        <a:xfrm>
          <a:off x="2123696" y="5721265"/>
          <a:ext cx="198054" cy="178718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900" b="1">
              <a:solidFill>
                <a:schemeClr val="bg1"/>
              </a:solidFill>
              <a:latin typeface="+mj-ea"/>
              <a:ea typeface="+mj-ea"/>
            </a:rPr>
            <a:t>２９</a:t>
          </a:r>
        </a:p>
      </xdr:txBody>
    </xdr:sp>
    <xdr:clientData/>
  </xdr:twoCellAnchor>
  <xdr:oneCellAnchor>
    <xdr:from>
      <xdr:col>3</xdr:col>
      <xdr:colOff>55773</xdr:colOff>
      <xdr:row>37</xdr:row>
      <xdr:rowOff>61460</xdr:rowOff>
    </xdr:from>
    <xdr:ext cx="480901" cy="223651"/>
    <xdr:sp macro="" textlink="">
      <xdr:nvSpPr>
        <xdr:cNvPr id="240" name="Text Box 303">
          <a:extLst>
            <a:ext uri="{FF2B5EF4-FFF2-40B4-BE49-F238E27FC236}">
              <a16:creationId xmlns:a16="http://schemas.microsoft.com/office/drawing/2014/main" id="{6E50A2CA-4171-4EF8-82AC-DB7DE2CC94D1}"/>
            </a:ext>
          </a:extLst>
        </xdr:cNvPr>
        <xdr:cNvSpPr txBox="1">
          <a:spLocks noChangeArrowheads="1"/>
        </xdr:cNvSpPr>
      </xdr:nvSpPr>
      <xdr:spPr bwMode="auto">
        <a:xfrm>
          <a:off x="1556913" y="6264140"/>
          <a:ext cx="480901" cy="223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0" bIns="0" anchor="b" upright="1">
          <a:sp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京都</a:t>
          </a:r>
          <a:endParaRPr lang="en-US" altLang="ja-JP" sz="900" b="1" i="0" u="none" strike="noStrike" baseline="0">
            <a:solidFill>
              <a:srgbClr val="000000"/>
            </a:solidFill>
            <a:latin typeface="Ebrima" pitchFamily="2" charset="0"/>
            <a:ea typeface="Gulim" pitchFamily="34" charset="-127"/>
            <a:cs typeface="Ebrima" pitchFamily="2" charset="0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信用金庫</a:t>
          </a:r>
          <a:endParaRPr lang="en-US" altLang="ja-JP" sz="900" b="1" i="0" u="none" strike="noStrike" baseline="0">
            <a:solidFill>
              <a:srgbClr val="000000"/>
            </a:solidFill>
            <a:latin typeface="Ebrima" pitchFamily="2" charset="0"/>
            <a:ea typeface="Gulim" pitchFamily="34" charset="-127"/>
            <a:cs typeface="Ebrima" pitchFamily="2" charset="0"/>
          </a:endParaRPr>
        </a:p>
      </xdr:txBody>
    </xdr:sp>
    <xdr:clientData/>
  </xdr:oneCellAnchor>
  <xdr:twoCellAnchor>
    <xdr:from>
      <xdr:col>8</xdr:col>
      <xdr:colOff>325430</xdr:colOff>
      <xdr:row>38</xdr:row>
      <xdr:rowOff>85320</xdr:rowOff>
    </xdr:from>
    <xdr:to>
      <xdr:col>8</xdr:col>
      <xdr:colOff>539780</xdr:colOff>
      <xdr:row>39</xdr:row>
      <xdr:rowOff>130300</xdr:rowOff>
    </xdr:to>
    <xdr:sp macro="" textlink="">
      <xdr:nvSpPr>
        <xdr:cNvPr id="241" name="六角形 240">
          <a:extLst>
            <a:ext uri="{FF2B5EF4-FFF2-40B4-BE49-F238E27FC236}">
              <a16:creationId xmlns:a16="http://schemas.microsoft.com/office/drawing/2014/main" id="{78E918E2-D1EB-4C70-B910-6A8D4B63F459}"/>
            </a:ext>
          </a:extLst>
        </xdr:cNvPr>
        <xdr:cNvSpPr/>
      </xdr:nvSpPr>
      <xdr:spPr bwMode="auto">
        <a:xfrm>
          <a:off x="5293670" y="6455640"/>
          <a:ext cx="214350" cy="21262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143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14110</xdr:colOff>
      <xdr:row>36</xdr:row>
      <xdr:rowOff>38807</xdr:rowOff>
    </xdr:from>
    <xdr:to>
      <xdr:col>7</xdr:col>
      <xdr:colOff>673806</xdr:colOff>
      <xdr:row>40</xdr:row>
      <xdr:rowOff>134057</xdr:rowOff>
    </xdr:to>
    <xdr:sp macro="" textlink="">
      <xdr:nvSpPr>
        <xdr:cNvPr id="242" name="Freeform 527">
          <a:extLst>
            <a:ext uri="{FF2B5EF4-FFF2-40B4-BE49-F238E27FC236}">
              <a16:creationId xmlns:a16="http://schemas.microsoft.com/office/drawing/2014/main" id="{3E8458D4-2CD0-42D4-97B0-80A2BA196AE3}"/>
            </a:ext>
          </a:extLst>
        </xdr:cNvPr>
        <xdr:cNvSpPr>
          <a:spLocks/>
        </xdr:cNvSpPr>
      </xdr:nvSpPr>
      <xdr:spPr bwMode="auto">
        <a:xfrm flipH="1">
          <a:off x="4288930" y="6073847"/>
          <a:ext cx="659696" cy="765810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9528"/>
            <a:gd name="connsiteY0" fmla="*/ 13809 h 13809"/>
            <a:gd name="connsiteX1" fmla="*/ 0 w 9528"/>
            <a:gd name="connsiteY1" fmla="*/ 3809 h 13809"/>
            <a:gd name="connsiteX2" fmla="*/ 9528 w 9528"/>
            <a:gd name="connsiteY2" fmla="*/ 0 h 13809"/>
            <a:gd name="connsiteX0" fmla="*/ 0 w 10000"/>
            <a:gd name="connsiteY0" fmla="*/ 10000 h 10000"/>
            <a:gd name="connsiteX1" fmla="*/ 0 w 10000"/>
            <a:gd name="connsiteY1" fmla="*/ 2758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2758 h 10000"/>
            <a:gd name="connsiteX2" fmla="*/ 10000 w 10000"/>
            <a:gd name="connsiteY2" fmla="*/ 0 h 10000"/>
            <a:gd name="connsiteX0" fmla="*/ 0 w 9876"/>
            <a:gd name="connsiteY0" fmla="*/ 10394 h 10394"/>
            <a:gd name="connsiteX1" fmla="*/ 0 w 9876"/>
            <a:gd name="connsiteY1" fmla="*/ 3152 h 10394"/>
            <a:gd name="connsiteX2" fmla="*/ 9876 w 9876"/>
            <a:gd name="connsiteY2" fmla="*/ 0 h 10394"/>
            <a:gd name="connsiteX0" fmla="*/ 0 w 10351"/>
            <a:gd name="connsiteY0" fmla="*/ 8201 h 8201"/>
            <a:gd name="connsiteX1" fmla="*/ 0 w 10351"/>
            <a:gd name="connsiteY1" fmla="*/ 1234 h 8201"/>
            <a:gd name="connsiteX2" fmla="*/ 10351 w 10351"/>
            <a:gd name="connsiteY2" fmla="*/ 0 h 8201"/>
            <a:gd name="connsiteX0" fmla="*/ 0 w 10000"/>
            <a:gd name="connsiteY0" fmla="*/ 10000 h 10000"/>
            <a:gd name="connsiteX1" fmla="*/ 0 w 10000"/>
            <a:gd name="connsiteY1" fmla="*/ 1505 h 10000"/>
            <a:gd name="connsiteX2" fmla="*/ 10000 w 10000"/>
            <a:gd name="connsiteY2" fmla="*/ 0 h 10000"/>
            <a:gd name="connsiteX0" fmla="*/ 0 w 10509"/>
            <a:gd name="connsiteY0" fmla="*/ 18355 h 18355"/>
            <a:gd name="connsiteX1" fmla="*/ 0 w 10509"/>
            <a:gd name="connsiteY1" fmla="*/ 9860 h 18355"/>
            <a:gd name="connsiteX2" fmla="*/ 10509 w 10509"/>
            <a:gd name="connsiteY2" fmla="*/ 0 h 18355"/>
            <a:gd name="connsiteX0" fmla="*/ 0 w 10509"/>
            <a:gd name="connsiteY0" fmla="*/ 18355 h 18355"/>
            <a:gd name="connsiteX1" fmla="*/ 0 w 10509"/>
            <a:gd name="connsiteY1" fmla="*/ 9860 h 18355"/>
            <a:gd name="connsiteX2" fmla="*/ 7880 w 10509"/>
            <a:gd name="connsiteY2" fmla="*/ 9713 h 18355"/>
            <a:gd name="connsiteX3" fmla="*/ 10509 w 10509"/>
            <a:gd name="connsiteY3" fmla="*/ 0 h 18355"/>
            <a:gd name="connsiteX0" fmla="*/ 0 w 10509"/>
            <a:gd name="connsiteY0" fmla="*/ 18355 h 18355"/>
            <a:gd name="connsiteX1" fmla="*/ 0 w 10509"/>
            <a:gd name="connsiteY1" fmla="*/ 9860 h 18355"/>
            <a:gd name="connsiteX2" fmla="*/ 8474 w 10509"/>
            <a:gd name="connsiteY2" fmla="*/ 9400 h 18355"/>
            <a:gd name="connsiteX3" fmla="*/ 10509 w 10509"/>
            <a:gd name="connsiteY3" fmla="*/ 0 h 18355"/>
            <a:gd name="connsiteX0" fmla="*/ 0 w 9576"/>
            <a:gd name="connsiteY0" fmla="*/ 18355 h 18355"/>
            <a:gd name="connsiteX1" fmla="*/ 0 w 9576"/>
            <a:gd name="connsiteY1" fmla="*/ 9860 h 18355"/>
            <a:gd name="connsiteX2" fmla="*/ 8474 w 9576"/>
            <a:gd name="connsiteY2" fmla="*/ 9400 h 18355"/>
            <a:gd name="connsiteX3" fmla="*/ 9576 w 9576"/>
            <a:gd name="connsiteY3" fmla="*/ 0 h 18355"/>
            <a:gd name="connsiteX0" fmla="*/ 0 w 10249"/>
            <a:gd name="connsiteY0" fmla="*/ 10000 h 10000"/>
            <a:gd name="connsiteX1" fmla="*/ 0 w 10249"/>
            <a:gd name="connsiteY1" fmla="*/ 5372 h 10000"/>
            <a:gd name="connsiteX2" fmla="*/ 8849 w 10249"/>
            <a:gd name="connsiteY2" fmla="*/ 5121 h 10000"/>
            <a:gd name="connsiteX3" fmla="*/ 10000 w 10249"/>
            <a:gd name="connsiteY3" fmla="*/ 0 h 10000"/>
            <a:gd name="connsiteX0" fmla="*/ 0 w 10249"/>
            <a:gd name="connsiteY0" fmla="*/ 10000 h 10000"/>
            <a:gd name="connsiteX1" fmla="*/ 0 w 10249"/>
            <a:gd name="connsiteY1" fmla="*/ 5372 h 10000"/>
            <a:gd name="connsiteX2" fmla="*/ 8849 w 10249"/>
            <a:gd name="connsiteY2" fmla="*/ 5121 h 10000"/>
            <a:gd name="connsiteX3" fmla="*/ 10000 w 10249"/>
            <a:gd name="connsiteY3" fmla="*/ 0 h 10000"/>
            <a:gd name="connsiteX0" fmla="*/ 0 w 10249"/>
            <a:gd name="connsiteY0" fmla="*/ 10000 h 10000"/>
            <a:gd name="connsiteX1" fmla="*/ 0 w 10249"/>
            <a:gd name="connsiteY1" fmla="*/ 5372 h 10000"/>
            <a:gd name="connsiteX2" fmla="*/ 8849 w 10249"/>
            <a:gd name="connsiteY2" fmla="*/ 5121 h 10000"/>
            <a:gd name="connsiteX3" fmla="*/ 10000 w 10249"/>
            <a:gd name="connsiteY3" fmla="*/ 0 h 10000"/>
            <a:gd name="connsiteX0" fmla="*/ 0 w 10317"/>
            <a:gd name="connsiteY0" fmla="*/ 10000 h 10000"/>
            <a:gd name="connsiteX1" fmla="*/ 0 w 10317"/>
            <a:gd name="connsiteY1" fmla="*/ 5372 h 10000"/>
            <a:gd name="connsiteX2" fmla="*/ 9026 w 10317"/>
            <a:gd name="connsiteY2" fmla="*/ 5292 h 10000"/>
            <a:gd name="connsiteX3" fmla="*/ 10000 w 10317"/>
            <a:gd name="connsiteY3" fmla="*/ 0 h 10000"/>
            <a:gd name="connsiteX0" fmla="*/ 0 w 10049"/>
            <a:gd name="connsiteY0" fmla="*/ 10000 h 10000"/>
            <a:gd name="connsiteX1" fmla="*/ 0 w 10049"/>
            <a:gd name="connsiteY1" fmla="*/ 5372 h 10000"/>
            <a:gd name="connsiteX2" fmla="*/ 9026 w 10049"/>
            <a:gd name="connsiteY2" fmla="*/ 5292 h 10000"/>
            <a:gd name="connsiteX3" fmla="*/ 10000 w 10049"/>
            <a:gd name="connsiteY3" fmla="*/ 0 h 10000"/>
            <a:gd name="connsiteX0" fmla="*/ 0 w 9074"/>
            <a:gd name="connsiteY0" fmla="*/ 10057 h 10057"/>
            <a:gd name="connsiteX1" fmla="*/ 0 w 9074"/>
            <a:gd name="connsiteY1" fmla="*/ 5429 h 10057"/>
            <a:gd name="connsiteX2" fmla="*/ 9026 w 9074"/>
            <a:gd name="connsiteY2" fmla="*/ 5349 h 10057"/>
            <a:gd name="connsiteX3" fmla="*/ 8672 w 9074"/>
            <a:gd name="connsiteY3" fmla="*/ 0 h 10057"/>
            <a:gd name="connsiteX0" fmla="*/ 0 w 10081"/>
            <a:gd name="connsiteY0" fmla="*/ 10339 h 10339"/>
            <a:gd name="connsiteX1" fmla="*/ 0 w 10081"/>
            <a:gd name="connsiteY1" fmla="*/ 5737 h 10339"/>
            <a:gd name="connsiteX2" fmla="*/ 9947 w 10081"/>
            <a:gd name="connsiteY2" fmla="*/ 5658 h 10339"/>
            <a:gd name="connsiteX3" fmla="*/ 9850 w 10081"/>
            <a:gd name="connsiteY3" fmla="*/ 0 h 10339"/>
            <a:gd name="connsiteX0" fmla="*/ 0 w 10022"/>
            <a:gd name="connsiteY0" fmla="*/ 10339 h 10339"/>
            <a:gd name="connsiteX1" fmla="*/ 0 w 10022"/>
            <a:gd name="connsiteY1" fmla="*/ 5737 h 10339"/>
            <a:gd name="connsiteX2" fmla="*/ 9947 w 10022"/>
            <a:gd name="connsiteY2" fmla="*/ 5658 h 10339"/>
            <a:gd name="connsiteX3" fmla="*/ 9850 w 10022"/>
            <a:gd name="connsiteY3" fmla="*/ 0 h 10339"/>
            <a:gd name="connsiteX0" fmla="*/ 98 w 10022"/>
            <a:gd name="connsiteY0" fmla="*/ 9490 h 9490"/>
            <a:gd name="connsiteX1" fmla="*/ 0 w 10022"/>
            <a:gd name="connsiteY1" fmla="*/ 5737 h 9490"/>
            <a:gd name="connsiteX2" fmla="*/ 9947 w 10022"/>
            <a:gd name="connsiteY2" fmla="*/ 5658 h 9490"/>
            <a:gd name="connsiteX3" fmla="*/ 9850 w 10022"/>
            <a:gd name="connsiteY3" fmla="*/ 0 h 9490"/>
            <a:gd name="connsiteX0" fmla="*/ 98 w 10000"/>
            <a:gd name="connsiteY0" fmla="*/ 10000 h 10000"/>
            <a:gd name="connsiteX1" fmla="*/ 0 w 10000"/>
            <a:gd name="connsiteY1" fmla="*/ 6045 h 10000"/>
            <a:gd name="connsiteX2" fmla="*/ 9925 w 10000"/>
            <a:gd name="connsiteY2" fmla="*/ 5485 h 10000"/>
            <a:gd name="connsiteX3" fmla="*/ 9828 w 10000"/>
            <a:gd name="connsiteY3" fmla="*/ 0 h 10000"/>
            <a:gd name="connsiteX0" fmla="*/ 98 w 9925"/>
            <a:gd name="connsiteY0" fmla="*/ 4515 h 4515"/>
            <a:gd name="connsiteX1" fmla="*/ 0 w 9925"/>
            <a:gd name="connsiteY1" fmla="*/ 560 h 4515"/>
            <a:gd name="connsiteX2" fmla="*/ 9925 w 9925"/>
            <a:gd name="connsiteY2" fmla="*/ 0 h 4515"/>
            <a:gd name="connsiteX0" fmla="*/ 99 w 11339"/>
            <a:gd name="connsiteY0" fmla="*/ 18055 h 18055"/>
            <a:gd name="connsiteX1" fmla="*/ 0 w 11339"/>
            <a:gd name="connsiteY1" fmla="*/ 9295 h 18055"/>
            <a:gd name="connsiteX2" fmla="*/ 11339 w 11339"/>
            <a:gd name="connsiteY2" fmla="*/ 0 h 18055"/>
            <a:gd name="connsiteX0" fmla="*/ 99 w 11339"/>
            <a:gd name="connsiteY0" fmla="*/ 18055 h 18055"/>
            <a:gd name="connsiteX1" fmla="*/ 0 w 11339"/>
            <a:gd name="connsiteY1" fmla="*/ 9295 h 18055"/>
            <a:gd name="connsiteX2" fmla="*/ 11339 w 11339"/>
            <a:gd name="connsiteY2" fmla="*/ 0 h 18055"/>
            <a:gd name="connsiteX0" fmla="*/ 99 w 11404"/>
            <a:gd name="connsiteY0" fmla="*/ 18055 h 18055"/>
            <a:gd name="connsiteX1" fmla="*/ 0 w 11404"/>
            <a:gd name="connsiteY1" fmla="*/ 9295 h 18055"/>
            <a:gd name="connsiteX2" fmla="*/ 10289 w 11404"/>
            <a:gd name="connsiteY2" fmla="*/ 8043 h 18055"/>
            <a:gd name="connsiteX3" fmla="*/ 11339 w 11404"/>
            <a:gd name="connsiteY3" fmla="*/ 0 h 18055"/>
            <a:gd name="connsiteX0" fmla="*/ 99 w 11404"/>
            <a:gd name="connsiteY0" fmla="*/ 18055 h 18055"/>
            <a:gd name="connsiteX1" fmla="*/ 0 w 11404"/>
            <a:gd name="connsiteY1" fmla="*/ 9295 h 18055"/>
            <a:gd name="connsiteX2" fmla="*/ 10289 w 11404"/>
            <a:gd name="connsiteY2" fmla="*/ 8043 h 18055"/>
            <a:gd name="connsiteX3" fmla="*/ 11339 w 11404"/>
            <a:gd name="connsiteY3" fmla="*/ 0 h 18055"/>
            <a:gd name="connsiteX0" fmla="*/ 99 w 11339"/>
            <a:gd name="connsiteY0" fmla="*/ 18055 h 18055"/>
            <a:gd name="connsiteX1" fmla="*/ 0 w 11339"/>
            <a:gd name="connsiteY1" fmla="*/ 9295 h 18055"/>
            <a:gd name="connsiteX2" fmla="*/ 10289 w 11339"/>
            <a:gd name="connsiteY2" fmla="*/ 8043 h 18055"/>
            <a:gd name="connsiteX3" fmla="*/ 11339 w 11339"/>
            <a:gd name="connsiteY3" fmla="*/ 0 h 18055"/>
            <a:gd name="connsiteX0" fmla="*/ 99 w 11339"/>
            <a:gd name="connsiteY0" fmla="*/ 18055 h 18055"/>
            <a:gd name="connsiteX1" fmla="*/ 0 w 11339"/>
            <a:gd name="connsiteY1" fmla="*/ 9295 h 18055"/>
            <a:gd name="connsiteX2" fmla="*/ 10289 w 11339"/>
            <a:gd name="connsiteY2" fmla="*/ 8043 h 18055"/>
            <a:gd name="connsiteX3" fmla="*/ 11339 w 11339"/>
            <a:gd name="connsiteY3" fmla="*/ 0 h 18055"/>
            <a:gd name="connsiteX0" fmla="*/ 99 w 12556"/>
            <a:gd name="connsiteY0" fmla="*/ 17887 h 17887"/>
            <a:gd name="connsiteX1" fmla="*/ 0 w 12556"/>
            <a:gd name="connsiteY1" fmla="*/ 9127 h 17887"/>
            <a:gd name="connsiteX2" fmla="*/ 10289 w 12556"/>
            <a:gd name="connsiteY2" fmla="*/ 7875 h 17887"/>
            <a:gd name="connsiteX3" fmla="*/ 12556 w 12556"/>
            <a:gd name="connsiteY3" fmla="*/ 0 h 178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2556" h="17887">
              <a:moveTo>
                <a:pt x="99" y="17887"/>
              </a:moveTo>
              <a:cubicBezTo>
                <a:pt x="65" y="14968"/>
                <a:pt x="33" y="12049"/>
                <a:pt x="0" y="9127"/>
              </a:cubicBezTo>
              <a:cubicBezTo>
                <a:pt x="2651" y="8549"/>
                <a:pt x="8521" y="8417"/>
                <a:pt x="10289" y="7875"/>
              </a:cubicBezTo>
              <a:cubicBezTo>
                <a:pt x="10840" y="3809"/>
                <a:pt x="12239" y="921"/>
                <a:pt x="12556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624412</xdr:colOff>
      <xdr:row>38</xdr:row>
      <xdr:rowOff>159333</xdr:rowOff>
    </xdr:from>
    <xdr:to>
      <xdr:col>8</xdr:col>
      <xdr:colOff>21165</xdr:colOff>
      <xdr:row>39</xdr:row>
      <xdr:rowOff>77611</xdr:rowOff>
    </xdr:to>
    <xdr:sp macro="" textlink="">
      <xdr:nvSpPr>
        <xdr:cNvPr id="243" name="AutoShape 526">
          <a:extLst>
            <a:ext uri="{FF2B5EF4-FFF2-40B4-BE49-F238E27FC236}">
              <a16:creationId xmlns:a16="http://schemas.microsoft.com/office/drawing/2014/main" id="{4B682BFA-8F17-4CEC-93FA-ED04D24ABA7F}"/>
            </a:ext>
          </a:extLst>
        </xdr:cNvPr>
        <xdr:cNvSpPr>
          <a:spLocks noChangeArrowheads="1"/>
        </xdr:cNvSpPr>
      </xdr:nvSpPr>
      <xdr:spPr bwMode="auto">
        <a:xfrm>
          <a:off x="4899232" y="6529653"/>
          <a:ext cx="90173" cy="8591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684446</xdr:colOff>
      <xdr:row>38</xdr:row>
      <xdr:rowOff>78764</xdr:rowOff>
    </xdr:from>
    <xdr:to>
      <xdr:col>8</xdr:col>
      <xdr:colOff>655680</xdr:colOff>
      <xdr:row>38</xdr:row>
      <xdr:rowOff>90577</xdr:rowOff>
    </xdr:to>
    <xdr:sp macro="" textlink="">
      <xdr:nvSpPr>
        <xdr:cNvPr id="244" name="Line 76">
          <a:extLst>
            <a:ext uri="{FF2B5EF4-FFF2-40B4-BE49-F238E27FC236}">
              <a16:creationId xmlns:a16="http://schemas.microsoft.com/office/drawing/2014/main" id="{958FA0B3-EBAD-4274-B091-49F5DC69C7B1}"/>
            </a:ext>
          </a:extLst>
        </xdr:cNvPr>
        <xdr:cNvSpPr>
          <a:spLocks noChangeShapeType="1"/>
        </xdr:cNvSpPr>
      </xdr:nvSpPr>
      <xdr:spPr bwMode="auto">
        <a:xfrm flipV="1">
          <a:off x="4959266" y="6449084"/>
          <a:ext cx="664654" cy="1181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194158</xdr:colOff>
      <xdr:row>37</xdr:row>
      <xdr:rowOff>82428</xdr:rowOff>
    </xdr:from>
    <xdr:ext cx="488156" cy="172641"/>
    <xdr:sp macro="" textlink="">
      <xdr:nvSpPr>
        <xdr:cNvPr id="245" name="Text Box 1620">
          <a:extLst>
            <a:ext uri="{FF2B5EF4-FFF2-40B4-BE49-F238E27FC236}">
              <a16:creationId xmlns:a16="http://schemas.microsoft.com/office/drawing/2014/main" id="{6A6310C8-281E-445F-AD4E-FC31A242BC39}"/>
            </a:ext>
          </a:extLst>
        </xdr:cNvPr>
        <xdr:cNvSpPr txBox="1">
          <a:spLocks noChangeArrowheads="1"/>
        </xdr:cNvSpPr>
      </xdr:nvSpPr>
      <xdr:spPr bwMode="auto">
        <a:xfrm>
          <a:off x="4468978" y="6285108"/>
          <a:ext cx="488156" cy="172641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↖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渡月橋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86492</xdr:colOff>
      <xdr:row>37</xdr:row>
      <xdr:rowOff>107453</xdr:rowOff>
    </xdr:from>
    <xdr:ext cx="509088" cy="155648"/>
    <xdr:sp macro="" textlink="">
      <xdr:nvSpPr>
        <xdr:cNvPr id="246" name="Text Box 1620">
          <a:extLst>
            <a:ext uri="{FF2B5EF4-FFF2-40B4-BE49-F238E27FC236}">
              <a16:creationId xmlns:a16="http://schemas.microsoft.com/office/drawing/2014/main" id="{06D5B8F9-3344-4ECA-8A73-1700BA653770}"/>
            </a:ext>
          </a:extLst>
        </xdr:cNvPr>
        <xdr:cNvSpPr txBox="1">
          <a:spLocks noChangeArrowheads="1"/>
        </xdr:cNvSpPr>
      </xdr:nvSpPr>
      <xdr:spPr bwMode="auto">
        <a:xfrm>
          <a:off x="5054732" y="6310133"/>
          <a:ext cx="509088" cy="1556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阪急嵐山駅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P創英角ﾎﾟｯﾌﾟ体" pitchFamily="50" charset="-128"/>
              <a:ea typeface="ふみゴシック" pitchFamily="65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100584</xdr:colOff>
      <xdr:row>35</xdr:row>
      <xdr:rowOff>146911</xdr:rowOff>
    </xdr:from>
    <xdr:to>
      <xdr:col>7</xdr:col>
      <xdr:colOff>297960</xdr:colOff>
      <xdr:row>36</xdr:row>
      <xdr:rowOff>160652</xdr:rowOff>
    </xdr:to>
    <xdr:sp macro="" textlink="">
      <xdr:nvSpPr>
        <xdr:cNvPr id="247" name="六角形 246">
          <a:extLst>
            <a:ext uri="{FF2B5EF4-FFF2-40B4-BE49-F238E27FC236}">
              <a16:creationId xmlns:a16="http://schemas.microsoft.com/office/drawing/2014/main" id="{1F556C9A-F2DA-4DCD-93B0-6056E8873EB0}"/>
            </a:ext>
          </a:extLst>
        </xdr:cNvPr>
        <xdr:cNvSpPr/>
      </xdr:nvSpPr>
      <xdr:spPr bwMode="auto">
        <a:xfrm>
          <a:off x="4375404" y="6014311"/>
          <a:ext cx="197376" cy="18138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50" b="1">
              <a:solidFill>
                <a:schemeClr val="bg1"/>
              </a:solidFill>
              <a:latin typeface="+mj-ea"/>
              <a:ea typeface="+mj-ea"/>
            </a:rPr>
            <a:t>29</a:t>
          </a:r>
          <a:endParaRPr kumimoji="1" lang="ja-JP" altLang="en-US" sz="105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8986</xdr:colOff>
      <xdr:row>46</xdr:row>
      <xdr:rowOff>161742</xdr:rowOff>
    </xdr:from>
    <xdr:to>
      <xdr:col>2</xdr:col>
      <xdr:colOff>107829</xdr:colOff>
      <xdr:row>48</xdr:row>
      <xdr:rowOff>0</xdr:rowOff>
    </xdr:to>
    <xdr:sp macro="" textlink="">
      <xdr:nvSpPr>
        <xdr:cNvPr id="248" name="Text Box 1664">
          <a:extLst>
            <a:ext uri="{FF2B5EF4-FFF2-40B4-BE49-F238E27FC236}">
              <a16:creationId xmlns:a16="http://schemas.microsoft.com/office/drawing/2014/main" id="{22E30BDB-D5F7-41FC-A037-E0EFB802F4F1}"/>
            </a:ext>
          </a:extLst>
        </xdr:cNvPr>
        <xdr:cNvSpPr txBox="1">
          <a:spLocks noChangeArrowheads="1"/>
        </xdr:cNvSpPr>
      </xdr:nvSpPr>
      <xdr:spPr bwMode="auto">
        <a:xfrm>
          <a:off x="123286" y="7873182"/>
          <a:ext cx="792263" cy="173538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12114</xdr:colOff>
      <xdr:row>47</xdr:row>
      <xdr:rowOff>85688</xdr:rowOff>
    </xdr:from>
    <xdr:to>
      <xdr:col>2</xdr:col>
      <xdr:colOff>98313</xdr:colOff>
      <xdr:row>48</xdr:row>
      <xdr:rowOff>60544</xdr:rowOff>
    </xdr:to>
    <xdr:sp macro="" textlink="">
      <xdr:nvSpPr>
        <xdr:cNvPr id="249" name="Text Box 1664">
          <a:extLst>
            <a:ext uri="{FF2B5EF4-FFF2-40B4-BE49-F238E27FC236}">
              <a16:creationId xmlns:a16="http://schemas.microsoft.com/office/drawing/2014/main" id="{0238E88A-BACE-4B32-BA46-8756CA886687}"/>
            </a:ext>
          </a:extLst>
        </xdr:cNvPr>
        <xdr:cNvSpPr txBox="1">
          <a:spLocks noChangeArrowheads="1"/>
        </xdr:cNvSpPr>
      </xdr:nvSpPr>
      <xdr:spPr bwMode="auto">
        <a:xfrm rot="5400000">
          <a:off x="791686" y="7992916"/>
          <a:ext cx="142496" cy="8619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307265</xdr:colOff>
      <xdr:row>42</xdr:row>
      <xdr:rowOff>148510</xdr:rowOff>
    </xdr:from>
    <xdr:to>
      <xdr:col>1</xdr:col>
      <xdr:colOff>555625</xdr:colOff>
      <xdr:row>49</xdr:row>
      <xdr:rowOff>5815</xdr:rowOff>
    </xdr:to>
    <xdr:sp macro="" textlink="">
      <xdr:nvSpPr>
        <xdr:cNvPr id="250" name="Freeform 718">
          <a:extLst>
            <a:ext uri="{FF2B5EF4-FFF2-40B4-BE49-F238E27FC236}">
              <a16:creationId xmlns:a16="http://schemas.microsoft.com/office/drawing/2014/main" id="{0E0E0172-6880-4218-A3BE-24D4E0CB4D9A}"/>
            </a:ext>
          </a:extLst>
        </xdr:cNvPr>
        <xdr:cNvSpPr>
          <a:spLocks/>
        </xdr:cNvSpPr>
      </xdr:nvSpPr>
      <xdr:spPr bwMode="auto">
        <a:xfrm rot="5400000" flipV="1">
          <a:off x="30352" y="7580603"/>
          <a:ext cx="1030785" cy="248360"/>
        </a:xfrm>
        <a:custGeom>
          <a:avLst/>
          <a:gdLst>
            <a:gd name="T0" fmla="*/ 2147483647 w 25"/>
            <a:gd name="T1" fmla="*/ 2147483647 h 18"/>
            <a:gd name="T2" fmla="*/ 2147483647 w 25"/>
            <a:gd name="T3" fmla="*/ 0 h 18"/>
            <a:gd name="T4" fmla="*/ 0 w 25"/>
            <a:gd name="T5" fmla="*/ 0 h 18"/>
            <a:gd name="T6" fmla="*/ 0 60000 65536"/>
            <a:gd name="T7" fmla="*/ 0 60000 65536"/>
            <a:gd name="T8" fmla="*/ 0 60000 65536"/>
            <a:gd name="connsiteX0" fmla="*/ 10000 w 10000"/>
            <a:gd name="connsiteY0" fmla="*/ 10000 h 10000"/>
            <a:gd name="connsiteX1" fmla="*/ 4124 w 10000"/>
            <a:gd name="connsiteY1" fmla="*/ 1852 h 10000"/>
            <a:gd name="connsiteX2" fmla="*/ 0 w 10000"/>
            <a:gd name="connsiteY2" fmla="*/ 0 h 10000"/>
            <a:gd name="connsiteX0" fmla="*/ 10000 w 10000"/>
            <a:gd name="connsiteY0" fmla="*/ 10000 h 10890"/>
            <a:gd name="connsiteX1" fmla="*/ 4433 w 10000"/>
            <a:gd name="connsiteY1" fmla="*/ 10000 h 10890"/>
            <a:gd name="connsiteX2" fmla="*/ 4124 w 10000"/>
            <a:gd name="connsiteY2" fmla="*/ 1852 h 10890"/>
            <a:gd name="connsiteX3" fmla="*/ 0 w 10000"/>
            <a:gd name="connsiteY3" fmla="*/ 0 h 10890"/>
            <a:gd name="connsiteX0" fmla="*/ 10000 w 10000"/>
            <a:gd name="connsiteY0" fmla="*/ 10000 h 11653"/>
            <a:gd name="connsiteX1" fmla="*/ 2653 w 10000"/>
            <a:gd name="connsiteY1" fmla="*/ 10851 h 11653"/>
            <a:gd name="connsiteX2" fmla="*/ 4124 w 10000"/>
            <a:gd name="connsiteY2" fmla="*/ 1852 h 11653"/>
            <a:gd name="connsiteX3" fmla="*/ 0 w 10000"/>
            <a:gd name="connsiteY3" fmla="*/ 0 h 11653"/>
            <a:gd name="connsiteX0" fmla="*/ 10000 w 10000"/>
            <a:gd name="connsiteY0" fmla="*/ 10000 h 11653"/>
            <a:gd name="connsiteX1" fmla="*/ 2653 w 10000"/>
            <a:gd name="connsiteY1" fmla="*/ 10851 h 11653"/>
            <a:gd name="connsiteX2" fmla="*/ 2938 w 10000"/>
            <a:gd name="connsiteY2" fmla="*/ 1852 h 11653"/>
            <a:gd name="connsiteX3" fmla="*/ 0 w 10000"/>
            <a:gd name="connsiteY3" fmla="*/ 0 h 11653"/>
            <a:gd name="connsiteX0" fmla="*/ 10000 w 10000"/>
            <a:gd name="connsiteY0" fmla="*/ 19210 h 20863"/>
            <a:gd name="connsiteX1" fmla="*/ 2653 w 10000"/>
            <a:gd name="connsiteY1" fmla="*/ 20061 h 20863"/>
            <a:gd name="connsiteX2" fmla="*/ 2853 w 10000"/>
            <a:gd name="connsiteY2" fmla="*/ 0 h 20863"/>
            <a:gd name="connsiteX3" fmla="*/ 0 w 10000"/>
            <a:gd name="connsiteY3" fmla="*/ 9210 h 20863"/>
            <a:gd name="connsiteX0" fmla="*/ 9661 w 9661"/>
            <a:gd name="connsiteY0" fmla="*/ 19210 h 20863"/>
            <a:gd name="connsiteX1" fmla="*/ 2314 w 9661"/>
            <a:gd name="connsiteY1" fmla="*/ 20061 h 20863"/>
            <a:gd name="connsiteX2" fmla="*/ 2514 w 9661"/>
            <a:gd name="connsiteY2" fmla="*/ 0 h 20863"/>
            <a:gd name="connsiteX3" fmla="*/ 0 w 9661"/>
            <a:gd name="connsiteY3" fmla="*/ 701 h 20863"/>
            <a:gd name="connsiteX0" fmla="*/ 10000 w 10000"/>
            <a:gd name="connsiteY0" fmla="*/ 9208 h 10000"/>
            <a:gd name="connsiteX1" fmla="*/ 2658 w 10000"/>
            <a:gd name="connsiteY1" fmla="*/ 9616 h 10000"/>
            <a:gd name="connsiteX2" fmla="*/ 2602 w 10000"/>
            <a:gd name="connsiteY2" fmla="*/ 0 h 10000"/>
            <a:gd name="connsiteX3" fmla="*/ 0 w 10000"/>
            <a:gd name="connsiteY3" fmla="*/ 336 h 10000"/>
            <a:gd name="connsiteX0" fmla="*/ 10000 w 10000"/>
            <a:gd name="connsiteY0" fmla="*/ 9208 h 9637"/>
            <a:gd name="connsiteX1" fmla="*/ 2658 w 10000"/>
            <a:gd name="connsiteY1" fmla="*/ 9616 h 9637"/>
            <a:gd name="connsiteX2" fmla="*/ 2602 w 10000"/>
            <a:gd name="connsiteY2" fmla="*/ 0 h 9637"/>
            <a:gd name="connsiteX3" fmla="*/ 0 w 10000"/>
            <a:gd name="connsiteY3" fmla="*/ 336 h 9637"/>
            <a:gd name="connsiteX0" fmla="*/ 10000 w 10000"/>
            <a:gd name="connsiteY0" fmla="*/ 12888 h 13333"/>
            <a:gd name="connsiteX1" fmla="*/ 2658 w 10000"/>
            <a:gd name="connsiteY1" fmla="*/ 13311 h 13333"/>
            <a:gd name="connsiteX2" fmla="*/ 2423 w 10000"/>
            <a:gd name="connsiteY2" fmla="*/ 0 h 13333"/>
            <a:gd name="connsiteX3" fmla="*/ 0 w 10000"/>
            <a:gd name="connsiteY3" fmla="*/ 3682 h 13333"/>
            <a:gd name="connsiteX0" fmla="*/ 10179 w 10179"/>
            <a:gd name="connsiteY0" fmla="*/ 12909 h 13354"/>
            <a:gd name="connsiteX1" fmla="*/ 2837 w 10179"/>
            <a:gd name="connsiteY1" fmla="*/ 13332 h 13354"/>
            <a:gd name="connsiteX2" fmla="*/ 2602 w 10179"/>
            <a:gd name="connsiteY2" fmla="*/ 21 h 13354"/>
            <a:gd name="connsiteX3" fmla="*/ 0 w 10179"/>
            <a:gd name="connsiteY3" fmla="*/ 0 h 13354"/>
            <a:gd name="connsiteX0" fmla="*/ 10179 w 10179"/>
            <a:gd name="connsiteY0" fmla="*/ 13258 h 13703"/>
            <a:gd name="connsiteX1" fmla="*/ 2837 w 10179"/>
            <a:gd name="connsiteY1" fmla="*/ 13681 h 13703"/>
            <a:gd name="connsiteX2" fmla="*/ 2959 w 10179"/>
            <a:gd name="connsiteY2" fmla="*/ 0 h 13703"/>
            <a:gd name="connsiteX3" fmla="*/ 0 w 10179"/>
            <a:gd name="connsiteY3" fmla="*/ 349 h 13703"/>
            <a:gd name="connsiteX0" fmla="*/ 10866 w 10866"/>
            <a:gd name="connsiteY0" fmla="*/ 13401 h 13704"/>
            <a:gd name="connsiteX1" fmla="*/ 2837 w 10866"/>
            <a:gd name="connsiteY1" fmla="*/ 13681 h 13704"/>
            <a:gd name="connsiteX2" fmla="*/ 2959 w 10866"/>
            <a:gd name="connsiteY2" fmla="*/ 0 h 13704"/>
            <a:gd name="connsiteX3" fmla="*/ 0 w 10866"/>
            <a:gd name="connsiteY3" fmla="*/ 349 h 13704"/>
            <a:gd name="connsiteX0" fmla="*/ 10866 w 10866"/>
            <a:gd name="connsiteY0" fmla="*/ 13401 h 13775"/>
            <a:gd name="connsiteX1" fmla="*/ 2837 w 10866"/>
            <a:gd name="connsiteY1" fmla="*/ 13681 h 13775"/>
            <a:gd name="connsiteX2" fmla="*/ 2959 w 10866"/>
            <a:gd name="connsiteY2" fmla="*/ 0 h 13775"/>
            <a:gd name="connsiteX3" fmla="*/ 0 w 10866"/>
            <a:gd name="connsiteY3" fmla="*/ 349 h 13775"/>
            <a:gd name="connsiteX0" fmla="*/ 11518 w 11518"/>
            <a:gd name="connsiteY0" fmla="*/ 14454 h 14828"/>
            <a:gd name="connsiteX1" fmla="*/ 3489 w 11518"/>
            <a:gd name="connsiteY1" fmla="*/ 14734 h 14828"/>
            <a:gd name="connsiteX2" fmla="*/ 3611 w 11518"/>
            <a:gd name="connsiteY2" fmla="*/ 1053 h 14828"/>
            <a:gd name="connsiteX3" fmla="*/ 133 w 11518"/>
            <a:gd name="connsiteY3" fmla="*/ 886 h 14828"/>
            <a:gd name="connsiteX4" fmla="*/ 652 w 11518"/>
            <a:gd name="connsiteY4" fmla="*/ 1402 h 14828"/>
            <a:gd name="connsiteX0" fmla="*/ 10866 w 10866"/>
            <a:gd name="connsiteY0" fmla="*/ 14320 h 14694"/>
            <a:gd name="connsiteX1" fmla="*/ 2837 w 10866"/>
            <a:gd name="connsiteY1" fmla="*/ 14600 h 14694"/>
            <a:gd name="connsiteX2" fmla="*/ 2959 w 10866"/>
            <a:gd name="connsiteY2" fmla="*/ 919 h 14694"/>
            <a:gd name="connsiteX3" fmla="*/ 0 w 10866"/>
            <a:gd name="connsiteY3" fmla="*/ 1268 h 14694"/>
            <a:gd name="connsiteX0" fmla="*/ 11793 w 11793"/>
            <a:gd name="connsiteY0" fmla="*/ 14388 h 14762"/>
            <a:gd name="connsiteX1" fmla="*/ 3764 w 11793"/>
            <a:gd name="connsiteY1" fmla="*/ 14668 h 14762"/>
            <a:gd name="connsiteX2" fmla="*/ 3886 w 11793"/>
            <a:gd name="connsiteY2" fmla="*/ 987 h 14762"/>
            <a:gd name="connsiteX3" fmla="*/ 0 w 11793"/>
            <a:gd name="connsiteY3" fmla="*/ 1049 h 14762"/>
            <a:gd name="connsiteX0" fmla="*/ 11793 w 11793"/>
            <a:gd name="connsiteY0" fmla="*/ 14329 h 14703"/>
            <a:gd name="connsiteX1" fmla="*/ 3764 w 11793"/>
            <a:gd name="connsiteY1" fmla="*/ 14609 h 14703"/>
            <a:gd name="connsiteX2" fmla="*/ 3886 w 11793"/>
            <a:gd name="connsiteY2" fmla="*/ 928 h 14703"/>
            <a:gd name="connsiteX3" fmla="*/ 0 w 11793"/>
            <a:gd name="connsiteY3" fmla="*/ 990 h 14703"/>
            <a:gd name="connsiteX0" fmla="*/ 11793 w 11793"/>
            <a:gd name="connsiteY0" fmla="*/ 13401 h 13775"/>
            <a:gd name="connsiteX1" fmla="*/ 3764 w 11793"/>
            <a:gd name="connsiteY1" fmla="*/ 13681 h 13775"/>
            <a:gd name="connsiteX2" fmla="*/ 3886 w 11793"/>
            <a:gd name="connsiteY2" fmla="*/ 0 h 13775"/>
            <a:gd name="connsiteX3" fmla="*/ 0 w 11793"/>
            <a:gd name="connsiteY3" fmla="*/ 62 h 13775"/>
            <a:gd name="connsiteX0" fmla="*/ 11793 w 11793"/>
            <a:gd name="connsiteY0" fmla="*/ 13401 h 13775"/>
            <a:gd name="connsiteX1" fmla="*/ 3764 w 11793"/>
            <a:gd name="connsiteY1" fmla="*/ 13681 h 13775"/>
            <a:gd name="connsiteX2" fmla="*/ 3886 w 11793"/>
            <a:gd name="connsiteY2" fmla="*/ 0 h 13775"/>
            <a:gd name="connsiteX3" fmla="*/ 0 w 11793"/>
            <a:gd name="connsiteY3" fmla="*/ 62 h 13775"/>
            <a:gd name="connsiteX0" fmla="*/ 11793 w 11793"/>
            <a:gd name="connsiteY0" fmla="*/ 13401 h 14307"/>
            <a:gd name="connsiteX1" fmla="*/ 3811 w 11793"/>
            <a:gd name="connsiteY1" fmla="*/ 14261 h 14307"/>
            <a:gd name="connsiteX2" fmla="*/ 3886 w 11793"/>
            <a:gd name="connsiteY2" fmla="*/ 0 h 14307"/>
            <a:gd name="connsiteX3" fmla="*/ 0 w 11793"/>
            <a:gd name="connsiteY3" fmla="*/ 62 h 14307"/>
            <a:gd name="connsiteX0" fmla="*/ 11793 w 11793"/>
            <a:gd name="connsiteY0" fmla="*/ 13401 h 14307"/>
            <a:gd name="connsiteX1" fmla="*/ 3811 w 11793"/>
            <a:gd name="connsiteY1" fmla="*/ 14261 h 14307"/>
            <a:gd name="connsiteX2" fmla="*/ 3886 w 11793"/>
            <a:gd name="connsiteY2" fmla="*/ 0 h 14307"/>
            <a:gd name="connsiteX3" fmla="*/ 0 w 11793"/>
            <a:gd name="connsiteY3" fmla="*/ 62 h 14307"/>
            <a:gd name="connsiteX0" fmla="*/ 11793 w 11793"/>
            <a:gd name="connsiteY0" fmla="*/ 13401 h 14292"/>
            <a:gd name="connsiteX1" fmla="*/ 3811 w 11793"/>
            <a:gd name="connsiteY1" fmla="*/ 14261 h 14292"/>
            <a:gd name="connsiteX2" fmla="*/ 3886 w 11793"/>
            <a:gd name="connsiteY2" fmla="*/ 0 h 14292"/>
            <a:gd name="connsiteX3" fmla="*/ 0 w 11793"/>
            <a:gd name="connsiteY3" fmla="*/ 62 h 14292"/>
            <a:gd name="connsiteX0" fmla="*/ 11793 w 11793"/>
            <a:gd name="connsiteY0" fmla="*/ 13401 h 14463"/>
            <a:gd name="connsiteX1" fmla="*/ 3811 w 11793"/>
            <a:gd name="connsiteY1" fmla="*/ 14261 h 14463"/>
            <a:gd name="connsiteX2" fmla="*/ 3886 w 11793"/>
            <a:gd name="connsiteY2" fmla="*/ 0 h 14463"/>
            <a:gd name="connsiteX3" fmla="*/ 0 w 11793"/>
            <a:gd name="connsiteY3" fmla="*/ 62 h 14463"/>
            <a:gd name="connsiteX0" fmla="*/ 11793 w 11793"/>
            <a:gd name="connsiteY0" fmla="*/ 13401 h 14419"/>
            <a:gd name="connsiteX1" fmla="*/ 3811 w 11793"/>
            <a:gd name="connsiteY1" fmla="*/ 14261 h 14419"/>
            <a:gd name="connsiteX2" fmla="*/ 3886 w 11793"/>
            <a:gd name="connsiteY2" fmla="*/ 0 h 14419"/>
            <a:gd name="connsiteX3" fmla="*/ 0 w 11793"/>
            <a:gd name="connsiteY3" fmla="*/ 62 h 14419"/>
            <a:gd name="connsiteX0" fmla="*/ 11793 w 11793"/>
            <a:gd name="connsiteY0" fmla="*/ 13401 h 14463"/>
            <a:gd name="connsiteX1" fmla="*/ 3811 w 11793"/>
            <a:gd name="connsiteY1" fmla="*/ 14261 h 14463"/>
            <a:gd name="connsiteX2" fmla="*/ 3886 w 11793"/>
            <a:gd name="connsiteY2" fmla="*/ 0 h 14463"/>
            <a:gd name="connsiteX3" fmla="*/ 0 w 11793"/>
            <a:gd name="connsiteY3" fmla="*/ 62 h 14463"/>
            <a:gd name="connsiteX0" fmla="*/ 11793 w 11793"/>
            <a:gd name="connsiteY0" fmla="*/ 13401 h 15033"/>
            <a:gd name="connsiteX1" fmla="*/ 8224 w 11793"/>
            <a:gd name="connsiteY1" fmla="*/ 12914 h 15033"/>
            <a:gd name="connsiteX2" fmla="*/ 3811 w 11793"/>
            <a:gd name="connsiteY2" fmla="*/ 14261 h 15033"/>
            <a:gd name="connsiteX3" fmla="*/ 3886 w 11793"/>
            <a:gd name="connsiteY3" fmla="*/ 0 h 15033"/>
            <a:gd name="connsiteX4" fmla="*/ 0 w 11793"/>
            <a:gd name="connsiteY4" fmla="*/ 62 h 15033"/>
            <a:gd name="connsiteX0" fmla="*/ 11793 w 11793"/>
            <a:gd name="connsiteY0" fmla="*/ 13401 h 14261"/>
            <a:gd name="connsiteX1" fmla="*/ 8224 w 11793"/>
            <a:gd name="connsiteY1" fmla="*/ 12914 h 14261"/>
            <a:gd name="connsiteX2" fmla="*/ 3811 w 11793"/>
            <a:gd name="connsiteY2" fmla="*/ 14261 h 14261"/>
            <a:gd name="connsiteX3" fmla="*/ 3886 w 11793"/>
            <a:gd name="connsiteY3" fmla="*/ 0 h 14261"/>
            <a:gd name="connsiteX4" fmla="*/ 0 w 11793"/>
            <a:gd name="connsiteY4" fmla="*/ 62 h 14261"/>
            <a:gd name="connsiteX0" fmla="*/ 11793 w 11793"/>
            <a:gd name="connsiteY0" fmla="*/ 13401 h 14273"/>
            <a:gd name="connsiteX1" fmla="*/ 8224 w 11793"/>
            <a:gd name="connsiteY1" fmla="*/ 12914 h 14273"/>
            <a:gd name="connsiteX2" fmla="*/ 3811 w 11793"/>
            <a:gd name="connsiteY2" fmla="*/ 14261 h 14273"/>
            <a:gd name="connsiteX3" fmla="*/ 3886 w 11793"/>
            <a:gd name="connsiteY3" fmla="*/ 0 h 14273"/>
            <a:gd name="connsiteX4" fmla="*/ 0 w 11793"/>
            <a:gd name="connsiteY4" fmla="*/ 62 h 14273"/>
            <a:gd name="connsiteX0" fmla="*/ 11793 w 11793"/>
            <a:gd name="connsiteY0" fmla="*/ 13401 h 14273"/>
            <a:gd name="connsiteX1" fmla="*/ 8224 w 11793"/>
            <a:gd name="connsiteY1" fmla="*/ 12914 h 14273"/>
            <a:gd name="connsiteX2" fmla="*/ 3811 w 11793"/>
            <a:gd name="connsiteY2" fmla="*/ 14261 h 14273"/>
            <a:gd name="connsiteX3" fmla="*/ 3886 w 11793"/>
            <a:gd name="connsiteY3" fmla="*/ 0 h 14273"/>
            <a:gd name="connsiteX4" fmla="*/ 0 w 11793"/>
            <a:gd name="connsiteY4" fmla="*/ 62 h 14273"/>
            <a:gd name="connsiteX0" fmla="*/ 11605 w 11605"/>
            <a:gd name="connsiteY0" fmla="*/ 12822 h 14273"/>
            <a:gd name="connsiteX1" fmla="*/ 8224 w 11605"/>
            <a:gd name="connsiteY1" fmla="*/ 12914 h 14273"/>
            <a:gd name="connsiteX2" fmla="*/ 3811 w 11605"/>
            <a:gd name="connsiteY2" fmla="*/ 14261 h 14273"/>
            <a:gd name="connsiteX3" fmla="*/ 3886 w 11605"/>
            <a:gd name="connsiteY3" fmla="*/ 0 h 14273"/>
            <a:gd name="connsiteX4" fmla="*/ 0 w 11605"/>
            <a:gd name="connsiteY4" fmla="*/ 62 h 14273"/>
            <a:gd name="connsiteX0" fmla="*/ 11605 w 11605"/>
            <a:gd name="connsiteY0" fmla="*/ 12822 h 14273"/>
            <a:gd name="connsiteX1" fmla="*/ 8224 w 11605"/>
            <a:gd name="connsiteY1" fmla="*/ 12914 h 14273"/>
            <a:gd name="connsiteX2" fmla="*/ 3811 w 11605"/>
            <a:gd name="connsiteY2" fmla="*/ 14261 h 14273"/>
            <a:gd name="connsiteX3" fmla="*/ 3886 w 11605"/>
            <a:gd name="connsiteY3" fmla="*/ 0 h 14273"/>
            <a:gd name="connsiteX4" fmla="*/ 0 w 11605"/>
            <a:gd name="connsiteY4" fmla="*/ 62 h 14273"/>
            <a:gd name="connsiteX0" fmla="*/ 11605 w 11605"/>
            <a:gd name="connsiteY0" fmla="*/ 12822 h 14364"/>
            <a:gd name="connsiteX1" fmla="*/ 8224 w 11605"/>
            <a:gd name="connsiteY1" fmla="*/ 12914 h 14364"/>
            <a:gd name="connsiteX2" fmla="*/ 3811 w 11605"/>
            <a:gd name="connsiteY2" fmla="*/ 14261 h 14364"/>
            <a:gd name="connsiteX3" fmla="*/ 3886 w 11605"/>
            <a:gd name="connsiteY3" fmla="*/ 0 h 14364"/>
            <a:gd name="connsiteX4" fmla="*/ 0 w 11605"/>
            <a:gd name="connsiteY4" fmla="*/ 62 h 1436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1605" h="14364">
              <a:moveTo>
                <a:pt x="11605" y="12822"/>
              </a:moveTo>
              <a:cubicBezTo>
                <a:pt x="9020" y="12484"/>
                <a:pt x="9554" y="12771"/>
                <a:pt x="8224" y="12914"/>
              </a:cubicBezTo>
              <a:cubicBezTo>
                <a:pt x="6894" y="13057"/>
                <a:pt x="7716" y="14803"/>
                <a:pt x="3811" y="14261"/>
              </a:cubicBezTo>
              <a:cubicBezTo>
                <a:pt x="3881" y="10934"/>
                <a:pt x="3817" y="3326"/>
                <a:pt x="3886" y="0"/>
              </a:cubicBezTo>
              <a:cubicBezTo>
                <a:pt x="1627" y="71"/>
                <a:pt x="1234" y="276"/>
                <a:pt x="0" y="62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98365</xdr:colOff>
      <xdr:row>47</xdr:row>
      <xdr:rowOff>138120</xdr:rowOff>
    </xdr:from>
    <xdr:to>
      <xdr:col>3</xdr:col>
      <xdr:colOff>470</xdr:colOff>
      <xdr:row>47</xdr:row>
      <xdr:rowOff>146057</xdr:rowOff>
    </xdr:to>
    <xdr:sp macro="" textlink="">
      <xdr:nvSpPr>
        <xdr:cNvPr id="251" name="Line 1040">
          <a:extLst>
            <a:ext uri="{FF2B5EF4-FFF2-40B4-BE49-F238E27FC236}">
              <a16:creationId xmlns:a16="http://schemas.microsoft.com/office/drawing/2014/main" id="{FE569A46-243E-4A84-B4B1-54A6D630B54A}"/>
            </a:ext>
          </a:extLst>
        </xdr:cNvPr>
        <xdr:cNvSpPr>
          <a:spLocks noChangeShapeType="1"/>
        </xdr:cNvSpPr>
      </xdr:nvSpPr>
      <xdr:spPr bwMode="auto">
        <a:xfrm flipH="1" flipV="1">
          <a:off x="212665" y="8017200"/>
          <a:ext cx="1288945" cy="7937"/>
        </a:xfrm>
        <a:prstGeom prst="line">
          <a:avLst/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58209</xdr:colOff>
      <xdr:row>47</xdr:row>
      <xdr:rowOff>156287</xdr:rowOff>
    </xdr:from>
    <xdr:to>
      <xdr:col>2</xdr:col>
      <xdr:colOff>717024</xdr:colOff>
      <xdr:row>47</xdr:row>
      <xdr:rowOff>156287</xdr:rowOff>
    </xdr:to>
    <xdr:sp macro="" textlink="">
      <xdr:nvSpPr>
        <xdr:cNvPr id="252" name="Line 1040">
          <a:extLst>
            <a:ext uri="{FF2B5EF4-FFF2-40B4-BE49-F238E27FC236}">
              <a16:creationId xmlns:a16="http://schemas.microsoft.com/office/drawing/2014/main" id="{A0AEE161-7D3B-4752-ACBC-B6C489879BD7}"/>
            </a:ext>
          </a:extLst>
        </xdr:cNvPr>
        <xdr:cNvSpPr>
          <a:spLocks noChangeShapeType="1"/>
        </xdr:cNvSpPr>
      </xdr:nvSpPr>
      <xdr:spPr bwMode="auto">
        <a:xfrm flipH="1" flipV="1">
          <a:off x="172509" y="8035367"/>
          <a:ext cx="1329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63500</xdr:colOff>
      <xdr:row>47</xdr:row>
      <xdr:rowOff>119591</xdr:rowOff>
    </xdr:from>
    <xdr:to>
      <xdr:col>2</xdr:col>
      <xdr:colOff>738193</xdr:colOff>
      <xdr:row>47</xdr:row>
      <xdr:rowOff>127522</xdr:rowOff>
    </xdr:to>
    <xdr:sp macro="" textlink="">
      <xdr:nvSpPr>
        <xdr:cNvPr id="253" name="Line 1040">
          <a:extLst>
            <a:ext uri="{FF2B5EF4-FFF2-40B4-BE49-F238E27FC236}">
              <a16:creationId xmlns:a16="http://schemas.microsoft.com/office/drawing/2014/main" id="{A828F032-C5CF-4369-A77D-B67F1681335B}"/>
            </a:ext>
          </a:extLst>
        </xdr:cNvPr>
        <xdr:cNvSpPr>
          <a:spLocks noChangeShapeType="1"/>
        </xdr:cNvSpPr>
      </xdr:nvSpPr>
      <xdr:spPr bwMode="auto">
        <a:xfrm flipH="1" flipV="1">
          <a:off x="177800" y="7998671"/>
          <a:ext cx="1322393" cy="79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301641</xdr:colOff>
      <xdr:row>46</xdr:row>
      <xdr:rowOff>36870</xdr:rowOff>
    </xdr:from>
    <xdr:to>
      <xdr:col>2</xdr:col>
      <xdr:colOff>686210</xdr:colOff>
      <xdr:row>46</xdr:row>
      <xdr:rowOff>145948</xdr:rowOff>
    </xdr:to>
    <xdr:sp macro="" textlink="">
      <xdr:nvSpPr>
        <xdr:cNvPr id="254" name="Line 1440">
          <a:extLst>
            <a:ext uri="{FF2B5EF4-FFF2-40B4-BE49-F238E27FC236}">
              <a16:creationId xmlns:a16="http://schemas.microsoft.com/office/drawing/2014/main" id="{DA6488B6-7C3F-476F-A69C-CFCECE879830}"/>
            </a:ext>
          </a:extLst>
        </xdr:cNvPr>
        <xdr:cNvSpPr>
          <a:spLocks noChangeShapeType="1"/>
        </xdr:cNvSpPr>
      </xdr:nvSpPr>
      <xdr:spPr bwMode="auto">
        <a:xfrm flipV="1">
          <a:off x="415941" y="7748310"/>
          <a:ext cx="1077989" cy="10907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0 w 10500"/>
            <a:gd name="connsiteY0" fmla="*/ 110079 h 110149"/>
            <a:gd name="connsiteX1" fmla="*/ 10500 w 10500"/>
            <a:gd name="connsiteY1" fmla="*/ 71 h 110149"/>
            <a:gd name="connsiteX0" fmla="*/ 0 w 10500"/>
            <a:gd name="connsiteY0" fmla="*/ 117979 h 117978"/>
            <a:gd name="connsiteX1" fmla="*/ 10500 w 10500"/>
            <a:gd name="connsiteY1" fmla="*/ 7971 h 117978"/>
            <a:gd name="connsiteX0" fmla="*/ 0 w 10500"/>
            <a:gd name="connsiteY0" fmla="*/ 126918 h 126918"/>
            <a:gd name="connsiteX1" fmla="*/ 3000 w 10500"/>
            <a:gd name="connsiteY1" fmla="*/ 36908 h 126918"/>
            <a:gd name="connsiteX2" fmla="*/ 10500 w 10500"/>
            <a:gd name="connsiteY2" fmla="*/ 16910 h 126918"/>
            <a:gd name="connsiteX0" fmla="*/ 221 w 10721"/>
            <a:gd name="connsiteY0" fmla="*/ 163960 h 163960"/>
            <a:gd name="connsiteX1" fmla="*/ 521 w 10721"/>
            <a:gd name="connsiteY1" fmla="*/ 23946 h 163960"/>
            <a:gd name="connsiteX2" fmla="*/ 10721 w 10721"/>
            <a:gd name="connsiteY2" fmla="*/ 53952 h 163960"/>
            <a:gd name="connsiteX0" fmla="*/ 0 w 10500"/>
            <a:gd name="connsiteY0" fmla="*/ 140014 h 140014"/>
            <a:gd name="connsiteX1" fmla="*/ 300 w 10500"/>
            <a:gd name="connsiteY1" fmla="*/ 0 h 140014"/>
            <a:gd name="connsiteX2" fmla="*/ 10500 w 10500"/>
            <a:gd name="connsiteY2" fmla="*/ 30006 h 140014"/>
            <a:gd name="connsiteX0" fmla="*/ 0 w 11700"/>
            <a:gd name="connsiteY0" fmla="*/ 280023 h 280023"/>
            <a:gd name="connsiteX1" fmla="*/ 1500 w 11700"/>
            <a:gd name="connsiteY1" fmla="*/ 0 h 280023"/>
            <a:gd name="connsiteX2" fmla="*/ 11700 w 11700"/>
            <a:gd name="connsiteY2" fmla="*/ 30006 h 280023"/>
            <a:gd name="connsiteX0" fmla="*/ 0 w 11700"/>
            <a:gd name="connsiteY0" fmla="*/ 290024 h 290024"/>
            <a:gd name="connsiteX1" fmla="*/ 2400 w 11700"/>
            <a:gd name="connsiteY1" fmla="*/ 0 h 290024"/>
            <a:gd name="connsiteX2" fmla="*/ 11700 w 11700"/>
            <a:gd name="connsiteY2" fmla="*/ 40007 h 290024"/>
            <a:gd name="connsiteX0" fmla="*/ 0 w 11700"/>
            <a:gd name="connsiteY0" fmla="*/ 290024 h 290024"/>
            <a:gd name="connsiteX1" fmla="*/ 2400 w 11700"/>
            <a:gd name="connsiteY1" fmla="*/ 0 h 290024"/>
            <a:gd name="connsiteX2" fmla="*/ 11700 w 11700"/>
            <a:gd name="connsiteY2" fmla="*/ 40007 h 290024"/>
            <a:gd name="connsiteX0" fmla="*/ 0 w 10300"/>
            <a:gd name="connsiteY0" fmla="*/ 200018 h 200018"/>
            <a:gd name="connsiteX1" fmla="*/ 1000 w 10300"/>
            <a:gd name="connsiteY1" fmla="*/ 0 h 200018"/>
            <a:gd name="connsiteX2" fmla="*/ 10300 w 10300"/>
            <a:gd name="connsiteY2" fmla="*/ 40007 h 200018"/>
            <a:gd name="connsiteX0" fmla="*/ 0 w 10200"/>
            <a:gd name="connsiteY0" fmla="*/ 200018 h 200018"/>
            <a:gd name="connsiteX1" fmla="*/ 1000 w 10200"/>
            <a:gd name="connsiteY1" fmla="*/ 0 h 200018"/>
            <a:gd name="connsiteX2" fmla="*/ 10200 w 10200"/>
            <a:gd name="connsiteY2" fmla="*/ 10004 h 200018"/>
            <a:gd name="connsiteX0" fmla="*/ 100 w 10300"/>
            <a:gd name="connsiteY0" fmla="*/ 200018 h 200018"/>
            <a:gd name="connsiteX1" fmla="*/ 1100 w 10300"/>
            <a:gd name="connsiteY1" fmla="*/ 0 h 200018"/>
            <a:gd name="connsiteX2" fmla="*/ 10300 w 10300"/>
            <a:gd name="connsiteY2" fmla="*/ 10004 h 200018"/>
            <a:gd name="connsiteX0" fmla="*/ 100 w 10300"/>
            <a:gd name="connsiteY0" fmla="*/ 160015 h 160015"/>
            <a:gd name="connsiteX1" fmla="*/ 1100 w 10300"/>
            <a:gd name="connsiteY1" fmla="*/ 0 h 160015"/>
            <a:gd name="connsiteX2" fmla="*/ 10300 w 10300"/>
            <a:gd name="connsiteY2" fmla="*/ 10004 h 1600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300" h="160015">
              <a:moveTo>
                <a:pt x="100" y="160015"/>
              </a:moveTo>
              <a:cubicBezTo>
                <a:pt x="300" y="23337"/>
                <a:pt x="-700" y="6669"/>
                <a:pt x="1100" y="0"/>
              </a:cubicBezTo>
              <a:cubicBezTo>
                <a:pt x="11233" y="23339"/>
                <a:pt x="6967" y="6671"/>
                <a:pt x="10300" y="10004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563317</xdr:colOff>
      <xdr:row>44</xdr:row>
      <xdr:rowOff>154054</xdr:rowOff>
    </xdr:from>
    <xdr:to>
      <xdr:col>2</xdr:col>
      <xdr:colOff>364884</xdr:colOff>
      <xdr:row>44</xdr:row>
      <xdr:rowOff>154062</xdr:rowOff>
    </xdr:to>
    <xdr:sp macro="" textlink="">
      <xdr:nvSpPr>
        <xdr:cNvPr id="255" name="Line 1440">
          <a:extLst>
            <a:ext uri="{FF2B5EF4-FFF2-40B4-BE49-F238E27FC236}">
              <a16:creationId xmlns:a16="http://schemas.microsoft.com/office/drawing/2014/main" id="{F6002D99-AE20-4A28-9F16-95E6AD7A9DEA}"/>
            </a:ext>
          </a:extLst>
        </xdr:cNvPr>
        <xdr:cNvSpPr>
          <a:spLocks noChangeShapeType="1"/>
        </xdr:cNvSpPr>
      </xdr:nvSpPr>
      <xdr:spPr bwMode="auto">
        <a:xfrm flipV="1">
          <a:off x="677617" y="7530214"/>
          <a:ext cx="494987" cy="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54352</xdr:colOff>
      <xdr:row>45</xdr:row>
      <xdr:rowOff>96371</xdr:rowOff>
    </xdr:from>
    <xdr:to>
      <xdr:col>2</xdr:col>
      <xdr:colOff>499877</xdr:colOff>
      <xdr:row>47</xdr:row>
      <xdr:rowOff>76814</xdr:rowOff>
    </xdr:to>
    <xdr:sp macro="" textlink="">
      <xdr:nvSpPr>
        <xdr:cNvPr id="256" name="Text Box 1445">
          <a:extLst>
            <a:ext uri="{FF2B5EF4-FFF2-40B4-BE49-F238E27FC236}">
              <a16:creationId xmlns:a16="http://schemas.microsoft.com/office/drawing/2014/main" id="{5F9D9AF7-7EA5-4BF5-8129-129E8006E218}"/>
            </a:ext>
          </a:extLst>
        </xdr:cNvPr>
        <xdr:cNvSpPr txBox="1">
          <a:spLocks noChangeArrowheads="1"/>
        </xdr:cNvSpPr>
      </xdr:nvSpPr>
      <xdr:spPr bwMode="auto">
        <a:xfrm>
          <a:off x="862072" y="7640171"/>
          <a:ext cx="445525" cy="31572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800"/>
            </a:lnSpc>
            <a:defRPr sz="1000"/>
          </a:pP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丸太町通</a:t>
          </a:r>
        </a:p>
      </xdr:txBody>
    </xdr:sp>
    <xdr:clientData/>
  </xdr:twoCellAnchor>
  <xdr:twoCellAnchor>
    <xdr:from>
      <xdr:col>1</xdr:col>
      <xdr:colOff>494182</xdr:colOff>
      <xdr:row>46</xdr:row>
      <xdr:rowOff>84496</xdr:rowOff>
    </xdr:from>
    <xdr:to>
      <xdr:col>1</xdr:col>
      <xdr:colOff>599154</xdr:colOff>
      <xdr:row>47</xdr:row>
      <xdr:rowOff>23831</xdr:rowOff>
    </xdr:to>
    <xdr:sp macro="" textlink="">
      <xdr:nvSpPr>
        <xdr:cNvPr id="257" name="Oval 453">
          <a:extLst>
            <a:ext uri="{FF2B5EF4-FFF2-40B4-BE49-F238E27FC236}">
              <a16:creationId xmlns:a16="http://schemas.microsoft.com/office/drawing/2014/main" id="{C53F8096-F585-4630-8958-22B464F86F9A}"/>
            </a:ext>
          </a:extLst>
        </xdr:cNvPr>
        <xdr:cNvSpPr>
          <a:spLocks noChangeArrowheads="1"/>
        </xdr:cNvSpPr>
      </xdr:nvSpPr>
      <xdr:spPr bwMode="auto">
        <a:xfrm>
          <a:off x="608482" y="7795936"/>
          <a:ext cx="104972" cy="106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16425</xdr:colOff>
      <xdr:row>47</xdr:row>
      <xdr:rowOff>142955</xdr:rowOff>
    </xdr:from>
    <xdr:to>
      <xdr:col>1</xdr:col>
      <xdr:colOff>466394</xdr:colOff>
      <xdr:row>48</xdr:row>
      <xdr:rowOff>129859</xdr:rowOff>
    </xdr:to>
    <xdr:sp macro="" textlink="">
      <xdr:nvSpPr>
        <xdr:cNvPr id="258" name="Text Box 1416">
          <a:extLst>
            <a:ext uri="{FF2B5EF4-FFF2-40B4-BE49-F238E27FC236}">
              <a16:creationId xmlns:a16="http://schemas.microsoft.com/office/drawing/2014/main" id="{E0FB79CC-0533-4274-BA43-E883E57B7611}"/>
            </a:ext>
          </a:extLst>
        </xdr:cNvPr>
        <xdr:cNvSpPr txBox="1">
          <a:spLocks noChangeArrowheads="1"/>
        </xdr:cNvSpPr>
      </xdr:nvSpPr>
      <xdr:spPr bwMode="auto">
        <a:xfrm>
          <a:off x="130725" y="8022035"/>
          <a:ext cx="449969" cy="154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l" rtl="0">
            <a:lnSpc>
              <a:spcPts val="7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JR</a:t>
          </a:r>
        </a:p>
        <a:p>
          <a:pPr algn="l" rtl="0">
            <a:lnSpc>
              <a:spcPts val="7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山陰線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222761</xdr:colOff>
      <xdr:row>46</xdr:row>
      <xdr:rowOff>166053</xdr:rowOff>
    </xdr:from>
    <xdr:to>
      <xdr:col>1</xdr:col>
      <xdr:colOff>537702</xdr:colOff>
      <xdr:row>47</xdr:row>
      <xdr:rowOff>122525</xdr:rowOff>
    </xdr:to>
    <xdr:sp macro="" textlink="">
      <xdr:nvSpPr>
        <xdr:cNvPr id="259" name="Text Box 1664">
          <a:extLst>
            <a:ext uri="{FF2B5EF4-FFF2-40B4-BE49-F238E27FC236}">
              <a16:creationId xmlns:a16="http://schemas.microsoft.com/office/drawing/2014/main" id="{3CF0EF56-90EB-4C8E-A3B6-AEC44A4848A0}"/>
            </a:ext>
          </a:extLst>
        </xdr:cNvPr>
        <xdr:cNvSpPr txBox="1">
          <a:spLocks noChangeArrowheads="1"/>
        </xdr:cNvSpPr>
      </xdr:nvSpPr>
      <xdr:spPr bwMode="auto">
        <a:xfrm>
          <a:off x="337061" y="7877493"/>
          <a:ext cx="314941" cy="124112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踏切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12114</xdr:colOff>
      <xdr:row>47</xdr:row>
      <xdr:rowOff>85688</xdr:rowOff>
    </xdr:from>
    <xdr:to>
      <xdr:col>2</xdr:col>
      <xdr:colOff>98313</xdr:colOff>
      <xdr:row>48</xdr:row>
      <xdr:rowOff>60544</xdr:rowOff>
    </xdr:to>
    <xdr:sp macro="" textlink="">
      <xdr:nvSpPr>
        <xdr:cNvPr id="260" name="Text Box 1664">
          <a:extLst>
            <a:ext uri="{FF2B5EF4-FFF2-40B4-BE49-F238E27FC236}">
              <a16:creationId xmlns:a16="http://schemas.microsoft.com/office/drawing/2014/main" id="{E2AECC2A-5492-41A0-81C2-B4A5AC60262F}"/>
            </a:ext>
          </a:extLst>
        </xdr:cNvPr>
        <xdr:cNvSpPr txBox="1">
          <a:spLocks noChangeArrowheads="1"/>
        </xdr:cNvSpPr>
      </xdr:nvSpPr>
      <xdr:spPr bwMode="auto">
        <a:xfrm rot="5400000">
          <a:off x="791686" y="7992916"/>
          <a:ext cx="142496" cy="8619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3385</xdr:colOff>
      <xdr:row>47</xdr:row>
      <xdr:rowOff>15973</xdr:rowOff>
    </xdr:from>
    <xdr:to>
      <xdr:col>2</xdr:col>
      <xdr:colOff>113944</xdr:colOff>
      <xdr:row>48</xdr:row>
      <xdr:rowOff>114158</xdr:rowOff>
    </xdr:to>
    <xdr:grpSp>
      <xdr:nvGrpSpPr>
        <xdr:cNvPr id="261" name="Group 1180">
          <a:extLst>
            <a:ext uri="{FF2B5EF4-FFF2-40B4-BE49-F238E27FC236}">
              <a16:creationId xmlns:a16="http://schemas.microsoft.com/office/drawing/2014/main" id="{16631237-D0DC-438A-BE40-A2252331BD5A}"/>
            </a:ext>
          </a:extLst>
        </xdr:cNvPr>
        <xdr:cNvGrpSpPr>
          <a:grpSpLocks/>
        </xdr:cNvGrpSpPr>
      </xdr:nvGrpSpPr>
      <xdr:grpSpPr bwMode="auto">
        <a:xfrm>
          <a:off x="842114" y="7601577"/>
          <a:ext cx="115639" cy="251961"/>
          <a:chOff x="718" y="97"/>
          <a:chExt cx="23" cy="15"/>
        </a:xfrm>
      </xdr:grpSpPr>
      <xdr:sp macro="" textlink="">
        <xdr:nvSpPr>
          <xdr:cNvPr id="262" name="Freeform 1181">
            <a:extLst>
              <a:ext uri="{FF2B5EF4-FFF2-40B4-BE49-F238E27FC236}">
                <a16:creationId xmlns:a16="http://schemas.microsoft.com/office/drawing/2014/main" id="{C27D8CC8-CF2F-ABBD-F014-50C6FB1BC307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63" name="Freeform 1182">
            <a:extLst>
              <a:ext uri="{FF2B5EF4-FFF2-40B4-BE49-F238E27FC236}">
                <a16:creationId xmlns:a16="http://schemas.microsoft.com/office/drawing/2014/main" id="{B14A3A85-04F3-A874-26F3-C1661972C037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</xdr:col>
      <xdr:colOff>55629</xdr:colOff>
      <xdr:row>42</xdr:row>
      <xdr:rowOff>65942</xdr:rowOff>
    </xdr:from>
    <xdr:to>
      <xdr:col>2</xdr:col>
      <xdr:colOff>65943</xdr:colOff>
      <xdr:row>48</xdr:row>
      <xdr:rowOff>143337</xdr:rowOff>
    </xdr:to>
    <xdr:sp macro="" textlink="">
      <xdr:nvSpPr>
        <xdr:cNvPr id="264" name="Line 1591">
          <a:extLst>
            <a:ext uri="{FF2B5EF4-FFF2-40B4-BE49-F238E27FC236}">
              <a16:creationId xmlns:a16="http://schemas.microsoft.com/office/drawing/2014/main" id="{D5EFDDF9-775C-4450-A6D1-B6BC4E71E4FF}"/>
            </a:ext>
          </a:extLst>
        </xdr:cNvPr>
        <xdr:cNvSpPr>
          <a:spLocks noChangeShapeType="1"/>
        </xdr:cNvSpPr>
      </xdr:nvSpPr>
      <xdr:spPr bwMode="auto">
        <a:xfrm flipV="1">
          <a:off x="863349" y="7106822"/>
          <a:ext cx="10314" cy="108323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6146</xdr:colOff>
      <xdr:row>46</xdr:row>
      <xdr:rowOff>95239</xdr:rowOff>
    </xdr:from>
    <xdr:to>
      <xdr:col>2</xdr:col>
      <xdr:colOff>104469</xdr:colOff>
      <xdr:row>47</xdr:row>
      <xdr:rowOff>18425</xdr:rowOff>
    </xdr:to>
    <xdr:sp macro="" textlink="">
      <xdr:nvSpPr>
        <xdr:cNvPr id="265" name="Oval 453">
          <a:extLst>
            <a:ext uri="{FF2B5EF4-FFF2-40B4-BE49-F238E27FC236}">
              <a16:creationId xmlns:a16="http://schemas.microsoft.com/office/drawing/2014/main" id="{AFA9DA11-5A38-443B-AB58-CACC10D4F406}"/>
            </a:ext>
          </a:extLst>
        </xdr:cNvPr>
        <xdr:cNvSpPr>
          <a:spLocks noChangeArrowheads="1"/>
        </xdr:cNvSpPr>
      </xdr:nvSpPr>
      <xdr:spPr bwMode="auto">
        <a:xfrm>
          <a:off x="813866" y="7806679"/>
          <a:ext cx="98323" cy="9082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10760</xdr:colOff>
      <xdr:row>44</xdr:row>
      <xdr:rowOff>106074</xdr:rowOff>
    </xdr:from>
    <xdr:to>
      <xdr:col>2</xdr:col>
      <xdr:colOff>109083</xdr:colOff>
      <xdr:row>45</xdr:row>
      <xdr:rowOff>29260</xdr:rowOff>
    </xdr:to>
    <xdr:sp macro="" textlink="">
      <xdr:nvSpPr>
        <xdr:cNvPr id="266" name="Oval 453">
          <a:extLst>
            <a:ext uri="{FF2B5EF4-FFF2-40B4-BE49-F238E27FC236}">
              <a16:creationId xmlns:a16="http://schemas.microsoft.com/office/drawing/2014/main" id="{46541812-18DE-4FD0-8D50-1A08DD604D83}"/>
            </a:ext>
          </a:extLst>
        </xdr:cNvPr>
        <xdr:cNvSpPr>
          <a:spLocks noChangeArrowheads="1"/>
        </xdr:cNvSpPr>
      </xdr:nvSpPr>
      <xdr:spPr bwMode="auto">
        <a:xfrm>
          <a:off x="818480" y="7482234"/>
          <a:ext cx="98323" cy="9082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497552</xdr:colOff>
      <xdr:row>45</xdr:row>
      <xdr:rowOff>8235</xdr:rowOff>
    </xdr:from>
    <xdr:to>
      <xdr:col>1</xdr:col>
      <xdr:colOff>606841</xdr:colOff>
      <xdr:row>45</xdr:row>
      <xdr:rowOff>120343</xdr:rowOff>
    </xdr:to>
    <xdr:sp macro="" textlink="">
      <xdr:nvSpPr>
        <xdr:cNvPr id="267" name="AutoShape 1429">
          <a:extLst>
            <a:ext uri="{FF2B5EF4-FFF2-40B4-BE49-F238E27FC236}">
              <a16:creationId xmlns:a16="http://schemas.microsoft.com/office/drawing/2014/main" id="{4C282724-502F-4308-8DF6-6CD95CE26A44}"/>
            </a:ext>
          </a:extLst>
        </xdr:cNvPr>
        <xdr:cNvSpPr>
          <a:spLocks noChangeArrowheads="1"/>
        </xdr:cNvSpPr>
      </xdr:nvSpPr>
      <xdr:spPr bwMode="auto">
        <a:xfrm>
          <a:off x="611852" y="7552035"/>
          <a:ext cx="109289" cy="11210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536995</xdr:colOff>
      <xdr:row>36</xdr:row>
      <xdr:rowOff>70230</xdr:rowOff>
    </xdr:from>
    <xdr:to>
      <xdr:col>10</xdr:col>
      <xdr:colOff>349690</xdr:colOff>
      <xdr:row>37</xdr:row>
      <xdr:rowOff>61727</xdr:rowOff>
    </xdr:to>
    <xdr:sp macro="" textlink="">
      <xdr:nvSpPr>
        <xdr:cNvPr id="268" name="Text Box 1445">
          <a:extLst>
            <a:ext uri="{FF2B5EF4-FFF2-40B4-BE49-F238E27FC236}">
              <a16:creationId xmlns:a16="http://schemas.microsoft.com/office/drawing/2014/main" id="{8413354F-2B3E-4D6F-8694-B42E41967FF2}"/>
            </a:ext>
          </a:extLst>
        </xdr:cNvPr>
        <xdr:cNvSpPr txBox="1">
          <a:spLocks noChangeArrowheads="1"/>
        </xdr:cNvSpPr>
      </xdr:nvSpPr>
      <xdr:spPr bwMode="auto">
        <a:xfrm>
          <a:off x="6198655" y="6105270"/>
          <a:ext cx="506115" cy="15913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渡月橋</a:t>
          </a:r>
        </a:p>
      </xdr:txBody>
    </xdr:sp>
    <xdr:clientData/>
  </xdr:twoCellAnchor>
  <xdr:twoCellAnchor>
    <xdr:from>
      <xdr:col>9</xdr:col>
      <xdr:colOff>168264</xdr:colOff>
      <xdr:row>35</xdr:row>
      <xdr:rowOff>51216</xdr:rowOff>
    </xdr:from>
    <xdr:to>
      <xdr:col>10</xdr:col>
      <xdr:colOff>558019</xdr:colOff>
      <xdr:row>39</xdr:row>
      <xdr:rowOff>118088</xdr:rowOff>
    </xdr:to>
    <xdr:grpSp>
      <xdr:nvGrpSpPr>
        <xdr:cNvPr id="269" name="グループ化 268">
          <a:extLst>
            <a:ext uri="{FF2B5EF4-FFF2-40B4-BE49-F238E27FC236}">
              <a16:creationId xmlns:a16="http://schemas.microsoft.com/office/drawing/2014/main" id="{B3162109-EF4A-4ABF-9356-51AEA255D385}"/>
            </a:ext>
          </a:extLst>
        </xdr:cNvPr>
        <xdr:cNvGrpSpPr/>
      </xdr:nvGrpSpPr>
      <xdr:grpSpPr>
        <a:xfrm rot="15082884">
          <a:off x="6258383" y="5488887"/>
          <a:ext cx="707376" cy="1124662"/>
          <a:chOff x="6731398" y="5753558"/>
          <a:chExt cx="740949" cy="1159885"/>
        </a:xfrm>
      </xdr:grpSpPr>
      <xdr:grpSp>
        <xdr:nvGrpSpPr>
          <xdr:cNvPr id="270" name="グループ化 269">
            <a:extLst>
              <a:ext uri="{FF2B5EF4-FFF2-40B4-BE49-F238E27FC236}">
                <a16:creationId xmlns:a16="http://schemas.microsoft.com/office/drawing/2014/main" id="{B0C45CDB-6890-70B8-49C0-8C26EF58C03D}"/>
              </a:ext>
            </a:extLst>
          </xdr:cNvPr>
          <xdr:cNvGrpSpPr/>
        </xdr:nvGrpSpPr>
        <xdr:grpSpPr>
          <a:xfrm rot="5400000">
            <a:off x="6521930" y="5963026"/>
            <a:ext cx="1159885" cy="740949"/>
            <a:chOff x="1762704" y="250494"/>
            <a:chExt cx="1205541" cy="747876"/>
          </a:xfrm>
        </xdr:grpSpPr>
        <xdr:sp macro="" textlink="">
          <xdr:nvSpPr>
            <xdr:cNvPr id="272" name="Freeform 217">
              <a:extLst>
                <a:ext uri="{FF2B5EF4-FFF2-40B4-BE49-F238E27FC236}">
                  <a16:creationId xmlns:a16="http://schemas.microsoft.com/office/drawing/2014/main" id="{E329241C-302F-03BC-3EE7-27A0DFCD88FC}"/>
                </a:ext>
              </a:extLst>
            </xdr:cNvPr>
            <xdr:cNvSpPr>
              <a:spLocks/>
            </xdr:cNvSpPr>
          </xdr:nvSpPr>
          <xdr:spPr bwMode="auto">
            <a:xfrm rot="1585687" flipV="1">
              <a:off x="1793854" y="274977"/>
              <a:ext cx="920236" cy="420176"/>
            </a:xfrm>
            <a:custGeom>
              <a:avLst/>
              <a:gdLst>
                <a:gd name="T0" fmla="*/ 2147483647 w 113"/>
                <a:gd name="T1" fmla="*/ 2147483647 h 6"/>
                <a:gd name="T2" fmla="*/ 2147483647 w 113"/>
                <a:gd name="T3" fmla="*/ 2147483647 h 6"/>
                <a:gd name="T4" fmla="*/ 2147483647 w 113"/>
                <a:gd name="T5" fmla="*/ 0 h 6"/>
                <a:gd name="T6" fmla="*/ 2147483647 w 113"/>
                <a:gd name="T7" fmla="*/ 2147483647 h 6"/>
                <a:gd name="T8" fmla="*/ 0 w 113"/>
                <a:gd name="T9" fmla="*/ 2147483647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connsiteX0" fmla="*/ 11937 w 11937"/>
                <a:gd name="connsiteY0" fmla="*/ 1667 h 30876"/>
                <a:gd name="connsiteX1" fmla="*/ 9459 w 11937"/>
                <a:gd name="connsiteY1" fmla="*/ 5000 h 30876"/>
                <a:gd name="connsiteX2" fmla="*/ 6450 w 11937"/>
                <a:gd name="connsiteY2" fmla="*/ 0 h 30876"/>
                <a:gd name="connsiteX3" fmla="*/ 4769 w 11937"/>
                <a:gd name="connsiteY3" fmla="*/ 8333 h 30876"/>
                <a:gd name="connsiteX4" fmla="*/ 0 w 11937"/>
                <a:gd name="connsiteY4" fmla="*/ 30788 h 30876"/>
                <a:gd name="connsiteX0" fmla="*/ 11937 w 11937"/>
                <a:gd name="connsiteY0" fmla="*/ 1667 h 30859"/>
                <a:gd name="connsiteX1" fmla="*/ 9459 w 11937"/>
                <a:gd name="connsiteY1" fmla="*/ 5000 h 30859"/>
                <a:gd name="connsiteX2" fmla="*/ 6450 w 11937"/>
                <a:gd name="connsiteY2" fmla="*/ 0 h 30859"/>
                <a:gd name="connsiteX3" fmla="*/ 3450 w 11937"/>
                <a:gd name="connsiteY3" fmla="*/ 2933 h 30859"/>
                <a:gd name="connsiteX4" fmla="*/ 0 w 11937"/>
                <a:gd name="connsiteY4" fmla="*/ 30788 h 30859"/>
                <a:gd name="connsiteX0" fmla="*/ 19655 w 19655"/>
                <a:gd name="connsiteY0" fmla="*/ 92406 h 92406"/>
                <a:gd name="connsiteX1" fmla="*/ 9459 w 19655"/>
                <a:gd name="connsiteY1" fmla="*/ 8209 h 92406"/>
                <a:gd name="connsiteX2" fmla="*/ 6450 w 19655"/>
                <a:gd name="connsiteY2" fmla="*/ 3209 h 92406"/>
                <a:gd name="connsiteX3" fmla="*/ 3450 w 19655"/>
                <a:gd name="connsiteY3" fmla="*/ 6142 h 92406"/>
                <a:gd name="connsiteX4" fmla="*/ 0 w 19655"/>
                <a:gd name="connsiteY4" fmla="*/ 33997 h 92406"/>
                <a:gd name="connsiteX0" fmla="*/ 19655 w 19655"/>
                <a:gd name="connsiteY0" fmla="*/ 89197 h 89197"/>
                <a:gd name="connsiteX1" fmla="*/ 12853 w 19655"/>
                <a:gd name="connsiteY1" fmla="*/ 28671 h 89197"/>
                <a:gd name="connsiteX2" fmla="*/ 9459 w 19655"/>
                <a:gd name="connsiteY2" fmla="*/ 5000 h 89197"/>
                <a:gd name="connsiteX3" fmla="*/ 6450 w 19655"/>
                <a:gd name="connsiteY3" fmla="*/ 0 h 89197"/>
                <a:gd name="connsiteX4" fmla="*/ 3450 w 19655"/>
                <a:gd name="connsiteY4" fmla="*/ 2933 h 89197"/>
                <a:gd name="connsiteX5" fmla="*/ 0 w 19655"/>
                <a:gd name="connsiteY5" fmla="*/ 30788 h 89197"/>
                <a:gd name="connsiteX0" fmla="*/ 17922 w 17922"/>
                <a:gd name="connsiteY0" fmla="*/ 93126 h 93126"/>
                <a:gd name="connsiteX1" fmla="*/ 12853 w 17922"/>
                <a:gd name="connsiteY1" fmla="*/ 28671 h 93126"/>
                <a:gd name="connsiteX2" fmla="*/ 9459 w 17922"/>
                <a:gd name="connsiteY2" fmla="*/ 5000 h 93126"/>
                <a:gd name="connsiteX3" fmla="*/ 6450 w 17922"/>
                <a:gd name="connsiteY3" fmla="*/ 0 h 93126"/>
                <a:gd name="connsiteX4" fmla="*/ 3450 w 17922"/>
                <a:gd name="connsiteY4" fmla="*/ 2933 h 93126"/>
                <a:gd name="connsiteX5" fmla="*/ 0 w 17922"/>
                <a:gd name="connsiteY5" fmla="*/ 30788 h 9312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7922" h="93126">
                  <a:moveTo>
                    <a:pt x="17922" y="93126"/>
                  </a:moveTo>
                  <a:cubicBezTo>
                    <a:pt x="16325" y="79816"/>
                    <a:pt x="14552" y="42704"/>
                    <a:pt x="12853" y="28671"/>
                  </a:cubicBezTo>
                  <a:cubicBezTo>
                    <a:pt x="11154" y="14638"/>
                    <a:pt x="10526" y="9778"/>
                    <a:pt x="9459" y="5000"/>
                  </a:cubicBezTo>
                  <a:cubicBezTo>
                    <a:pt x="8392" y="222"/>
                    <a:pt x="7335" y="0"/>
                    <a:pt x="6450" y="0"/>
                  </a:cubicBezTo>
                  <a:cubicBezTo>
                    <a:pt x="5565" y="1667"/>
                    <a:pt x="4246" y="2933"/>
                    <a:pt x="3450" y="2933"/>
                  </a:cubicBezTo>
                  <a:cubicBezTo>
                    <a:pt x="2565" y="4600"/>
                    <a:pt x="885" y="32454"/>
                    <a:pt x="0" y="30788"/>
                  </a:cubicBezTo>
                </a:path>
              </a:pathLst>
            </a:custGeom>
            <a:noFill/>
            <a:ln w="6350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273" name="Text Box 266">
              <a:extLst>
                <a:ext uri="{FF2B5EF4-FFF2-40B4-BE49-F238E27FC236}">
                  <a16:creationId xmlns:a16="http://schemas.microsoft.com/office/drawing/2014/main" id="{04B87F77-7FD9-5D50-1396-83F1B94E5868}"/>
                </a:ext>
              </a:extLst>
            </xdr:cNvPr>
            <xdr:cNvSpPr txBox="1">
              <a:spLocks noChangeArrowheads="1"/>
            </xdr:cNvSpPr>
          </xdr:nvSpPr>
          <xdr:spPr bwMode="auto">
            <a:xfrm rot="1700738">
              <a:off x="1939800" y="516967"/>
              <a:ext cx="157170" cy="15235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txBody>
            <a:bodyPr vertOverflow="clip" wrap="square" lIns="27432" tIns="18288" rIns="0" bIns="0" anchor="t" upright="1"/>
            <a:lstStyle/>
            <a:p>
              <a:pPr algn="l" rtl="0">
                <a:lnSpc>
                  <a:spcPts val="1100"/>
                </a:lnSpc>
                <a:defRPr sz="1000"/>
              </a:pPr>
              <a:endPara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l" rtl="0">
                <a:lnSpc>
                  <a:spcPts val="1000"/>
                </a:lnSpc>
                <a:defRPr sz="1000"/>
              </a:pPr>
              <a:endPara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274" name="Freeform 169">
              <a:extLst>
                <a:ext uri="{FF2B5EF4-FFF2-40B4-BE49-F238E27FC236}">
                  <a16:creationId xmlns:a16="http://schemas.microsoft.com/office/drawing/2014/main" id="{39384B50-A445-8783-E231-7E00F398394F}"/>
                </a:ext>
              </a:extLst>
            </xdr:cNvPr>
            <xdr:cNvSpPr>
              <a:spLocks/>
            </xdr:cNvSpPr>
          </xdr:nvSpPr>
          <xdr:spPr bwMode="auto">
            <a:xfrm>
              <a:off x="1955681" y="250494"/>
              <a:ext cx="386940" cy="747876"/>
            </a:xfrm>
            <a:custGeom>
              <a:avLst/>
              <a:gdLst>
                <a:gd name="T0" fmla="*/ 2147483647 w 68"/>
                <a:gd name="T1" fmla="*/ 2147483647 h 73"/>
                <a:gd name="T2" fmla="*/ 2147483647 w 68"/>
                <a:gd name="T3" fmla="*/ 0 h 73"/>
                <a:gd name="T4" fmla="*/ 0 w 68"/>
                <a:gd name="T5" fmla="*/ 0 h 73"/>
                <a:gd name="T6" fmla="*/ 0 60000 65536"/>
                <a:gd name="T7" fmla="*/ 0 60000 65536"/>
                <a:gd name="T8" fmla="*/ 0 60000 65536"/>
                <a:gd name="connsiteX0" fmla="*/ 11136 w 11136"/>
                <a:gd name="connsiteY0" fmla="*/ 35796 h 35796"/>
                <a:gd name="connsiteX1" fmla="*/ 11136 w 11136"/>
                <a:gd name="connsiteY1" fmla="*/ 25796 h 35796"/>
                <a:gd name="connsiteX2" fmla="*/ 0 w 11136"/>
                <a:gd name="connsiteY2" fmla="*/ 0 h 35796"/>
                <a:gd name="connsiteX0" fmla="*/ 11136 w 11136"/>
                <a:gd name="connsiteY0" fmla="*/ 35796 h 35796"/>
                <a:gd name="connsiteX1" fmla="*/ 11136 w 11136"/>
                <a:gd name="connsiteY1" fmla="*/ 25796 h 35796"/>
                <a:gd name="connsiteX2" fmla="*/ 1060 w 11136"/>
                <a:gd name="connsiteY2" fmla="*/ 26433 h 35796"/>
                <a:gd name="connsiteX3" fmla="*/ 0 w 11136"/>
                <a:gd name="connsiteY3" fmla="*/ 0 h 35796"/>
                <a:gd name="connsiteX0" fmla="*/ 11136 w 11136"/>
                <a:gd name="connsiteY0" fmla="*/ 35796 h 35796"/>
                <a:gd name="connsiteX1" fmla="*/ 11136 w 11136"/>
                <a:gd name="connsiteY1" fmla="*/ 25796 h 35796"/>
                <a:gd name="connsiteX2" fmla="*/ 1060 w 11136"/>
                <a:gd name="connsiteY2" fmla="*/ 26433 h 35796"/>
                <a:gd name="connsiteX3" fmla="*/ 0 w 11136"/>
                <a:gd name="connsiteY3" fmla="*/ 0 h 35796"/>
                <a:gd name="connsiteX0" fmla="*/ 11136 w 11136"/>
                <a:gd name="connsiteY0" fmla="*/ 35796 h 35796"/>
                <a:gd name="connsiteX1" fmla="*/ 11136 w 11136"/>
                <a:gd name="connsiteY1" fmla="*/ 25796 h 35796"/>
                <a:gd name="connsiteX2" fmla="*/ 1060 w 11136"/>
                <a:gd name="connsiteY2" fmla="*/ 26433 h 35796"/>
                <a:gd name="connsiteX3" fmla="*/ 0 w 11136"/>
                <a:gd name="connsiteY3" fmla="*/ 0 h 35796"/>
                <a:gd name="connsiteX0" fmla="*/ 21441 w 21441"/>
                <a:gd name="connsiteY0" fmla="*/ 35796 h 35796"/>
                <a:gd name="connsiteX1" fmla="*/ 21441 w 21441"/>
                <a:gd name="connsiteY1" fmla="*/ 25796 h 35796"/>
                <a:gd name="connsiteX2" fmla="*/ 11365 w 21441"/>
                <a:gd name="connsiteY2" fmla="*/ 26433 h 35796"/>
                <a:gd name="connsiteX3" fmla="*/ 2 w 21441"/>
                <a:gd name="connsiteY3" fmla="*/ 16242 h 35796"/>
                <a:gd name="connsiteX4" fmla="*/ 10305 w 21441"/>
                <a:gd name="connsiteY4" fmla="*/ 0 h 35796"/>
                <a:gd name="connsiteX0" fmla="*/ 21441 w 21441"/>
                <a:gd name="connsiteY0" fmla="*/ 35796 h 35796"/>
                <a:gd name="connsiteX1" fmla="*/ 21441 w 21441"/>
                <a:gd name="connsiteY1" fmla="*/ 25796 h 35796"/>
                <a:gd name="connsiteX2" fmla="*/ 11365 w 21441"/>
                <a:gd name="connsiteY2" fmla="*/ 25478 h 35796"/>
                <a:gd name="connsiteX3" fmla="*/ 2 w 21441"/>
                <a:gd name="connsiteY3" fmla="*/ 16242 h 35796"/>
                <a:gd name="connsiteX4" fmla="*/ 10305 w 21441"/>
                <a:gd name="connsiteY4" fmla="*/ 0 h 35796"/>
                <a:gd name="connsiteX0" fmla="*/ 21441 w 21441"/>
                <a:gd name="connsiteY0" fmla="*/ 35796 h 35796"/>
                <a:gd name="connsiteX1" fmla="*/ 21441 w 21441"/>
                <a:gd name="connsiteY1" fmla="*/ 25796 h 35796"/>
                <a:gd name="connsiteX2" fmla="*/ 11365 w 21441"/>
                <a:gd name="connsiteY2" fmla="*/ 25478 h 35796"/>
                <a:gd name="connsiteX3" fmla="*/ 2 w 21441"/>
                <a:gd name="connsiteY3" fmla="*/ 16242 h 35796"/>
                <a:gd name="connsiteX4" fmla="*/ 10305 w 21441"/>
                <a:gd name="connsiteY4" fmla="*/ 0 h 35796"/>
                <a:gd name="connsiteX0" fmla="*/ 21441 w 21441"/>
                <a:gd name="connsiteY0" fmla="*/ 35796 h 35796"/>
                <a:gd name="connsiteX1" fmla="*/ 21441 w 21441"/>
                <a:gd name="connsiteY1" fmla="*/ 25796 h 35796"/>
                <a:gd name="connsiteX2" fmla="*/ 11365 w 21441"/>
                <a:gd name="connsiteY2" fmla="*/ 25478 h 35796"/>
                <a:gd name="connsiteX3" fmla="*/ 2 w 21441"/>
                <a:gd name="connsiteY3" fmla="*/ 16242 h 35796"/>
                <a:gd name="connsiteX4" fmla="*/ 10305 w 21441"/>
                <a:gd name="connsiteY4" fmla="*/ 0 h 35796"/>
                <a:gd name="connsiteX0" fmla="*/ 21441 w 21441"/>
                <a:gd name="connsiteY0" fmla="*/ 35796 h 35796"/>
                <a:gd name="connsiteX1" fmla="*/ 21441 w 21441"/>
                <a:gd name="connsiteY1" fmla="*/ 25796 h 35796"/>
                <a:gd name="connsiteX2" fmla="*/ 11365 w 21441"/>
                <a:gd name="connsiteY2" fmla="*/ 25478 h 35796"/>
                <a:gd name="connsiteX3" fmla="*/ 2 w 21441"/>
                <a:gd name="connsiteY3" fmla="*/ 16242 h 35796"/>
                <a:gd name="connsiteX4" fmla="*/ 10305 w 21441"/>
                <a:gd name="connsiteY4" fmla="*/ 0 h 35796"/>
                <a:gd name="connsiteX0" fmla="*/ 24849 w 24849"/>
                <a:gd name="connsiteY0" fmla="*/ 35796 h 35796"/>
                <a:gd name="connsiteX1" fmla="*/ 24849 w 24849"/>
                <a:gd name="connsiteY1" fmla="*/ 25796 h 35796"/>
                <a:gd name="connsiteX2" fmla="*/ 14773 w 24849"/>
                <a:gd name="connsiteY2" fmla="*/ 25478 h 35796"/>
                <a:gd name="connsiteX3" fmla="*/ 1 w 24849"/>
                <a:gd name="connsiteY3" fmla="*/ 13694 h 35796"/>
                <a:gd name="connsiteX4" fmla="*/ 13713 w 24849"/>
                <a:gd name="connsiteY4" fmla="*/ 0 h 35796"/>
                <a:gd name="connsiteX0" fmla="*/ 24848 w 24848"/>
                <a:gd name="connsiteY0" fmla="*/ 35796 h 35796"/>
                <a:gd name="connsiteX1" fmla="*/ 24848 w 24848"/>
                <a:gd name="connsiteY1" fmla="*/ 25796 h 35796"/>
                <a:gd name="connsiteX2" fmla="*/ 14772 w 24848"/>
                <a:gd name="connsiteY2" fmla="*/ 25478 h 35796"/>
                <a:gd name="connsiteX3" fmla="*/ 0 w 24848"/>
                <a:gd name="connsiteY3" fmla="*/ 13694 h 35796"/>
                <a:gd name="connsiteX4" fmla="*/ 13712 w 24848"/>
                <a:gd name="connsiteY4" fmla="*/ 0 h 35796"/>
                <a:gd name="connsiteX0" fmla="*/ 24848 w 24848"/>
                <a:gd name="connsiteY0" fmla="*/ 35796 h 35796"/>
                <a:gd name="connsiteX1" fmla="*/ 24848 w 24848"/>
                <a:gd name="connsiteY1" fmla="*/ 25796 h 35796"/>
                <a:gd name="connsiteX2" fmla="*/ 14772 w 24848"/>
                <a:gd name="connsiteY2" fmla="*/ 25478 h 35796"/>
                <a:gd name="connsiteX3" fmla="*/ 0 w 24848"/>
                <a:gd name="connsiteY3" fmla="*/ 13694 h 35796"/>
                <a:gd name="connsiteX4" fmla="*/ 13712 w 24848"/>
                <a:gd name="connsiteY4" fmla="*/ 0 h 35796"/>
                <a:gd name="connsiteX0" fmla="*/ 24848 w 24848"/>
                <a:gd name="connsiteY0" fmla="*/ 31656 h 31656"/>
                <a:gd name="connsiteX1" fmla="*/ 24848 w 24848"/>
                <a:gd name="connsiteY1" fmla="*/ 21656 h 31656"/>
                <a:gd name="connsiteX2" fmla="*/ 14772 w 24848"/>
                <a:gd name="connsiteY2" fmla="*/ 21338 h 31656"/>
                <a:gd name="connsiteX3" fmla="*/ 0 w 24848"/>
                <a:gd name="connsiteY3" fmla="*/ 9554 h 31656"/>
                <a:gd name="connsiteX4" fmla="*/ 17500 w 24848"/>
                <a:gd name="connsiteY4" fmla="*/ 0 h 31656"/>
                <a:gd name="connsiteX0" fmla="*/ 24848 w 24848"/>
                <a:gd name="connsiteY0" fmla="*/ 33885 h 33885"/>
                <a:gd name="connsiteX1" fmla="*/ 24848 w 24848"/>
                <a:gd name="connsiteY1" fmla="*/ 23885 h 33885"/>
                <a:gd name="connsiteX2" fmla="*/ 14772 w 24848"/>
                <a:gd name="connsiteY2" fmla="*/ 23567 h 33885"/>
                <a:gd name="connsiteX3" fmla="*/ 0 w 24848"/>
                <a:gd name="connsiteY3" fmla="*/ 11783 h 33885"/>
                <a:gd name="connsiteX4" fmla="*/ 14470 w 24848"/>
                <a:gd name="connsiteY4" fmla="*/ 0 h 33885"/>
                <a:gd name="connsiteX0" fmla="*/ 24848 w 24848"/>
                <a:gd name="connsiteY0" fmla="*/ 34522 h 34522"/>
                <a:gd name="connsiteX1" fmla="*/ 24848 w 24848"/>
                <a:gd name="connsiteY1" fmla="*/ 24522 h 34522"/>
                <a:gd name="connsiteX2" fmla="*/ 14772 w 24848"/>
                <a:gd name="connsiteY2" fmla="*/ 24204 h 34522"/>
                <a:gd name="connsiteX3" fmla="*/ 0 w 24848"/>
                <a:gd name="connsiteY3" fmla="*/ 12420 h 34522"/>
                <a:gd name="connsiteX4" fmla="*/ 6894 w 24848"/>
                <a:gd name="connsiteY4" fmla="*/ 0 h 34522"/>
                <a:gd name="connsiteX0" fmla="*/ 24848 w 24848"/>
                <a:gd name="connsiteY0" fmla="*/ 34522 h 34522"/>
                <a:gd name="connsiteX1" fmla="*/ 24848 w 24848"/>
                <a:gd name="connsiteY1" fmla="*/ 24522 h 34522"/>
                <a:gd name="connsiteX2" fmla="*/ 14772 w 24848"/>
                <a:gd name="connsiteY2" fmla="*/ 24204 h 34522"/>
                <a:gd name="connsiteX3" fmla="*/ 0 w 24848"/>
                <a:gd name="connsiteY3" fmla="*/ 12420 h 34522"/>
                <a:gd name="connsiteX4" fmla="*/ 6894 w 24848"/>
                <a:gd name="connsiteY4" fmla="*/ 0 h 34522"/>
                <a:gd name="connsiteX0" fmla="*/ 24848 w 24848"/>
                <a:gd name="connsiteY0" fmla="*/ 34522 h 34522"/>
                <a:gd name="connsiteX1" fmla="*/ 24848 w 24848"/>
                <a:gd name="connsiteY1" fmla="*/ 24522 h 34522"/>
                <a:gd name="connsiteX2" fmla="*/ 14772 w 24848"/>
                <a:gd name="connsiteY2" fmla="*/ 24204 h 34522"/>
                <a:gd name="connsiteX3" fmla="*/ 0 w 24848"/>
                <a:gd name="connsiteY3" fmla="*/ 12420 h 34522"/>
                <a:gd name="connsiteX4" fmla="*/ 6894 w 24848"/>
                <a:gd name="connsiteY4" fmla="*/ 0 h 34522"/>
                <a:gd name="connsiteX0" fmla="*/ 24848 w 24848"/>
                <a:gd name="connsiteY0" fmla="*/ 37388 h 37388"/>
                <a:gd name="connsiteX1" fmla="*/ 24848 w 24848"/>
                <a:gd name="connsiteY1" fmla="*/ 27388 h 37388"/>
                <a:gd name="connsiteX2" fmla="*/ 14772 w 24848"/>
                <a:gd name="connsiteY2" fmla="*/ 27070 h 37388"/>
                <a:gd name="connsiteX3" fmla="*/ 0 w 24848"/>
                <a:gd name="connsiteY3" fmla="*/ 15286 h 37388"/>
                <a:gd name="connsiteX4" fmla="*/ 8030 w 24848"/>
                <a:gd name="connsiteY4" fmla="*/ 0 h 37388"/>
                <a:gd name="connsiteX0" fmla="*/ 24848 w 24848"/>
                <a:gd name="connsiteY0" fmla="*/ 37388 h 37388"/>
                <a:gd name="connsiteX1" fmla="*/ 24848 w 24848"/>
                <a:gd name="connsiteY1" fmla="*/ 27388 h 37388"/>
                <a:gd name="connsiteX2" fmla="*/ 14772 w 24848"/>
                <a:gd name="connsiteY2" fmla="*/ 27070 h 37388"/>
                <a:gd name="connsiteX3" fmla="*/ 0 w 24848"/>
                <a:gd name="connsiteY3" fmla="*/ 15286 h 37388"/>
                <a:gd name="connsiteX4" fmla="*/ 8030 w 24848"/>
                <a:gd name="connsiteY4" fmla="*/ 0 h 37388"/>
                <a:gd name="connsiteX0" fmla="*/ 24848 w 24848"/>
                <a:gd name="connsiteY0" fmla="*/ 37388 h 37388"/>
                <a:gd name="connsiteX1" fmla="*/ 24848 w 24848"/>
                <a:gd name="connsiteY1" fmla="*/ 27388 h 37388"/>
                <a:gd name="connsiteX2" fmla="*/ 11742 w 24848"/>
                <a:gd name="connsiteY2" fmla="*/ 27070 h 37388"/>
                <a:gd name="connsiteX3" fmla="*/ 0 w 24848"/>
                <a:gd name="connsiteY3" fmla="*/ 15286 h 37388"/>
                <a:gd name="connsiteX4" fmla="*/ 8030 w 24848"/>
                <a:gd name="connsiteY4" fmla="*/ 0 h 37388"/>
                <a:gd name="connsiteX0" fmla="*/ 24848 w 24848"/>
                <a:gd name="connsiteY0" fmla="*/ 37388 h 37388"/>
                <a:gd name="connsiteX1" fmla="*/ 24848 w 24848"/>
                <a:gd name="connsiteY1" fmla="*/ 27388 h 37388"/>
                <a:gd name="connsiteX2" fmla="*/ 11742 w 24848"/>
                <a:gd name="connsiteY2" fmla="*/ 27070 h 37388"/>
                <a:gd name="connsiteX3" fmla="*/ 0 w 24848"/>
                <a:gd name="connsiteY3" fmla="*/ 15286 h 37388"/>
                <a:gd name="connsiteX4" fmla="*/ 8030 w 24848"/>
                <a:gd name="connsiteY4" fmla="*/ 0 h 37388"/>
                <a:gd name="connsiteX0" fmla="*/ 24848 w 24848"/>
                <a:gd name="connsiteY0" fmla="*/ 37388 h 37388"/>
                <a:gd name="connsiteX1" fmla="*/ 24848 w 24848"/>
                <a:gd name="connsiteY1" fmla="*/ 27388 h 37388"/>
                <a:gd name="connsiteX2" fmla="*/ 11742 w 24848"/>
                <a:gd name="connsiteY2" fmla="*/ 27070 h 37388"/>
                <a:gd name="connsiteX3" fmla="*/ 0 w 24848"/>
                <a:gd name="connsiteY3" fmla="*/ 15286 h 37388"/>
                <a:gd name="connsiteX4" fmla="*/ 8030 w 24848"/>
                <a:gd name="connsiteY4" fmla="*/ 0 h 37388"/>
                <a:gd name="connsiteX0" fmla="*/ 24848 w 24848"/>
                <a:gd name="connsiteY0" fmla="*/ 37388 h 37388"/>
                <a:gd name="connsiteX1" fmla="*/ 24848 w 24848"/>
                <a:gd name="connsiteY1" fmla="*/ 27388 h 37388"/>
                <a:gd name="connsiteX2" fmla="*/ 13315 w 24848"/>
                <a:gd name="connsiteY2" fmla="*/ 28327 h 37388"/>
                <a:gd name="connsiteX3" fmla="*/ 0 w 24848"/>
                <a:gd name="connsiteY3" fmla="*/ 15286 h 37388"/>
                <a:gd name="connsiteX4" fmla="*/ 8030 w 24848"/>
                <a:gd name="connsiteY4" fmla="*/ 0 h 37388"/>
                <a:gd name="connsiteX0" fmla="*/ 24848 w 24848"/>
                <a:gd name="connsiteY0" fmla="*/ 37388 h 37388"/>
                <a:gd name="connsiteX1" fmla="*/ 24533 w 24848"/>
                <a:gd name="connsiteY1" fmla="*/ 28645 h 37388"/>
                <a:gd name="connsiteX2" fmla="*/ 13315 w 24848"/>
                <a:gd name="connsiteY2" fmla="*/ 28327 h 37388"/>
                <a:gd name="connsiteX3" fmla="*/ 0 w 24848"/>
                <a:gd name="connsiteY3" fmla="*/ 15286 h 37388"/>
                <a:gd name="connsiteX4" fmla="*/ 8030 w 24848"/>
                <a:gd name="connsiteY4" fmla="*/ 0 h 37388"/>
                <a:gd name="connsiteX0" fmla="*/ 24848 w 24848"/>
                <a:gd name="connsiteY0" fmla="*/ 37388 h 37388"/>
                <a:gd name="connsiteX1" fmla="*/ 24533 w 24848"/>
                <a:gd name="connsiteY1" fmla="*/ 28645 h 37388"/>
                <a:gd name="connsiteX2" fmla="*/ 13315 w 24848"/>
                <a:gd name="connsiteY2" fmla="*/ 28327 h 37388"/>
                <a:gd name="connsiteX3" fmla="*/ 0 w 24848"/>
                <a:gd name="connsiteY3" fmla="*/ 15286 h 37388"/>
                <a:gd name="connsiteX4" fmla="*/ 8030 w 24848"/>
                <a:gd name="connsiteY4" fmla="*/ 0 h 37388"/>
                <a:gd name="connsiteX0" fmla="*/ 24848 w 24848"/>
                <a:gd name="connsiteY0" fmla="*/ 37388 h 37388"/>
                <a:gd name="connsiteX1" fmla="*/ 24533 w 24848"/>
                <a:gd name="connsiteY1" fmla="*/ 28645 h 37388"/>
                <a:gd name="connsiteX2" fmla="*/ 13315 w 24848"/>
                <a:gd name="connsiteY2" fmla="*/ 28327 h 37388"/>
                <a:gd name="connsiteX3" fmla="*/ 0 w 24848"/>
                <a:gd name="connsiteY3" fmla="*/ 15286 h 37388"/>
                <a:gd name="connsiteX4" fmla="*/ 7086 w 24848"/>
                <a:gd name="connsiteY4" fmla="*/ 0 h 37388"/>
                <a:gd name="connsiteX0" fmla="*/ 31898 w 31898"/>
                <a:gd name="connsiteY0" fmla="*/ 29390 h 29582"/>
                <a:gd name="connsiteX1" fmla="*/ 24533 w 31898"/>
                <a:gd name="connsiteY1" fmla="*/ 28645 h 29582"/>
                <a:gd name="connsiteX2" fmla="*/ 13315 w 31898"/>
                <a:gd name="connsiteY2" fmla="*/ 28327 h 29582"/>
                <a:gd name="connsiteX3" fmla="*/ 0 w 31898"/>
                <a:gd name="connsiteY3" fmla="*/ 15286 h 29582"/>
                <a:gd name="connsiteX4" fmla="*/ 7086 w 31898"/>
                <a:gd name="connsiteY4" fmla="*/ 0 h 29582"/>
                <a:gd name="connsiteX0" fmla="*/ 31898 w 31898"/>
                <a:gd name="connsiteY0" fmla="*/ 29390 h 29390"/>
                <a:gd name="connsiteX1" fmla="*/ 24533 w 31898"/>
                <a:gd name="connsiteY1" fmla="*/ 28645 h 29390"/>
                <a:gd name="connsiteX2" fmla="*/ 13315 w 31898"/>
                <a:gd name="connsiteY2" fmla="*/ 28327 h 29390"/>
                <a:gd name="connsiteX3" fmla="*/ 0 w 31898"/>
                <a:gd name="connsiteY3" fmla="*/ 15286 h 29390"/>
                <a:gd name="connsiteX4" fmla="*/ 7086 w 31898"/>
                <a:gd name="connsiteY4" fmla="*/ 0 h 29390"/>
                <a:gd name="connsiteX0" fmla="*/ 32926 w 32926"/>
                <a:gd name="connsiteY0" fmla="*/ 29390 h 29390"/>
                <a:gd name="connsiteX1" fmla="*/ 24533 w 32926"/>
                <a:gd name="connsiteY1" fmla="*/ 28645 h 29390"/>
                <a:gd name="connsiteX2" fmla="*/ 13315 w 32926"/>
                <a:gd name="connsiteY2" fmla="*/ 28327 h 29390"/>
                <a:gd name="connsiteX3" fmla="*/ 0 w 32926"/>
                <a:gd name="connsiteY3" fmla="*/ 15286 h 29390"/>
                <a:gd name="connsiteX4" fmla="*/ 7086 w 32926"/>
                <a:gd name="connsiteY4" fmla="*/ 0 h 29390"/>
                <a:gd name="connsiteX0" fmla="*/ 32926 w 32926"/>
                <a:gd name="connsiteY0" fmla="*/ 29390 h 29390"/>
                <a:gd name="connsiteX1" fmla="*/ 24533 w 32926"/>
                <a:gd name="connsiteY1" fmla="*/ 28645 h 29390"/>
                <a:gd name="connsiteX2" fmla="*/ 13315 w 32926"/>
                <a:gd name="connsiteY2" fmla="*/ 28327 h 29390"/>
                <a:gd name="connsiteX3" fmla="*/ 0 w 32926"/>
                <a:gd name="connsiteY3" fmla="*/ 15286 h 29390"/>
                <a:gd name="connsiteX4" fmla="*/ 7086 w 32926"/>
                <a:gd name="connsiteY4" fmla="*/ 0 h 29390"/>
                <a:gd name="connsiteX0" fmla="*/ 31464 w 31464"/>
                <a:gd name="connsiteY0" fmla="*/ 28817 h 28880"/>
                <a:gd name="connsiteX1" fmla="*/ 24533 w 31464"/>
                <a:gd name="connsiteY1" fmla="*/ 28645 h 28880"/>
                <a:gd name="connsiteX2" fmla="*/ 13315 w 31464"/>
                <a:gd name="connsiteY2" fmla="*/ 28327 h 28880"/>
                <a:gd name="connsiteX3" fmla="*/ 0 w 31464"/>
                <a:gd name="connsiteY3" fmla="*/ 15286 h 28880"/>
                <a:gd name="connsiteX4" fmla="*/ 7086 w 31464"/>
                <a:gd name="connsiteY4" fmla="*/ 0 h 28880"/>
                <a:gd name="connsiteX0" fmla="*/ 31464 w 31464"/>
                <a:gd name="connsiteY0" fmla="*/ 28817 h 29119"/>
                <a:gd name="connsiteX1" fmla="*/ 24533 w 31464"/>
                <a:gd name="connsiteY1" fmla="*/ 28645 h 29119"/>
                <a:gd name="connsiteX2" fmla="*/ 13315 w 31464"/>
                <a:gd name="connsiteY2" fmla="*/ 28327 h 29119"/>
                <a:gd name="connsiteX3" fmla="*/ 0 w 31464"/>
                <a:gd name="connsiteY3" fmla="*/ 15286 h 29119"/>
                <a:gd name="connsiteX4" fmla="*/ 7086 w 31464"/>
                <a:gd name="connsiteY4" fmla="*/ 0 h 29119"/>
                <a:gd name="connsiteX0" fmla="*/ 29027 w 29027"/>
                <a:gd name="connsiteY0" fmla="*/ 28053 h 28895"/>
                <a:gd name="connsiteX1" fmla="*/ 24533 w 29027"/>
                <a:gd name="connsiteY1" fmla="*/ 28645 h 28895"/>
                <a:gd name="connsiteX2" fmla="*/ 13315 w 29027"/>
                <a:gd name="connsiteY2" fmla="*/ 28327 h 28895"/>
                <a:gd name="connsiteX3" fmla="*/ 0 w 29027"/>
                <a:gd name="connsiteY3" fmla="*/ 15286 h 28895"/>
                <a:gd name="connsiteX4" fmla="*/ 7086 w 29027"/>
                <a:gd name="connsiteY4" fmla="*/ 0 h 28895"/>
                <a:gd name="connsiteX0" fmla="*/ 29352 w 29352"/>
                <a:gd name="connsiteY0" fmla="*/ 28435 h 28977"/>
                <a:gd name="connsiteX1" fmla="*/ 24533 w 29352"/>
                <a:gd name="connsiteY1" fmla="*/ 28645 h 28977"/>
                <a:gd name="connsiteX2" fmla="*/ 13315 w 29352"/>
                <a:gd name="connsiteY2" fmla="*/ 28327 h 28977"/>
                <a:gd name="connsiteX3" fmla="*/ 0 w 29352"/>
                <a:gd name="connsiteY3" fmla="*/ 15286 h 28977"/>
                <a:gd name="connsiteX4" fmla="*/ 7086 w 29352"/>
                <a:gd name="connsiteY4" fmla="*/ 0 h 28977"/>
                <a:gd name="connsiteX0" fmla="*/ 27402 w 27402"/>
                <a:gd name="connsiteY0" fmla="*/ 28053 h 28895"/>
                <a:gd name="connsiteX1" fmla="*/ 24533 w 27402"/>
                <a:gd name="connsiteY1" fmla="*/ 28645 h 28895"/>
                <a:gd name="connsiteX2" fmla="*/ 13315 w 27402"/>
                <a:gd name="connsiteY2" fmla="*/ 28327 h 28895"/>
                <a:gd name="connsiteX3" fmla="*/ 0 w 27402"/>
                <a:gd name="connsiteY3" fmla="*/ 15286 h 28895"/>
                <a:gd name="connsiteX4" fmla="*/ 7086 w 27402"/>
                <a:gd name="connsiteY4" fmla="*/ 0 h 28895"/>
                <a:gd name="connsiteX0" fmla="*/ 28214 w 28214"/>
                <a:gd name="connsiteY0" fmla="*/ 28435 h 28977"/>
                <a:gd name="connsiteX1" fmla="*/ 24533 w 28214"/>
                <a:gd name="connsiteY1" fmla="*/ 28645 h 28977"/>
                <a:gd name="connsiteX2" fmla="*/ 13315 w 28214"/>
                <a:gd name="connsiteY2" fmla="*/ 28327 h 28977"/>
                <a:gd name="connsiteX3" fmla="*/ 0 w 28214"/>
                <a:gd name="connsiteY3" fmla="*/ 15286 h 28977"/>
                <a:gd name="connsiteX4" fmla="*/ 7086 w 28214"/>
                <a:gd name="connsiteY4" fmla="*/ 0 h 28977"/>
                <a:gd name="connsiteX0" fmla="*/ 28214 w 28360"/>
                <a:gd name="connsiteY0" fmla="*/ 28435 h 28977"/>
                <a:gd name="connsiteX1" fmla="*/ 24533 w 28360"/>
                <a:gd name="connsiteY1" fmla="*/ 28645 h 28977"/>
                <a:gd name="connsiteX2" fmla="*/ 13315 w 28360"/>
                <a:gd name="connsiteY2" fmla="*/ 28327 h 28977"/>
                <a:gd name="connsiteX3" fmla="*/ 0 w 28360"/>
                <a:gd name="connsiteY3" fmla="*/ 15286 h 28977"/>
                <a:gd name="connsiteX4" fmla="*/ 7086 w 28360"/>
                <a:gd name="connsiteY4" fmla="*/ 0 h 28977"/>
                <a:gd name="connsiteX0" fmla="*/ 28214 w 28215"/>
                <a:gd name="connsiteY0" fmla="*/ 28435 h 28645"/>
                <a:gd name="connsiteX1" fmla="*/ 24533 w 28215"/>
                <a:gd name="connsiteY1" fmla="*/ 28645 h 28645"/>
                <a:gd name="connsiteX2" fmla="*/ 13315 w 28215"/>
                <a:gd name="connsiteY2" fmla="*/ 28327 h 28645"/>
                <a:gd name="connsiteX3" fmla="*/ 0 w 28215"/>
                <a:gd name="connsiteY3" fmla="*/ 15286 h 28645"/>
                <a:gd name="connsiteX4" fmla="*/ 7086 w 28215"/>
                <a:gd name="connsiteY4" fmla="*/ 0 h 28645"/>
                <a:gd name="connsiteX0" fmla="*/ 28214 w 28214"/>
                <a:gd name="connsiteY0" fmla="*/ 28435 h 28747"/>
                <a:gd name="connsiteX1" fmla="*/ 24533 w 28214"/>
                <a:gd name="connsiteY1" fmla="*/ 28645 h 28747"/>
                <a:gd name="connsiteX2" fmla="*/ 13315 w 28214"/>
                <a:gd name="connsiteY2" fmla="*/ 28327 h 28747"/>
                <a:gd name="connsiteX3" fmla="*/ 0 w 28214"/>
                <a:gd name="connsiteY3" fmla="*/ 15286 h 28747"/>
                <a:gd name="connsiteX4" fmla="*/ 7086 w 28214"/>
                <a:gd name="connsiteY4" fmla="*/ 0 h 28747"/>
                <a:gd name="connsiteX0" fmla="*/ 28214 w 28214"/>
                <a:gd name="connsiteY0" fmla="*/ 28435 h 28747"/>
                <a:gd name="connsiteX1" fmla="*/ 24533 w 28214"/>
                <a:gd name="connsiteY1" fmla="*/ 28645 h 28747"/>
                <a:gd name="connsiteX2" fmla="*/ 13315 w 28214"/>
                <a:gd name="connsiteY2" fmla="*/ 28327 h 28747"/>
                <a:gd name="connsiteX3" fmla="*/ 0 w 28214"/>
                <a:gd name="connsiteY3" fmla="*/ 15286 h 28747"/>
                <a:gd name="connsiteX4" fmla="*/ 7086 w 28214"/>
                <a:gd name="connsiteY4" fmla="*/ 0 h 28747"/>
                <a:gd name="connsiteX0" fmla="*/ 28214 w 28214"/>
                <a:gd name="connsiteY0" fmla="*/ 28435 h 29324"/>
                <a:gd name="connsiteX1" fmla="*/ 13315 w 28214"/>
                <a:gd name="connsiteY1" fmla="*/ 28327 h 29324"/>
                <a:gd name="connsiteX2" fmla="*/ 0 w 28214"/>
                <a:gd name="connsiteY2" fmla="*/ 15286 h 29324"/>
                <a:gd name="connsiteX3" fmla="*/ 7086 w 28214"/>
                <a:gd name="connsiteY3" fmla="*/ 0 h 29324"/>
                <a:gd name="connsiteX0" fmla="*/ 28214 w 28214"/>
                <a:gd name="connsiteY0" fmla="*/ 28435 h 28435"/>
                <a:gd name="connsiteX1" fmla="*/ 13315 w 28214"/>
                <a:gd name="connsiteY1" fmla="*/ 28327 h 28435"/>
                <a:gd name="connsiteX2" fmla="*/ 0 w 28214"/>
                <a:gd name="connsiteY2" fmla="*/ 15286 h 28435"/>
                <a:gd name="connsiteX3" fmla="*/ 7086 w 28214"/>
                <a:gd name="connsiteY3" fmla="*/ 0 h 28435"/>
                <a:gd name="connsiteX0" fmla="*/ 28214 w 28214"/>
                <a:gd name="connsiteY0" fmla="*/ 28435 h 28672"/>
                <a:gd name="connsiteX1" fmla="*/ 13756 w 28214"/>
                <a:gd name="connsiteY1" fmla="*/ 28672 h 28672"/>
                <a:gd name="connsiteX2" fmla="*/ 0 w 28214"/>
                <a:gd name="connsiteY2" fmla="*/ 15286 h 28672"/>
                <a:gd name="connsiteX3" fmla="*/ 7086 w 28214"/>
                <a:gd name="connsiteY3" fmla="*/ 0 h 28672"/>
                <a:gd name="connsiteX0" fmla="*/ 28214 w 28214"/>
                <a:gd name="connsiteY0" fmla="*/ 30334 h 30571"/>
                <a:gd name="connsiteX1" fmla="*/ 13756 w 28214"/>
                <a:gd name="connsiteY1" fmla="*/ 30571 h 30571"/>
                <a:gd name="connsiteX2" fmla="*/ 0 w 28214"/>
                <a:gd name="connsiteY2" fmla="*/ 17185 h 30571"/>
                <a:gd name="connsiteX3" fmla="*/ 7821 w 28214"/>
                <a:gd name="connsiteY3" fmla="*/ 0 h 30571"/>
                <a:gd name="connsiteX0" fmla="*/ 28214 w 28214"/>
                <a:gd name="connsiteY0" fmla="*/ 30640 h 30640"/>
                <a:gd name="connsiteX1" fmla="*/ 13756 w 28214"/>
                <a:gd name="connsiteY1" fmla="*/ 30571 h 30640"/>
                <a:gd name="connsiteX2" fmla="*/ 0 w 28214"/>
                <a:gd name="connsiteY2" fmla="*/ 17185 h 30640"/>
                <a:gd name="connsiteX3" fmla="*/ 7821 w 28214"/>
                <a:gd name="connsiteY3" fmla="*/ 0 h 30640"/>
                <a:gd name="connsiteX0" fmla="*/ 28214 w 28214"/>
                <a:gd name="connsiteY0" fmla="*/ 30640 h 30640"/>
                <a:gd name="connsiteX1" fmla="*/ 13756 w 28214"/>
                <a:gd name="connsiteY1" fmla="*/ 30571 h 30640"/>
                <a:gd name="connsiteX2" fmla="*/ 0 w 28214"/>
                <a:gd name="connsiteY2" fmla="*/ 17185 h 30640"/>
                <a:gd name="connsiteX3" fmla="*/ 7821 w 28214"/>
                <a:gd name="connsiteY3" fmla="*/ 0 h 30640"/>
                <a:gd name="connsiteX0" fmla="*/ 13756 w 13756"/>
                <a:gd name="connsiteY0" fmla="*/ 30571 h 30571"/>
                <a:gd name="connsiteX1" fmla="*/ 0 w 13756"/>
                <a:gd name="connsiteY1" fmla="*/ 17185 h 30571"/>
                <a:gd name="connsiteX2" fmla="*/ 7821 w 13756"/>
                <a:gd name="connsiteY2" fmla="*/ 0 h 3057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13756" h="30571">
                  <a:moveTo>
                    <a:pt x="13756" y="30571"/>
                  </a:moveTo>
                  <a:cubicBezTo>
                    <a:pt x="2418" y="18787"/>
                    <a:pt x="10783" y="28278"/>
                    <a:pt x="0" y="17185"/>
                  </a:cubicBezTo>
                  <a:cubicBezTo>
                    <a:pt x="7020" y="4818"/>
                    <a:pt x="4027" y="10935"/>
                    <a:pt x="7821" y="0"/>
                  </a:cubicBezTo>
                </a:path>
              </a:pathLst>
            </a:custGeom>
            <a:noFill/>
            <a:ln w="254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grpSp>
          <xdr:nvGrpSpPr>
            <xdr:cNvPr id="275" name="Group 1398">
              <a:extLst>
                <a:ext uri="{FF2B5EF4-FFF2-40B4-BE49-F238E27FC236}">
                  <a16:creationId xmlns:a16="http://schemas.microsoft.com/office/drawing/2014/main" id="{BCB7115C-6052-F8B0-9D6B-B1522DD55EA0}"/>
                </a:ext>
              </a:extLst>
            </xdr:cNvPr>
            <xdr:cNvGrpSpPr>
              <a:grpSpLocks/>
            </xdr:cNvGrpSpPr>
          </xdr:nvGrpSpPr>
          <xdr:grpSpPr bwMode="auto">
            <a:xfrm rot="6795649">
              <a:off x="1937739" y="477324"/>
              <a:ext cx="127051" cy="244338"/>
              <a:chOff x="1382" y="516"/>
              <a:chExt cx="50" cy="26"/>
            </a:xfrm>
          </xdr:grpSpPr>
          <xdr:sp macro="" textlink="">
            <xdr:nvSpPr>
              <xdr:cNvPr id="284" name="Freeform 1399">
                <a:extLst>
                  <a:ext uri="{FF2B5EF4-FFF2-40B4-BE49-F238E27FC236}">
                    <a16:creationId xmlns:a16="http://schemas.microsoft.com/office/drawing/2014/main" id="{7B940785-DC28-0262-59E3-13BD2DA9234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389" y="516"/>
                <a:ext cx="43" cy="5"/>
              </a:xfrm>
              <a:custGeom>
                <a:avLst/>
                <a:gdLst>
                  <a:gd name="T0" fmla="*/ 0 w 43"/>
                  <a:gd name="T1" fmla="*/ 0 h 5"/>
                  <a:gd name="T2" fmla="*/ 4 w 43"/>
                  <a:gd name="T3" fmla="*/ 5 h 5"/>
                  <a:gd name="T4" fmla="*/ 38 w 43"/>
                  <a:gd name="T5" fmla="*/ 5 h 5"/>
                  <a:gd name="T6" fmla="*/ 43 w 43"/>
                  <a:gd name="T7" fmla="*/ 0 h 5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43" h="5">
                    <a:moveTo>
                      <a:pt x="0" y="0"/>
                    </a:moveTo>
                    <a:lnTo>
                      <a:pt x="4" y="5"/>
                    </a:lnTo>
                    <a:lnTo>
                      <a:pt x="38" y="5"/>
                    </a:lnTo>
                    <a:lnTo>
                      <a:pt x="43" y="0"/>
                    </a:lnTo>
                  </a:path>
                </a:pathLst>
              </a:cu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 type="none" w="med" len="med"/>
                <a:tailEnd type="none" w="med" len="med"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85" name="Freeform 1400">
                <a:extLst>
                  <a:ext uri="{FF2B5EF4-FFF2-40B4-BE49-F238E27FC236}">
                    <a16:creationId xmlns:a16="http://schemas.microsoft.com/office/drawing/2014/main" id="{B498C727-66A2-001A-E2F0-E16A1C042E4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382" y="536"/>
                <a:ext cx="43" cy="6"/>
              </a:xfrm>
              <a:custGeom>
                <a:avLst/>
                <a:gdLst>
                  <a:gd name="T0" fmla="*/ 0 w 43"/>
                  <a:gd name="T1" fmla="*/ 6 h 6"/>
                  <a:gd name="T2" fmla="*/ 6 w 43"/>
                  <a:gd name="T3" fmla="*/ 0 h 6"/>
                  <a:gd name="T4" fmla="*/ 38 w 43"/>
                  <a:gd name="T5" fmla="*/ 0 h 6"/>
                  <a:gd name="T6" fmla="*/ 43 w 43"/>
                  <a:gd name="T7" fmla="*/ 5 h 6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43" h="6">
                    <a:moveTo>
                      <a:pt x="0" y="6"/>
                    </a:moveTo>
                    <a:lnTo>
                      <a:pt x="6" y="0"/>
                    </a:lnTo>
                    <a:lnTo>
                      <a:pt x="38" y="0"/>
                    </a:lnTo>
                    <a:lnTo>
                      <a:pt x="43" y="5"/>
                    </a:lnTo>
                  </a:path>
                </a:pathLst>
              </a:cu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 type="none" w="med" len="med"/>
                <a:tailEnd type="none" w="med" len="med"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  <xdr:sp macro="" textlink="">
          <xdr:nvSpPr>
            <xdr:cNvPr id="276" name="Freeform 371">
              <a:extLst>
                <a:ext uri="{FF2B5EF4-FFF2-40B4-BE49-F238E27FC236}">
                  <a16:creationId xmlns:a16="http://schemas.microsoft.com/office/drawing/2014/main" id="{0CA6346F-39C0-133D-DE4E-3E4C860BFB31}"/>
                </a:ext>
              </a:extLst>
            </xdr:cNvPr>
            <xdr:cNvSpPr>
              <a:spLocks/>
            </xdr:cNvSpPr>
          </xdr:nvSpPr>
          <xdr:spPr bwMode="auto">
            <a:xfrm rot="-9900000" flipH="1" flipV="1">
              <a:off x="1977901" y="251123"/>
              <a:ext cx="76048" cy="207341"/>
            </a:xfrm>
            <a:custGeom>
              <a:avLst/>
              <a:gdLst>
                <a:gd name="T0" fmla="*/ 2147483647 w 3"/>
                <a:gd name="T1" fmla="*/ 0 h 30"/>
                <a:gd name="T2" fmla="*/ 2147483647 w 3"/>
                <a:gd name="T3" fmla="*/ 2147483647 h 30"/>
                <a:gd name="T4" fmla="*/ 2147483647 w 3"/>
                <a:gd name="T5" fmla="*/ 2147483647 h 30"/>
                <a:gd name="T6" fmla="*/ 0 w 3"/>
                <a:gd name="T7" fmla="*/ 2147483647 h 30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3" h="30">
                  <a:moveTo>
                    <a:pt x="3" y="0"/>
                  </a:moveTo>
                  <a:lnTo>
                    <a:pt x="3" y="1"/>
                  </a:lnTo>
                  <a:lnTo>
                    <a:pt x="3" y="26"/>
                  </a:lnTo>
                  <a:lnTo>
                    <a:pt x="0" y="30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77" name="Freeform 371">
              <a:extLst>
                <a:ext uri="{FF2B5EF4-FFF2-40B4-BE49-F238E27FC236}">
                  <a16:creationId xmlns:a16="http://schemas.microsoft.com/office/drawing/2014/main" id="{E9928862-B437-6E55-7BDE-F701EF5D2559}"/>
                </a:ext>
              </a:extLst>
            </xdr:cNvPr>
            <xdr:cNvSpPr>
              <a:spLocks/>
            </xdr:cNvSpPr>
          </xdr:nvSpPr>
          <xdr:spPr bwMode="auto">
            <a:xfrm rot="-9900000" flipV="1">
              <a:off x="2192235" y="290989"/>
              <a:ext cx="106075" cy="290212"/>
            </a:xfrm>
            <a:custGeom>
              <a:avLst/>
              <a:gdLst>
                <a:gd name="T0" fmla="*/ 2147483647 w 3"/>
                <a:gd name="T1" fmla="*/ 0 h 30"/>
                <a:gd name="T2" fmla="*/ 2147483647 w 3"/>
                <a:gd name="T3" fmla="*/ 2147483647 h 30"/>
                <a:gd name="T4" fmla="*/ 2147483647 w 3"/>
                <a:gd name="T5" fmla="*/ 2147483647 h 30"/>
                <a:gd name="T6" fmla="*/ 0 w 3"/>
                <a:gd name="T7" fmla="*/ 2147483647 h 30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3" h="30">
                  <a:moveTo>
                    <a:pt x="3" y="0"/>
                  </a:moveTo>
                  <a:lnTo>
                    <a:pt x="3" y="1"/>
                  </a:lnTo>
                  <a:lnTo>
                    <a:pt x="3" y="26"/>
                  </a:lnTo>
                  <a:lnTo>
                    <a:pt x="0" y="30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78" name="Freeform 217">
              <a:extLst>
                <a:ext uri="{FF2B5EF4-FFF2-40B4-BE49-F238E27FC236}">
                  <a16:creationId xmlns:a16="http://schemas.microsoft.com/office/drawing/2014/main" id="{E8312EEA-66AE-58CF-C8FB-FCB30F0E6F35}"/>
                </a:ext>
              </a:extLst>
            </xdr:cNvPr>
            <xdr:cNvSpPr>
              <a:spLocks/>
            </xdr:cNvSpPr>
          </xdr:nvSpPr>
          <xdr:spPr bwMode="auto">
            <a:xfrm rot="413816" flipV="1">
              <a:off x="2233624" y="367948"/>
              <a:ext cx="641261" cy="39463"/>
            </a:xfrm>
            <a:custGeom>
              <a:avLst/>
              <a:gdLst>
                <a:gd name="T0" fmla="*/ 2147483647 w 113"/>
                <a:gd name="T1" fmla="*/ 2147483647 h 6"/>
                <a:gd name="T2" fmla="*/ 2147483647 w 113"/>
                <a:gd name="T3" fmla="*/ 2147483647 h 6"/>
                <a:gd name="T4" fmla="*/ 2147483647 w 113"/>
                <a:gd name="T5" fmla="*/ 0 h 6"/>
                <a:gd name="T6" fmla="*/ 2147483647 w 113"/>
                <a:gd name="T7" fmla="*/ 2147483647 h 6"/>
                <a:gd name="T8" fmla="*/ 0 w 113"/>
                <a:gd name="T9" fmla="*/ 2147483647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connsiteX0" fmla="*/ 7168 w 7168"/>
                <a:gd name="connsiteY0" fmla="*/ 1667 h 8333"/>
                <a:gd name="connsiteX1" fmla="*/ 4690 w 7168"/>
                <a:gd name="connsiteY1" fmla="*/ 5000 h 8333"/>
                <a:gd name="connsiteX2" fmla="*/ 1681 w 7168"/>
                <a:gd name="connsiteY2" fmla="*/ 0 h 8333"/>
                <a:gd name="connsiteX3" fmla="*/ 0 w 7168"/>
                <a:gd name="connsiteY3" fmla="*/ 8333 h 833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7168" h="8333">
                  <a:moveTo>
                    <a:pt x="7168" y="1667"/>
                  </a:moveTo>
                  <a:cubicBezTo>
                    <a:pt x="6726" y="1667"/>
                    <a:pt x="5575" y="5000"/>
                    <a:pt x="4690" y="5000"/>
                  </a:cubicBezTo>
                  <a:cubicBezTo>
                    <a:pt x="3805" y="5000"/>
                    <a:pt x="2566" y="0"/>
                    <a:pt x="1681" y="0"/>
                  </a:cubicBezTo>
                  <a:cubicBezTo>
                    <a:pt x="796" y="1667"/>
                    <a:pt x="796" y="8333"/>
                    <a:pt x="0" y="8333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279" name="Freeform 217">
              <a:extLst>
                <a:ext uri="{FF2B5EF4-FFF2-40B4-BE49-F238E27FC236}">
                  <a16:creationId xmlns:a16="http://schemas.microsoft.com/office/drawing/2014/main" id="{0D016301-EDC5-1C60-0F1A-FBD14DB4FE0D}"/>
                </a:ext>
              </a:extLst>
            </xdr:cNvPr>
            <xdr:cNvSpPr>
              <a:spLocks/>
            </xdr:cNvSpPr>
          </xdr:nvSpPr>
          <xdr:spPr bwMode="auto">
            <a:xfrm rot="413816" flipV="1">
              <a:off x="2271909" y="296575"/>
              <a:ext cx="696336" cy="45719"/>
            </a:xfrm>
            <a:custGeom>
              <a:avLst/>
              <a:gdLst>
                <a:gd name="T0" fmla="*/ 2147483647 w 113"/>
                <a:gd name="T1" fmla="*/ 2147483647 h 6"/>
                <a:gd name="T2" fmla="*/ 2147483647 w 113"/>
                <a:gd name="T3" fmla="*/ 2147483647 h 6"/>
                <a:gd name="T4" fmla="*/ 2147483647 w 113"/>
                <a:gd name="T5" fmla="*/ 0 h 6"/>
                <a:gd name="T6" fmla="*/ 2147483647 w 113"/>
                <a:gd name="T7" fmla="*/ 2147483647 h 6"/>
                <a:gd name="T8" fmla="*/ 0 w 113"/>
                <a:gd name="T9" fmla="*/ 2147483647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280" name="Freeform 217">
              <a:extLst>
                <a:ext uri="{FF2B5EF4-FFF2-40B4-BE49-F238E27FC236}">
                  <a16:creationId xmlns:a16="http://schemas.microsoft.com/office/drawing/2014/main" id="{7E7A5E20-C82E-BD4C-8351-EBACDAD2B239}"/>
                </a:ext>
              </a:extLst>
            </xdr:cNvPr>
            <xdr:cNvSpPr>
              <a:spLocks/>
            </xdr:cNvSpPr>
          </xdr:nvSpPr>
          <xdr:spPr bwMode="auto">
            <a:xfrm rot="1585687" flipV="1">
              <a:off x="1764029" y="348198"/>
              <a:ext cx="238823" cy="66313"/>
            </a:xfrm>
            <a:custGeom>
              <a:avLst/>
              <a:gdLst>
                <a:gd name="T0" fmla="*/ 2147483647 w 113"/>
                <a:gd name="T1" fmla="*/ 2147483647 h 6"/>
                <a:gd name="T2" fmla="*/ 2147483647 w 113"/>
                <a:gd name="T3" fmla="*/ 2147483647 h 6"/>
                <a:gd name="T4" fmla="*/ 2147483647 w 113"/>
                <a:gd name="T5" fmla="*/ 0 h 6"/>
                <a:gd name="T6" fmla="*/ 2147483647 w 113"/>
                <a:gd name="T7" fmla="*/ 2147483647 h 6"/>
                <a:gd name="T8" fmla="*/ 0 w 113"/>
                <a:gd name="T9" fmla="*/ 2147483647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connsiteX0" fmla="*/ 7522 w 7522"/>
                <a:gd name="connsiteY0" fmla="*/ 5000 h 9023"/>
                <a:gd name="connsiteX1" fmla="*/ 4513 w 7522"/>
                <a:gd name="connsiteY1" fmla="*/ 0 h 9023"/>
                <a:gd name="connsiteX2" fmla="*/ 2832 w 7522"/>
                <a:gd name="connsiteY2" fmla="*/ 8333 h 9023"/>
                <a:gd name="connsiteX3" fmla="*/ 0 w 7522"/>
                <a:gd name="connsiteY3" fmla="*/ 6667 h 9023"/>
                <a:gd name="connsiteX0" fmla="*/ 10000 w 10000"/>
                <a:gd name="connsiteY0" fmla="*/ 5541 h 10000"/>
                <a:gd name="connsiteX1" fmla="*/ 6000 w 10000"/>
                <a:gd name="connsiteY1" fmla="*/ 0 h 10000"/>
                <a:gd name="connsiteX2" fmla="*/ 3765 w 10000"/>
                <a:gd name="connsiteY2" fmla="*/ 9235 h 10000"/>
                <a:gd name="connsiteX3" fmla="*/ 0 w 10000"/>
                <a:gd name="connsiteY3" fmla="*/ 7389 h 10000"/>
                <a:gd name="connsiteX0" fmla="*/ 6000 w 6000"/>
                <a:gd name="connsiteY0" fmla="*/ 0 h 10000"/>
                <a:gd name="connsiteX1" fmla="*/ 3765 w 6000"/>
                <a:gd name="connsiteY1" fmla="*/ 9235 h 10000"/>
                <a:gd name="connsiteX2" fmla="*/ 0 w 6000"/>
                <a:gd name="connsiteY2" fmla="*/ 7389 h 10000"/>
                <a:gd name="connsiteX0" fmla="*/ 9700 w 9700"/>
                <a:gd name="connsiteY0" fmla="*/ 8965 h 18331"/>
                <a:gd name="connsiteX1" fmla="*/ 5975 w 9700"/>
                <a:gd name="connsiteY1" fmla="*/ 18200 h 18331"/>
                <a:gd name="connsiteX2" fmla="*/ 0 w 9700"/>
                <a:gd name="connsiteY2" fmla="*/ 0 h 18331"/>
                <a:gd name="connsiteX0" fmla="*/ 10000 w 10000"/>
                <a:gd name="connsiteY0" fmla="*/ 4891 h 5055"/>
                <a:gd name="connsiteX1" fmla="*/ 5520 w 10000"/>
                <a:gd name="connsiteY1" fmla="*/ 1953 h 5055"/>
                <a:gd name="connsiteX2" fmla="*/ 0 w 10000"/>
                <a:gd name="connsiteY2" fmla="*/ 0 h 505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10000" h="5055">
                  <a:moveTo>
                    <a:pt x="10000" y="4891"/>
                  </a:moveTo>
                  <a:cubicBezTo>
                    <a:pt x="7977" y="5899"/>
                    <a:pt x="7337" y="1953"/>
                    <a:pt x="5520" y="1953"/>
                  </a:cubicBezTo>
                  <a:cubicBezTo>
                    <a:pt x="3497" y="2961"/>
                    <a:pt x="2023" y="1007"/>
                    <a:pt x="0" y="0"/>
                  </a:cubicBezTo>
                </a:path>
              </a:pathLst>
            </a:custGeom>
            <a:noFill/>
            <a:ln w="6350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281" name="Freeform 217">
              <a:extLst>
                <a:ext uri="{FF2B5EF4-FFF2-40B4-BE49-F238E27FC236}">
                  <a16:creationId xmlns:a16="http://schemas.microsoft.com/office/drawing/2014/main" id="{DB867115-3E6B-A7BA-47D6-F2D444F1418E}"/>
                </a:ext>
              </a:extLst>
            </xdr:cNvPr>
            <xdr:cNvSpPr>
              <a:spLocks/>
            </xdr:cNvSpPr>
          </xdr:nvSpPr>
          <xdr:spPr bwMode="auto">
            <a:xfrm rot="1585687" flipV="1">
              <a:off x="1791113" y="304382"/>
              <a:ext cx="224034" cy="41229"/>
            </a:xfrm>
            <a:custGeom>
              <a:avLst/>
              <a:gdLst>
                <a:gd name="T0" fmla="*/ 2147483647 w 113"/>
                <a:gd name="T1" fmla="*/ 2147483647 h 6"/>
                <a:gd name="T2" fmla="*/ 2147483647 w 113"/>
                <a:gd name="T3" fmla="*/ 2147483647 h 6"/>
                <a:gd name="T4" fmla="*/ 2147483647 w 113"/>
                <a:gd name="T5" fmla="*/ 0 h 6"/>
                <a:gd name="T6" fmla="*/ 2147483647 w 113"/>
                <a:gd name="T7" fmla="*/ 2147483647 h 6"/>
                <a:gd name="T8" fmla="*/ 0 w 113"/>
                <a:gd name="T9" fmla="*/ 2147483647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connsiteX0" fmla="*/ 7522 w 7522"/>
                <a:gd name="connsiteY0" fmla="*/ 5000 h 9023"/>
                <a:gd name="connsiteX1" fmla="*/ 4513 w 7522"/>
                <a:gd name="connsiteY1" fmla="*/ 0 h 9023"/>
                <a:gd name="connsiteX2" fmla="*/ 2832 w 7522"/>
                <a:gd name="connsiteY2" fmla="*/ 8333 h 9023"/>
                <a:gd name="connsiteX3" fmla="*/ 0 w 7522"/>
                <a:gd name="connsiteY3" fmla="*/ 6667 h 9023"/>
                <a:gd name="connsiteX0" fmla="*/ 10000 w 10000"/>
                <a:gd name="connsiteY0" fmla="*/ 5541 h 10000"/>
                <a:gd name="connsiteX1" fmla="*/ 6000 w 10000"/>
                <a:gd name="connsiteY1" fmla="*/ 0 h 10000"/>
                <a:gd name="connsiteX2" fmla="*/ 3765 w 10000"/>
                <a:gd name="connsiteY2" fmla="*/ 9235 h 10000"/>
                <a:gd name="connsiteX3" fmla="*/ 0 w 10000"/>
                <a:gd name="connsiteY3" fmla="*/ 7389 h 10000"/>
                <a:gd name="connsiteX0" fmla="*/ 6000 w 6000"/>
                <a:gd name="connsiteY0" fmla="*/ 0 h 10000"/>
                <a:gd name="connsiteX1" fmla="*/ 3765 w 6000"/>
                <a:gd name="connsiteY1" fmla="*/ 9235 h 10000"/>
                <a:gd name="connsiteX2" fmla="*/ 0 w 6000"/>
                <a:gd name="connsiteY2" fmla="*/ 7389 h 10000"/>
                <a:gd name="connsiteX0" fmla="*/ 9700 w 9700"/>
                <a:gd name="connsiteY0" fmla="*/ 8965 h 18331"/>
                <a:gd name="connsiteX1" fmla="*/ 5975 w 9700"/>
                <a:gd name="connsiteY1" fmla="*/ 18200 h 18331"/>
                <a:gd name="connsiteX2" fmla="*/ 0 w 9700"/>
                <a:gd name="connsiteY2" fmla="*/ 0 h 18331"/>
                <a:gd name="connsiteX0" fmla="*/ 10000 w 10000"/>
                <a:gd name="connsiteY0" fmla="*/ 4891 h 5055"/>
                <a:gd name="connsiteX1" fmla="*/ 5520 w 10000"/>
                <a:gd name="connsiteY1" fmla="*/ 1953 h 5055"/>
                <a:gd name="connsiteX2" fmla="*/ 0 w 10000"/>
                <a:gd name="connsiteY2" fmla="*/ 0 h 505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10000" h="5055">
                  <a:moveTo>
                    <a:pt x="10000" y="4891"/>
                  </a:moveTo>
                  <a:cubicBezTo>
                    <a:pt x="7977" y="5899"/>
                    <a:pt x="7337" y="1953"/>
                    <a:pt x="5520" y="1953"/>
                  </a:cubicBezTo>
                  <a:cubicBezTo>
                    <a:pt x="3497" y="2961"/>
                    <a:pt x="2023" y="1007"/>
                    <a:pt x="0" y="0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282" name="Freeform 217">
              <a:extLst>
                <a:ext uri="{FF2B5EF4-FFF2-40B4-BE49-F238E27FC236}">
                  <a16:creationId xmlns:a16="http://schemas.microsoft.com/office/drawing/2014/main" id="{10877EC8-9D62-949C-264F-BCFC2B8C7BDC}"/>
                </a:ext>
              </a:extLst>
            </xdr:cNvPr>
            <xdr:cNvSpPr>
              <a:spLocks/>
            </xdr:cNvSpPr>
          </xdr:nvSpPr>
          <xdr:spPr bwMode="auto">
            <a:xfrm rot="1585687" flipV="1">
              <a:off x="1806989" y="252994"/>
              <a:ext cx="224034" cy="38225"/>
            </a:xfrm>
            <a:custGeom>
              <a:avLst/>
              <a:gdLst>
                <a:gd name="T0" fmla="*/ 2147483647 w 113"/>
                <a:gd name="T1" fmla="*/ 2147483647 h 6"/>
                <a:gd name="T2" fmla="*/ 2147483647 w 113"/>
                <a:gd name="T3" fmla="*/ 2147483647 h 6"/>
                <a:gd name="T4" fmla="*/ 2147483647 w 113"/>
                <a:gd name="T5" fmla="*/ 0 h 6"/>
                <a:gd name="T6" fmla="*/ 2147483647 w 113"/>
                <a:gd name="T7" fmla="*/ 2147483647 h 6"/>
                <a:gd name="T8" fmla="*/ 0 w 113"/>
                <a:gd name="T9" fmla="*/ 2147483647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connsiteX0" fmla="*/ 7522 w 7522"/>
                <a:gd name="connsiteY0" fmla="*/ 5000 h 9023"/>
                <a:gd name="connsiteX1" fmla="*/ 4513 w 7522"/>
                <a:gd name="connsiteY1" fmla="*/ 0 h 9023"/>
                <a:gd name="connsiteX2" fmla="*/ 2832 w 7522"/>
                <a:gd name="connsiteY2" fmla="*/ 8333 h 9023"/>
                <a:gd name="connsiteX3" fmla="*/ 0 w 7522"/>
                <a:gd name="connsiteY3" fmla="*/ 6667 h 9023"/>
                <a:gd name="connsiteX0" fmla="*/ 10000 w 10000"/>
                <a:gd name="connsiteY0" fmla="*/ 5541 h 10000"/>
                <a:gd name="connsiteX1" fmla="*/ 6000 w 10000"/>
                <a:gd name="connsiteY1" fmla="*/ 0 h 10000"/>
                <a:gd name="connsiteX2" fmla="*/ 3765 w 10000"/>
                <a:gd name="connsiteY2" fmla="*/ 9235 h 10000"/>
                <a:gd name="connsiteX3" fmla="*/ 0 w 10000"/>
                <a:gd name="connsiteY3" fmla="*/ 7389 h 10000"/>
                <a:gd name="connsiteX0" fmla="*/ 6000 w 6000"/>
                <a:gd name="connsiteY0" fmla="*/ 0 h 10000"/>
                <a:gd name="connsiteX1" fmla="*/ 3765 w 6000"/>
                <a:gd name="connsiteY1" fmla="*/ 9235 h 10000"/>
                <a:gd name="connsiteX2" fmla="*/ 0 w 6000"/>
                <a:gd name="connsiteY2" fmla="*/ 7389 h 10000"/>
                <a:gd name="connsiteX0" fmla="*/ 9700 w 9700"/>
                <a:gd name="connsiteY0" fmla="*/ 8965 h 18331"/>
                <a:gd name="connsiteX1" fmla="*/ 5975 w 9700"/>
                <a:gd name="connsiteY1" fmla="*/ 18200 h 18331"/>
                <a:gd name="connsiteX2" fmla="*/ 0 w 9700"/>
                <a:gd name="connsiteY2" fmla="*/ 0 h 18331"/>
                <a:gd name="connsiteX0" fmla="*/ 10000 w 10000"/>
                <a:gd name="connsiteY0" fmla="*/ 4891 h 5055"/>
                <a:gd name="connsiteX1" fmla="*/ 5520 w 10000"/>
                <a:gd name="connsiteY1" fmla="*/ 1953 h 5055"/>
                <a:gd name="connsiteX2" fmla="*/ 0 w 10000"/>
                <a:gd name="connsiteY2" fmla="*/ 0 h 505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10000" h="5055">
                  <a:moveTo>
                    <a:pt x="10000" y="4891"/>
                  </a:moveTo>
                  <a:cubicBezTo>
                    <a:pt x="7977" y="5899"/>
                    <a:pt x="7337" y="1953"/>
                    <a:pt x="5520" y="1953"/>
                  </a:cubicBezTo>
                  <a:cubicBezTo>
                    <a:pt x="3497" y="2961"/>
                    <a:pt x="2023" y="1007"/>
                    <a:pt x="0" y="0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283" name="Line 1591">
              <a:extLst>
                <a:ext uri="{FF2B5EF4-FFF2-40B4-BE49-F238E27FC236}">
                  <a16:creationId xmlns:a16="http://schemas.microsoft.com/office/drawing/2014/main" id="{94C90958-3914-3254-4893-0C58D25CE7F5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1762704" y="517816"/>
              <a:ext cx="198783" cy="16151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271" name="Freeform 217">
            <a:extLst>
              <a:ext uri="{FF2B5EF4-FFF2-40B4-BE49-F238E27FC236}">
                <a16:creationId xmlns:a16="http://schemas.microsoft.com/office/drawing/2014/main" id="{77BFE026-35F2-D871-9524-F6F5E6409D22}"/>
              </a:ext>
            </a:extLst>
          </xdr:cNvPr>
          <xdr:cNvSpPr>
            <a:spLocks/>
          </xdr:cNvSpPr>
        </xdr:nvSpPr>
        <xdr:spPr bwMode="auto">
          <a:xfrm rot="5813816" flipV="1">
            <a:off x="6912275" y="6515598"/>
            <a:ext cx="701295" cy="45719"/>
          </a:xfrm>
          <a:custGeom>
            <a:avLst/>
            <a:gdLst>
              <a:gd name="T0" fmla="*/ 2147483647 w 113"/>
              <a:gd name="T1" fmla="*/ 2147483647 h 6"/>
              <a:gd name="T2" fmla="*/ 2147483647 w 113"/>
              <a:gd name="T3" fmla="*/ 2147483647 h 6"/>
              <a:gd name="T4" fmla="*/ 2147483647 w 113"/>
              <a:gd name="T5" fmla="*/ 0 h 6"/>
              <a:gd name="T6" fmla="*/ 2147483647 w 113"/>
              <a:gd name="T7" fmla="*/ 2147483647 h 6"/>
              <a:gd name="T8" fmla="*/ 0 w 113"/>
              <a:gd name="T9" fmla="*/ 2147483647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113" h="6">
                <a:moveTo>
                  <a:pt x="113" y="1"/>
                </a:moveTo>
                <a:cubicBezTo>
                  <a:pt x="108" y="1"/>
                  <a:pt x="95" y="3"/>
                  <a:pt x="85" y="3"/>
                </a:cubicBezTo>
                <a:cubicBezTo>
                  <a:pt x="75" y="3"/>
                  <a:pt x="61" y="0"/>
                  <a:pt x="51" y="0"/>
                </a:cubicBezTo>
                <a:cubicBezTo>
                  <a:pt x="41" y="1"/>
                  <a:pt x="41" y="5"/>
                  <a:pt x="32" y="5"/>
                </a:cubicBezTo>
                <a:cubicBezTo>
                  <a:pt x="22" y="6"/>
                  <a:pt x="10" y="5"/>
                  <a:pt x="0" y="4"/>
                </a:cubicBezTo>
              </a:path>
            </a:pathLst>
          </a:custGeom>
          <a:noFill/>
          <a:ln w="6350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581820</xdr:colOff>
      <xdr:row>34</xdr:row>
      <xdr:rowOff>43322</xdr:rowOff>
    </xdr:from>
    <xdr:to>
      <xdr:col>10</xdr:col>
      <xdr:colOff>194830</xdr:colOff>
      <xdr:row>35</xdr:row>
      <xdr:rowOff>155142</xdr:rowOff>
    </xdr:to>
    <xdr:sp macro="" textlink="">
      <xdr:nvSpPr>
        <xdr:cNvPr id="286" name="Text Box 1445">
          <a:extLst>
            <a:ext uri="{FF2B5EF4-FFF2-40B4-BE49-F238E27FC236}">
              <a16:creationId xmlns:a16="http://schemas.microsoft.com/office/drawing/2014/main" id="{94422ACB-A8EB-4DA6-B875-BAAB3DAAC4BF}"/>
            </a:ext>
          </a:extLst>
        </xdr:cNvPr>
        <xdr:cNvSpPr txBox="1">
          <a:spLocks noChangeArrowheads="1"/>
        </xdr:cNvSpPr>
      </xdr:nvSpPr>
      <xdr:spPr bwMode="auto">
        <a:xfrm>
          <a:off x="6243480" y="5743082"/>
          <a:ext cx="306430" cy="279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chemeClr val="tx2"/>
              </a:solidFill>
              <a:latin typeface="ＭＳ Ｐゴシック"/>
              <a:ea typeface="+mn-ea"/>
            </a:rPr>
            <a:t>桂川</a:t>
          </a:r>
        </a:p>
      </xdr:txBody>
    </xdr:sp>
    <xdr:clientData/>
  </xdr:twoCellAnchor>
  <xdr:twoCellAnchor>
    <xdr:from>
      <xdr:col>9</xdr:col>
      <xdr:colOff>528812</xdr:colOff>
      <xdr:row>37</xdr:row>
      <xdr:rowOff>104372</xdr:rowOff>
    </xdr:from>
    <xdr:to>
      <xdr:col>10</xdr:col>
      <xdr:colOff>340734</xdr:colOff>
      <xdr:row>38</xdr:row>
      <xdr:rowOff>110508</xdr:rowOff>
    </xdr:to>
    <xdr:sp macro="" textlink="">
      <xdr:nvSpPr>
        <xdr:cNvPr id="287" name="Text Box 1445">
          <a:extLst>
            <a:ext uri="{FF2B5EF4-FFF2-40B4-BE49-F238E27FC236}">
              <a16:creationId xmlns:a16="http://schemas.microsoft.com/office/drawing/2014/main" id="{C05F460E-75DE-42EF-A201-539D49A6622E}"/>
            </a:ext>
          </a:extLst>
        </xdr:cNvPr>
        <xdr:cNvSpPr txBox="1">
          <a:spLocks noChangeArrowheads="1"/>
        </xdr:cNvSpPr>
      </xdr:nvSpPr>
      <xdr:spPr bwMode="auto">
        <a:xfrm>
          <a:off x="6190472" y="6307052"/>
          <a:ext cx="505342" cy="173776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渡月小橋</a:t>
          </a:r>
        </a:p>
      </xdr:txBody>
    </xdr:sp>
    <xdr:clientData/>
  </xdr:twoCellAnchor>
  <xdr:twoCellAnchor>
    <xdr:from>
      <xdr:col>9</xdr:col>
      <xdr:colOff>158157</xdr:colOff>
      <xdr:row>35</xdr:row>
      <xdr:rowOff>8469</xdr:rowOff>
    </xdr:from>
    <xdr:to>
      <xdr:col>9</xdr:col>
      <xdr:colOff>368299</xdr:colOff>
      <xdr:row>36</xdr:row>
      <xdr:rowOff>15197</xdr:rowOff>
    </xdr:to>
    <xdr:sp macro="" textlink="">
      <xdr:nvSpPr>
        <xdr:cNvPr id="288" name="六角形 287">
          <a:extLst>
            <a:ext uri="{FF2B5EF4-FFF2-40B4-BE49-F238E27FC236}">
              <a16:creationId xmlns:a16="http://schemas.microsoft.com/office/drawing/2014/main" id="{D7BAEF82-BBE7-47A9-A3C2-381D63260239}"/>
            </a:ext>
          </a:extLst>
        </xdr:cNvPr>
        <xdr:cNvSpPr/>
      </xdr:nvSpPr>
      <xdr:spPr bwMode="auto">
        <a:xfrm>
          <a:off x="5819817" y="5875869"/>
          <a:ext cx="210142" cy="174368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29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519773</xdr:colOff>
      <xdr:row>45</xdr:row>
      <xdr:rowOff>143391</xdr:rowOff>
    </xdr:from>
    <xdr:to>
      <xdr:col>2</xdr:col>
      <xdr:colOff>663159</xdr:colOff>
      <xdr:row>46</xdr:row>
      <xdr:rowOff>106127</xdr:rowOff>
    </xdr:to>
    <xdr:sp macro="" textlink="">
      <xdr:nvSpPr>
        <xdr:cNvPr id="289" name="六角形 288">
          <a:extLst>
            <a:ext uri="{FF2B5EF4-FFF2-40B4-BE49-F238E27FC236}">
              <a16:creationId xmlns:a16="http://schemas.microsoft.com/office/drawing/2014/main" id="{9C1D76E3-023C-4998-BA71-8DD6F1C39F4B}"/>
            </a:ext>
          </a:extLst>
        </xdr:cNvPr>
        <xdr:cNvSpPr/>
      </xdr:nvSpPr>
      <xdr:spPr bwMode="auto">
        <a:xfrm>
          <a:off x="1327493" y="7687191"/>
          <a:ext cx="143386" cy="13037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187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5380</xdr:colOff>
      <xdr:row>42</xdr:row>
      <xdr:rowOff>113757</xdr:rowOff>
    </xdr:from>
    <xdr:to>
      <xdr:col>3</xdr:col>
      <xdr:colOff>655486</xdr:colOff>
      <xdr:row>48</xdr:row>
      <xdr:rowOff>143387</xdr:rowOff>
    </xdr:to>
    <xdr:sp macro="" textlink="">
      <xdr:nvSpPr>
        <xdr:cNvPr id="290" name="Line 204">
          <a:extLst>
            <a:ext uri="{FF2B5EF4-FFF2-40B4-BE49-F238E27FC236}">
              <a16:creationId xmlns:a16="http://schemas.microsoft.com/office/drawing/2014/main" id="{C93A6642-122B-40D8-8D4D-9CDA2130929B}"/>
            </a:ext>
          </a:extLst>
        </xdr:cNvPr>
        <xdr:cNvSpPr>
          <a:spLocks noChangeShapeType="1"/>
        </xdr:cNvSpPr>
      </xdr:nvSpPr>
      <xdr:spPr bwMode="auto">
        <a:xfrm>
          <a:off x="1506520" y="7154637"/>
          <a:ext cx="650106" cy="1035470"/>
        </a:xfrm>
        <a:custGeom>
          <a:avLst/>
          <a:gdLst>
            <a:gd name="connsiteX0" fmla="*/ 0 w 484190"/>
            <a:gd name="connsiteY0" fmla="*/ 0 h 627063"/>
            <a:gd name="connsiteX1" fmla="*/ 484190 w 484190"/>
            <a:gd name="connsiteY1" fmla="*/ 627063 h 627063"/>
            <a:gd name="connsiteX0" fmla="*/ 0 w 484190"/>
            <a:gd name="connsiteY0" fmla="*/ 0 h 627063"/>
            <a:gd name="connsiteX1" fmla="*/ 71437 w 484190"/>
            <a:gd name="connsiteY1" fmla="*/ 325438 h 627063"/>
            <a:gd name="connsiteX2" fmla="*/ 484190 w 484190"/>
            <a:gd name="connsiteY2" fmla="*/ 627063 h 627063"/>
            <a:gd name="connsiteX0" fmla="*/ 74915 w 559105"/>
            <a:gd name="connsiteY0" fmla="*/ 0 h 628396"/>
            <a:gd name="connsiteX1" fmla="*/ 146352 w 559105"/>
            <a:gd name="connsiteY1" fmla="*/ 325438 h 628396"/>
            <a:gd name="connsiteX2" fmla="*/ 11415 w 559105"/>
            <a:gd name="connsiteY2" fmla="*/ 603250 h 628396"/>
            <a:gd name="connsiteX3" fmla="*/ 559105 w 559105"/>
            <a:gd name="connsiteY3" fmla="*/ 627063 h 628396"/>
            <a:gd name="connsiteX0" fmla="*/ 0 w 484190"/>
            <a:gd name="connsiteY0" fmla="*/ 0 h 652561"/>
            <a:gd name="connsiteX1" fmla="*/ 71437 w 484190"/>
            <a:gd name="connsiteY1" fmla="*/ 325438 h 652561"/>
            <a:gd name="connsiteX2" fmla="*/ 55562 w 484190"/>
            <a:gd name="connsiteY2" fmla="*/ 635000 h 652561"/>
            <a:gd name="connsiteX3" fmla="*/ 484190 w 484190"/>
            <a:gd name="connsiteY3" fmla="*/ 627063 h 652561"/>
            <a:gd name="connsiteX0" fmla="*/ 19310 w 503500"/>
            <a:gd name="connsiteY0" fmla="*/ 0 h 652561"/>
            <a:gd name="connsiteX1" fmla="*/ 11372 w 503500"/>
            <a:gd name="connsiteY1" fmla="*/ 333375 h 652561"/>
            <a:gd name="connsiteX2" fmla="*/ 74872 w 503500"/>
            <a:gd name="connsiteY2" fmla="*/ 635000 h 652561"/>
            <a:gd name="connsiteX3" fmla="*/ 503500 w 503500"/>
            <a:gd name="connsiteY3" fmla="*/ 627063 h 652561"/>
            <a:gd name="connsiteX0" fmla="*/ 19310 w 503500"/>
            <a:gd name="connsiteY0" fmla="*/ 0 h 652561"/>
            <a:gd name="connsiteX1" fmla="*/ 11372 w 503500"/>
            <a:gd name="connsiteY1" fmla="*/ 333375 h 652561"/>
            <a:gd name="connsiteX2" fmla="*/ 74872 w 503500"/>
            <a:gd name="connsiteY2" fmla="*/ 635000 h 652561"/>
            <a:gd name="connsiteX3" fmla="*/ 503500 w 503500"/>
            <a:gd name="connsiteY3" fmla="*/ 627063 h 652561"/>
            <a:gd name="connsiteX0" fmla="*/ 19310 w 503500"/>
            <a:gd name="connsiteY0" fmla="*/ 0 h 627406"/>
            <a:gd name="connsiteX1" fmla="*/ 11372 w 503500"/>
            <a:gd name="connsiteY1" fmla="*/ 333375 h 627406"/>
            <a:gd name="connsiteX2" fmla="*/ 90262 w 503500"/>
            <a:gd name="connsiteY2" fmla="*/ 601707 h 627406"/>
            <a:gd name="connsiteX3" fmla="*/ 503500 w 503500"/>
            <a:gd name="connsiteY3" fmla="*/ 627063 h 627406"/>
            <a:gd name="connsiteX0" fmla="*/ 19310 w 497729"/>
            <a:gd name="connsiteY0" fmla="*/ 0 h 742050"/>
            <a:gd name="connsiteX1" fmla="*/ 11372 w 497729"/>
            <a:gd name="connsiteY1" fmla="*/ 333375 h 742050"/>
            <a:gd name="connsiteX2" fmla="*/ 90262 w 497729"/>
            <a:gd name="connsiteY2" fmla="*/ 601707 h 742050"/>
            <a:gd name="connsiteX3" fmla="*/ 497729 w 497729"/>
            <a:gd name="connsiteY3" fmla="*/ 742050 h 742050"/>
            <a:gd name="connsiteX0" fmla="*/ 19310 w 515042"/>
            <a:gd name="connsiteY0" fmla="*/ 0 h 827040"/>
            <a:gd name="connsiteX1" fmla="*/ 11372 w 515042"/>
            <a:gd name="connsiteY1" fmla="*/ 333375 h 827040"/>
            <a:gd name="connsiteX2" fmla="*/ 90262 w 515042"/>
            <a:gd name="connsiteY2" fmla="*/ 601707 h 827040"/>
            <a:gd name="connsiteX3" fmla="*/ 515042 w 515042"/>
            <a:gd name="connsiteY3" fmla="*/ 827040 h 827040"/>
            <a:gd name="connsiteX0" fmla="*/ 19310 w 530812"/>
            <a:gd name="connsiteY0" fmla="*/ 0 h 827040"/>
            <a:gd name="connsiteX1" fmla="*/ 11372 w 530812"/>
            <a:gd name="connsiteY1" fmla="*/ 333375 h 827040"/>
            <a:gd name="connsiteX2" fmla="*/ 90262 w 530812"/>
            <a:gd name="connsiteY2" fmla="*/ 601707 h 827040"/>
            <a:gd name="connsiteX3" fmla="*/ 497729 w 530812"/>
            <a:gd name="connsiteY3" fmla="*/ 627257 h 827040"/>
            <a:gd name="connsiteX4" fmla="*/ 515042 w 530812"/>
            <a:gd name="connsiteY4" fmla="*/ 827040 h 827040"/>
            <a:gd name="connsiteX0" fmla="*/ 19310 w 515042"/>
            <a:gd name="connsiteY0" fmla="*/ 0 h 827040"/>
            <a:gd name="connsiteX1" fmla="*/ 11372 w 515042"/>
            <a:gd name="connsiteY1" fmla="*/ 333375 h 827040"/>
            <a:gd name="connsiteX2" fmla="*/ 90262 w 515042"/>
            <a:gd name="connsiteY2" fmla="*/ 601707 h 827040"/>
            <a:gd name="connsiteX3" fmla="*/ 497729 w 515042"/>
            <a:gd name="connsiteY3" fmla="*/ 627257 h 827040"/>
            <a:gd name="connsiteX4" fmla="*/ 515042 w 515042"/>
            <a:gd name="connsiteY4" fmla="*/ 827040 h 827040"/>
            <a:gd name="connsiteX0" fmla="*/ 19310 w 515042"/>
            <a:gd name="connsiteY0" fmla="*/ 0 h 827040"/>
            <a:gd name="connsiteX1" fmla="*/ 11372 w 515042"/>
            <a:gd name="connsiteY1" fmla="*/ 333375 h 827040"/>
            <a:gd name="connsiteX2" fmla="*/ 90262 w 515042"/>
            <a:gd name="connsiteY2" fmla="*/ 601707 h 827040"/>
            <a:gd name="connsiteX3" fmla="*/ 497729 w 515042"/>
            <a:gd name="connsiteY3" fmla="*/ 627257 h 827040"/>
            <a:gd name="connsiteX4" fmla="*/ 515042 w 515042"/>
            <a:gd name="connsiteY4" fmla="*/ 827040 h 827040"/>
            <a:gd name="connsiteX0" fmla="*/ 19310 w 509271"/>
            <a:gd name="connsiteY0" fmla="*/ 0 h 767047"/>
            <a:gd name="connsiteX1" fmla="*/ 11372 w 509271"/>
            <a:gd name="connsiteY1" fmla="*/ 333375 h 767047"/>
            <a:gd name="connsiteX2" fmla="*/ 90262 w 509271"/>
            <a:gd name="connsiteY2" fmla="*/ 601707 h 767047"/>
            <a:gd name="connsiteX3" fmla="*/ 497729 w 509271"/>
            <a:gd name="connsiteY3" fmla="*/ 627257 h 767047"/>
            <a:gd name="connsiteX4" fmla="*/ 509271 w 509271"/>
            <a:gd name="connsiteY4" fmla="*/ 767047 h 767047"/>
            <a:gd name="connsiteX0" fmla="*/ 46805 w 536766"/>
            <a:gd name="connsiteY0" fmla="*/ 0 h 767047"/>
            <a:gd name="connsiteX1" fmla="*/ 46 w 536766"/>
            <a:gd name="connsiteY1" fmla="*/ 137315 h 767047"/>
            <a:gd name="connsiteX2" fmla="*/ 38867 w 536766"/>
            <a:gd name="connsiteY2" fmla="*/ 333375 h 767047"/>
            <a:gd name="connsiteX3" fmla="*/ 117757 w 536766"/>
            <a:gd name="connsiteY3" fmla="*/ 601707 h 767047"/>
            <a:gd name="connsiteX4" fmla="*/ 525224 w 536766"/>
            <a:gd name="connsiteY4" fmla="*/ 627257 h 767047"/>
            <a:gd name="connsiteX5" fmla="*/ 536766 w 536766"/>
            <a:gd name="connsiteY5" fmla="*/ 767047 h 767047"/>
            <a:gd name="connsiteX0" fmla="*/ 13 w 593856"/>
            <a:gd name="connsiteY0" fmla="*/ 0 h 877033"/>
            <a:gd name="connsiteX1" fmla="*/ 57136 w 593856"/>
            <a:gd name="connsiteY1" fmla="*/ 247301 h 877033"/>
            <a:gd name="connsiteX2" fmla="*/ 95957 w 593856"/>
            <a:gd name="connsiteY2" fmla="*/ 443361 h 877033"/>
            <a:gd name="connsiteX3" fmla="*/ 174847 w 593856"/>
            <a:gd name="connsiteY3" fmla="*/ 711693 h 877033"/>
            <a:gd name="connsiteX4" fmla="*/ 582314 w 593856"/>
            <a:gd name="connsiteY4" fmla="*/ 737243 h 877033"/>
            <a:gd name="connsiteX5" fmla="*/ 593856 w 593856"/>
            <a:gd name="connsiteY5" fmla="*/ 877033 h 877033"/>
            <a:gd name="connsiteX0" fmla="*/ 7 w 593850"/>
            <a:gd name="connsiteY0" fmla="*/ 0 h 877033"/>
            <a:gd name="connsiteX1" fmla="*/ 120613 w 593850"/>
            <a:gd name="connsiteY1" fmla="*/ 137315 h 877033"/>
            <a:gd name="connsiteX2" fmla="*/ 95951 w 593850"/>
            <a:gd name="connsiteY2" fmla="*/ 443361 h 877033"/>
            <a:gd name="connsiteX3" fmla="*/ 174841 w 593850"/>
            <a:gd name="connsiteY3" fmla="*/ 711693 h 877033"/>
            <a:gd name="connsiteX4" fmla="*/ 582308 w 593850"/>
            <a:gd name="connsiteY4" fmla="*/ 737243 h 877033"/>
            <a:gd name="connsiteX5" fmla="*/ 593850 w 593850"/>
            <a:gd name="connsiteY5" fmla="*/ 877033 h 877033"/>
            <a:gd name="connsiteX0" fmla="*/ 10 w 593853"/>
            <a:gd name="connsiteY0" fmla="*/ 0 h 877033"/>
            <a:gd name="connsiteX1" fmla="*/ 120616 w 593853"/>
            <a:gd name="connsiteY1" fmla="*/ 137315 h 877033"/>
            <a:gd name="connsiteX2" fmla="*/ 95954 w 593853"/>
            <a:gd name="connsiteY2" fmla="*/ 443361 h 877033"/>
            <a:gd name="connsiteX3" fmla="*/ 174844 w 593853"/>
            <a:gd name="connsiteY3" fmla="*/ 711693 h 877033"/>
            <a:gd name="connsiteX4" fmla="*/ 582311 w 593853"/>
            <a:gd name="connsiteY4" fmla="*/ 737243 h 877033"/>
            <a:gd name="connsiteX5" fmla="*/ 593853 w 593853"/>
            <a:gd name="connsiteY5" fmla="*/ 877033 h 877033"/>
            <a:gd name="connsiteX0" fmla="*/ 10 w 599625"/>
            <a:gd name="connsiteY0" fmla="*/ 0 h 907030"/>
            <a:gd name="connsiteX1" fmla="*/ 126388 w 599625"/>
            <a:gd name="connsiteY1" fmla="*/ 167312 h 907030"/>
            <a:gd name="connsiteX2" fmla="*/ 101726 w 599625"/>
            <a:gd name="connsiteY2" fmla="*/ 473358 h 907030"/>
            <a:gd name="connsiteX3" fmla="*/ 180616 w 599625"/>
            <a:gd name="connsiteY3" fmla="*/ 741690 h 907030"/>
            <a:gd name="connsiteX4" fmla="*/ 588083 w 599625"/>
            <a:gd name="connsiteY4" fmla="*/ 767240 h 907030"/>
            <a:gd name="connsiteX5" fmla="*/ 599625 w 599625"/>
            <a:gd name="connsiteY5" fmla="*/ 907030 h 907030"/>
            <a:gd name="connsiteX0" fmla="*/ 9 w 606673"/>
            <a:gd name="connsiteY0" fmla="*/ 0 h 916195"/>
            <a:gd name="connsiteX1" fmla="*/ 133436 w 606673"/>
            <a:gd name="connsiteY1" fmla="*/ 176477 h 916195"/>
            <a:gd name="connsiteX2" fmla="*/ 108774 w 606673"/>
            <a:gd name="connsiteY2" fmla="*/ 482523 h 916195"/>
            <a:gd name="connsiteX3" fmla="*/ 187664 w 606673"/>
            <a:gd name="connsiteY3" fmla="*/ 750855 h 916195"/>
            <a:gd name="connsiteX4" fmla="*/ 595131 w 606673"/>
            <a:gd name="connsiteY4" fmla="*/ 776405 h 916195"/>
            <a:gd name="connsiteX5" fmla="*/ 606673 w 606673"/>
            <a:gd name="connsiteY5" fmla="*/ 916195 h 916195"/>
            <a:gd name="connsiteX0" fmla="*/ 7 w 627818"/>
            <a:gd name="connsiteY0" fmla="*/ 0 h 913139"/>
            <a:gd name="connsiteX1" fmla="*/ 154581 w 627818"/>
            <a:gd name="connsiteY1" fmla="*/ 173421 h 913139"/>
            <a:gd name="connsiteX2" fmla="*/ 129919 w 627818"/>
            <a:gd name="connsiteY2" fmla="*/ 479467 h 913139"/>
            <a:gd name="connsiteX3" fmla="*/ 208809 w 627818"/>
            <a:gd name="connsiteY3" fmla="*/ 747799 h 913139"/>
            <a:gd name="connsiteX4" fmla="*/ 616276 w 627818"/>
            <a:gd name="connsiteY4" fmla="*/ 773349 h 913139"/>
            <a:gd name="connsiteX5" fmla="*/ 627818 w 627818"/>
            <a:gd name="connsiteY5" fmla="*/ 913139 h 913139"/>
            <a:gd name="connsiteX0" fmla="*/ 7 w 627818"/>
            <a:gd name="connsiteY0" fmla="*/ 0 h 913139"/>
            <a:gd name="connsiteX1" fmla="*/ 161630 w 627818"/>
            <a:gd name="connsiteY1" fmla="*/ 158146 h 913139"/>
            <a:gd name="connsiteX2" fmla="*/ 129919 w 627818"/>
            <a:gd name="connsiteY2" fmla="*/ 479467 h 913139"/>
            <a:gd name="connsiteX3" fmla="*/ 208809 w 627818"/>
            <a:gd name="connsiteY3" fmla="*/ 747799 h 913139"/>
            <a:gd name="connsiteX4" fmla="*/ 616276 w 627818"/>
            <a:gd name="connsiteY4" fmla="*/ 773349 h 913139"/>
            <a:gd name="connsiteX5" fmla="*/ 627818 w 627818"/>
            <a:gd name="connsiteY5" fmla="*/ 913139 h 913139"/>
            <a:gd name="connsiteX0" fmla="*/ 9 w 627820"/>
            <a:gd name="connsiteY0" fmla="*/ 0 h 913139"/>
            <a:gd name="connsiteX1" fmla="*/ 161632 w 627820"/>
            <a:gd name="connsiteY1" fmla="*/ 158146 h 913139"/>
            <a:gd name="connsiteX2" fmla="*/ 129921 w 627820"/>
            <a:gd name="connsiteY2" fmla="*/ 479467 h 913139"/>
            <a:gd name="connsiteX3" fmla="*/ 208811 w 627820"/>
            <a:gd name="connsiteY3" fmla="*/ 747799 h 913139"/>
            <a:gd name="connsiteX4" fmla="*/ 616278 w 627820"/>
            <a:gd name="connsiteY4" fmla="*/ 773349 h 913139"/>
            <a:gd name="connsiteX5" fmla="*/ 627820 w 627820"/>
            <a:gd name="connsiteY5" fmla="*/ 913139 h 91313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627820" h="913139">
              <a:moveTo>
                <a:pt x="9" y="0"/>
              </a:moveTo>
              <a:cubicBezTo>
                <a:pt x="-1051" y="22886"/>
                <a:pt x="85066" y="111471"/>
                <a:pt x="161632" y="158146"/>
              </a:cubicBezTo>
              <a:cubicBezTo>
                <a:pt x="160309" y="213708"/>
                <a:pt x="117036" y="402068"/>
                <a:pt x="129921" y="479467"/>
              </a:cubicBezTo>
              <a:cubicBezTo>
                <a:pt x="256921" y="479467"/>
                <a:pt x="140019" y="697528"/>
                <a:pt x="208811" y="747799"/>
              </a:cubicBezTo>
              <a:cubicBezTo>
                <a:pt x="279290" y="822610"/>
                <a:pt x="522395" y="750792"/>
                <a:pt x="616278" y="773349"/>
              </a:cubicBezTo>
              <a:cubicBezTo>
                <a:pt x="617820" y="850901"/>
                <a:pt x="614354" y="905672"/>
                <a:pt x="627820" y="913139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/>
          <a:tailEnd type="none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694109</xdr:colOff>
      <xdr:row>44</xdr:row>
      <xdr:rowOff>48198</xdr:rowOff>
    </xdr:from>
    <xdr:to>
      <xdr:col>4</xdr:col>
      <xdr:colOff>381000</xdr:colOff>
      <xdr:row>44</xdr:row>
      <xdr:rowOff>123031</xdr:rowOff>
    </xdr:to>
    <xdr:sp macro="" textlink="">
      <xdr:nvSpPr>
        <xdr:cNvPr id="291" name="Line 1437">
          <a:extLst>
            <a:ext uri="{FF2B5EF4-FFF2-40B4-BE49-F238E27FC236}">
              <a16:creationId xmlns:a16="http://schemas.microsoft.com/office/drawing/2014/main" id="{475E6F71-62EC-42B7-A18A-E31E22BBC05B}"/>
            </a:ext>
          </a:extLst>
        </xdr:cNvPr>
        <xdr:cNvSpPr>
          <a:spLocks noChangeShapeType="1"/>
        </xdr:cNvSpPr>
      </xdr:nvSpPr>
      <xdr:spPr bwMode="auto">
        <a:xfrm>
          <a:off x="2195249" y="7424358"/>
          <a:ext cx="380311" cy="7483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40</xdr:row>
      <xdr:rowOff>173037</xdr:rowOff>
    </xdr:from>
    <xdr:to>
      <xdr:col>3</xdr:col>
      <xdr:colOff>22863</xdr:colOff>
      <xdr:row>42</xdr:row>
      <xdr:rowOff>50810</xdr:rowOff>
    </xdr:to>
    <xdr:sp macro="" textlink="">
      <xdr:nvSpPr>
        <xdr:cNvPr id="292" name="Text Box 1449">
          <a:extLst>
            <a:ext uri="{FF2B5EF4-FFF2-40B4-BE49-F238E27FC236}">
              <a16:creationId xmlns:a16="http://schemas.microsoft.com/office/drawing/2014/main" id="{E152DE65-E9B6-4BA9-A118-66A9D25971A0}"/>
            </a:ext>
          </a:extLst>
        </xdr:cNvPr>
        <xdr:cNvSpPr txBox="1">
          <a:spLocks noChangeArrowheads="1"/>
        </xdr:cNvSpPr>
      </xdr:nvSpPr>
      <xdr:spPr bwMode="auto">
        <a:xfrm>
          <a:off x="1501140" y="6871017"/>
          <a:ext cx="22863" cy="2206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163687</xdr:colOff>
      <xdr:row>43</xdr:row>
      <xdr:rowOff>103139</xdr:rowOff>
    </xdr:from>
    <xdr:to>
      <xdr:col>3</xdr:col>
      <xdr:colOff>683653</xdr:colOff>
      <xdr:row>48</xdr:row>
      <xdr:rowOff>113653</xdr:rowOff>
    </xdr:to>
    <xdr:sp macro="" textlink="">
      <xdr:nvSpPr>
        <xdr:cNvPr id="293" name="Freeform 169">
          <a:extLst>
            <a:ext uri="{FF2B5EF4-FFF2-40B4-BE49-F238E27FC236}">
              <a16:creationId xmlns:a16="http://schemas.microsoft.com/office/drawing/2014/main" id="{0C64AD7C-3012-4CB0-93D0-23ACBEB822C2}"/>
            </a:ext>
          </a:extLst>
        </xdr:cNvPr>
        <xdr:cNvSpPr>
          <a:spLocks/>
        </xdr:cNvSpPr>
      </xdr:nvSpPr>
      <xdr:spPr bwMode="auto">
        <a:xfrm>
          <a:off x="1664827" y="7311659"/>
          <a:ext cx="519966" cy="848714"/>
        </a:xfrm>
        <a:custGeom>
          <a:avLst/>
          <a:gdLst>
            <a:gd name="T0" fmla="*/ 2147483647 w 68"/>
            <a:gd name="T1" fmla="*/ 2147483647 h 73"/>
            <a:gd name="T2" fmla="*/ 2147483647 w 68"/>
            <a:gd name="T3" fmla="*/ 0 h 73"/>
            <a:gd name="T4" fmla="*/ 0 w 68"/>
            <a:gd name="T5" fmla="*/ 0 h 73"/>
            <a:gd name="T6" fmla="*/ 0 60000 65536"/>
            <a:gd name="T7" fmla="*/ 0 60000 65536"/>
            <a:gd name="T8" fmla="*/ 0 60000 65536"/>
            <a:gd name="connsiteX0" fmla="*/ 8104 w 10000"/>
            <a:gd name="connsiteY0" fmla="*/ 10000 h 10000"/>
            <a:gd name="connsiteX1" fmla="*/ 10000 w 10000"/>
            <a:gd name="connsiteY1" fmla="*/ 0 h 10000"/>
            <a:gd name="connsiteX2" fmla="*/ 0 w 10000"/>
            <a:gd name="connsiteY2" fmla="*/ 0 h 10000"/>
            <a:gd name="connsiteX0" fmla="*/ 8104 w 10000"/>
            <a:gd name="connsiteY0" fmla="*/ 10000 h 10000"/>
            <a:gd name="connsiteX1" fmla="*/ 10000 w 10000"/>
            <a:gd name="connsiteY1" fmla="*/ 0 h 10000"/>
            <a:gd name="connsiteX2" fmla="*/ 0 w 10000"/>
            <a:gd name="connsiteY2" fmla="*/ 0 h 10000"/>
            <a:gd name="connsiteX0" fmla="*/ 8104 w 10000"/>
            <a:gd name="connsiteY0" fmla="*/ 10000 h 10000"/>
            <a:gd name="connsiteX1" fmla="*/ 10000 w 10000"/>
            <a:gd name="connsiteY1" fmla="*/ 0 h 10000"/>
            <a:gd name="connsiteX2" fmla="*/ 0 w 10000"/>
            <a:gd name="connsiteY2" fmla="*/ 0 h 10000"/>
            <a:gd name="connsiteX0" fmla="*/ 8104 w 10646"/>
            <a:gd name="connsiteY0" fmla="*/ 10000 h 10000"/>
            <a:gd name="connsiteX1" fmla="*/ 9716 w 10646"/>
            <a:gd name="connsiteY1" fmla="*/ 6341 h 10000"/>
            <a:gd name="connsiteX2" fmla="*/ 10000 w 10646"/>
            <a:gd name="connsiteY2" fmla="*/ 0 h 10000"/>
            <a:gd name="connsiteX3" fmla="*/ 0 w 10646"/>
            <a:gd name="connsiteY3" fmla="*/ 0 h 10000"/>
            <a:gd name="connsiteX0" fmla="*/ 8104 w 10599"/>
            <a:gd name="connsiteY0" fmla="*/ 10000 h 10000"/>
            <a:gd name="connsiteX1" fmla="*/ 6635 w 10599"/>
            <a:gd name="connsiteY1" fmla="*/ 6445 h 10000"/>
            <a:gd name="connsiteX2" fmla="*/ 9716 w 10599"/>
            <a:gd name="connsiteY2" fmla="*/ 6341 h 10000"/>
            <a:gd name="connsiteX3" fmla="*/ 10000 w 10599"/>
            <a:gd name="connsiteY3" fmla="*/ 0 h 10000"/>
            <a:gd name="connsiteX4" fmla="*/ 0 w 10599"/>
            <a:gd name="connsiteY4" fmla="*/ 0 h 10000"/>
            <a:gd name="connsiteX0" fmla="*/ 8104 w 10912"/>
            <a:gd name="connsiteY0" fmla="*/ 10000 h 10000"/>
            <a:gd name="connsiteX1" fmla="*/ 6635 w 10912"/>
            <a:gd name="connsiteY1" fmla="*/ 6445 h 10000"/>
            <a:gd name="connsiteX2" fmla="*/ 10664 w 10912"/>
            <a:gd name="connsiteY2" fmla="*/ 6133 h 10000"/>
            <a:gd name="connsiteX3" fmla="*/ 10000 w 10912"/>
            <a:gd name="connsiteY3" fmla="*/ 0 h 10000"/>
            <a:gd name="connsiteX4" fmla="*/ 0 w 10912"/>
            <a:gd name="connsiteY4" fmla="*/ 0 h 10000"/>
            <a:gd name="connsiteX0" fmla="*/ 8104 w 10912"/>
            <a:gd name="connsiteY0" fmla="*/ 10000 h 10000"/>
            <a:gd name="connsiteX1" fmla="*/ 6635 w 10912"/>
            <a:gd name="connsiteY1" fmla="*/ 6445 h 10000"/>
            <a:gd name="connsiteX2" fmla="*/ 10664 w 10912"/>
            <a:gd name="connsiteY2" fmla="*/ 6133 h 10000"/>
            <a:gd name="connsiteX3" fmla="*/ 10000 w 10912"/>
            <a:gd name="connsiteY3" fmla="*/ 0 h 10000"/>
            <a:gd name="connsiteX4" fmla="*/ 0 w 10912"/>
            <a:gd name="connsiteY4" fmla="*/ 0 h 10000"/>
            <a:gd name="connsiteX0" fmla="*/ 6919 w 10912"/>
            <a:gd name="connsiteY0" fmla="*/ 10208 h 10208"/>
            <a:gd name="connsiteX1" fmla="*/ 6635 w 10912"/>
            <a:gd name="connsiteY1" fmla="*/ 6445 h 10208"/>
            <a:gd name="connsiteX2" fmla="*/ 10664 w 10912"/>
            <a:gd name="connsiteY2" fmla="*/ 6133 h 10208"/>
            <a:gd name="connsiteX3" fmla="*/ 10000 w 10912"/>
            <a:gd name="connsiteY3" fmla="*/ 0 h 10208"/>
            <a:gd name="connsiteX4" fmla="*/ 0 w 10912"/>
            <a:gd name="connsiteY4" fmla="*/ 0 h 10208"/>
            <a:gd name="connsiteX0" fmla="*/ 6919 w 10912"/>
            <a:gd name="connsiteY0" fmla="*/ 10208 h 10208"/>
            <a:gd name="connsiteX1" fmla="*/ 7346 w 10912"/>
            <a:gd name="connsiteY1" fmla="*/ 6445 h 10208"/>
            <a:gd name="connsiteX2" fmla="*/ 10664 w 10912"/>
            <a:gd name="connsiteY2" fmla="*/ 6133 h 10208"/>
            <a:gd name="connsiteX3" fmla="*/ 10000 w 10912"/>
            <a:gd name="connsiteY3" fmla="*/ 0 h 10208"/>
            <a:gd name="connsiteX4" fmla="*/ 0 w 10912"/>
            <a:gd name="connsiteY4" fmla="*/ 0 h 10208"/>
            <a:gd name="connsiteX0" fmla="*/ 6919 w 10674"/>
            <a:gd name="connsiteY0" fmla="*/ 10208 h 10208"/>
            <a:gd name="connsiteX1" fmla="*/ 7346 w 10674"/>
            <a:gd name="connsiteY1" fmla="*/ 6445 h 10208"/>
            <a:gd name="connsiteX2" fmla="*/ 10664 w 10674"/>
            <a:gd name="connsiteY2" fmla="*/ 6133 h 10208"/>
            <a:gd name="connsiteX3" fmla="*/ 10000 w 10674"/>
            <a:gd name="connsiteY3" fmla="*/ 0 h 10208"/>
            <a:gd name="connsiteX4" fmla="*/ 0 w 10674"/>
            <a:gd name="connsiteY4" fmla="*/ 0 h 10208"/>
            <a:gd name="connsiteX0" fmla="*/ 6919 w 10682"/>
            <a:gd name="connsiteY0" fmla="*/ 10312 h 10312"/>
            <a:gd name="connsiteX1" fmla="*/ 7346 w 10682"/>
            <a:gd name="connsiteY1" fmla="*/ 6549 h 10312"/>
            <a:gd name="connsiteX2" fmla="*/ 10664 w 10682"/>
            <a:gd name="connsiteY2" fmla="*/ 6237 h 10312"/>
            <a:gd name="connsiteX3" fmla="*/ 10237 w 10682"/>
            <a:gd name="connsiteY3" fmla="*/ 0 h 10312"/>
            <a:gd name="connsiteX4" fmla="*/ 0 w 10682"/>
            <a:gd name="connsiteY4" fmla="*/ 104 h 10312"/>
            <a:gd name="connsiteX0" fmla="*/ 6919 w 10682"/>
            <a:gd name="connsiteY0" fmla="*/ 11248 h 11248"/>
            <a:gd name="connsiteX1" fmla="*/ 7346 w 10682"/>
            <a:gd name="connsiteY1" fmla="*/ 7485 h 11248"/>
            <a:gd name="connsiteX2" fmla="*/ 10664 w 10682"/>
            <a:gd name="connsiteY2" fmla="*/ 7173 h 11248"/>
            <a:gd name="connsiteX3" fmla="*/ 10237 w 10682"/>
            <a:gd name="connsiteY3" fmla="*/ 936 h 11248"/>
            <a:gd name="connsiteX4" fmla="*/ 0 w 10682"/>
            <a:gd name="connsiteY4" fmla="*/ 0 h 11248"/>
            <a:gd name="connsiteX0" fmla="*/ 18056 w 21819"/>
            <a:gd name="connsiteY0" fmla="*/ 13119 h 13119"/>
            <a:gd name="connsiteX1" fmla="*/ 18483 w 21819"/>
            <a:gd name="connsiteY1" fmla="*/ 9356 h 13119"/>
            <a:gd name="connsiteX2" fmla="*/ 21801 w 21819"/>
            <a:gd name="connsiteY2" fmla="*/ 9044 h 13119"/>
            <a:gd name="connsiteX3" fmla="*/ 21374 w 21819"/>
            <a:gd name="connsiteY3" fmla="*/ 2807 h 13119"/>
            <a:gd name="connsiteX4" fmla="*/ 0 w 21819"/>
            <a:gd name="connsiteY4" fmla="*/ 0 h 13119"/>
            <a:gd name="connsiteX0" fmla="*/ 18056 w 21819"/>
            <a:gd name="connsiteY0" fmla="*/ 13119 h 13119"/>
            <a:gd name="connsiteX1" fmla="*/ 18483 w 21819"/>
            <a:gd name="connsiteY1" fmla="*/ 9356 h 13119"/>
            <a:gd name="connsiteX2" fmla="*/ 21801 w 21819"/>
            <a:gd name="connsiteY2" fmla="*/ 9044 h 13119"/>
            <a:gd name="connsiteX3" fmla="*/ 21374 w 21819"/>
            <a:gd name="connsiteY3" fmla="*/ 2807 h 13119"/>
            <a:gd name="connsiteX4" fmla="*/ 0 w 21819"/>
            <a:gd name="connsiteY4" fmla="*/ 0 h 13119"/>
            <a:gd name="connsiteX0" fmla="*/ 18056 w 21819"/>
            <a:gd name="connsiteY0" fmla="*/ 13119 h 13119"/>
            <a:gd name="connsiteX1" fmla="*/ 18483 w 21819"/>
            <a:gd name="connsiteY1" fmla="*/ 9356 h 13119"/>
            <a:gd name="connsiteX2" fmla="*/ 21801 w 21819"/>
            <a:gd name="connsiteY2" fmla="*/ 9044 h 13119"/>
            <a:gd name="connsiteX3" fmla="*/ 21374 w 21819"/>
            <a:gd name="connsiteY3" fmla="*/ 2807 h 13119"/>
            <a:gd name="connsiteX4" fmla="*/ 0 w 21819"/>
            <a:gd name="connsiteY4" fmla="*/ 0 h 13119"/>
            <a:gd name="connsiteX0" fmla="*/ 18056 w 21819"/>
            <a:gd name="connsiteY0" fmla="*/ 13119 h 13119"/>
            <a:gd name="connsiteX1" fmla="*/ 18483 w 21819"/>
            <a:gd name="connsiteY1" fmla="*/ 9356 h 13119"/>
            <a:gd name="connsiteX2" fmla="*/ 21801 w 21819"/>
            <a:gd name="connsiteY2" fmla="*/ 9044 h 13119"/>
            <a:gd name="connsiteX3" fmla="*/ 21374 w 21819"/>
            <a:gd name="connsiteY3" fmla="*/ 2807 h 13119"/>
            <a:gd name="connsiteX4" fmla="*/ 0 w 21819"/>
            <a:gd name="connsiteY4" fmla="*/ 0 h 13119"/>
            <a:gd name="connsiteX0" fmla="*/ 18056 w 21819"/>
            <a:gd name="connsiteY0" fmla="*/ 13119 h 13119"/>
            <a:gd name="connsiteX1" fmla="*/ 18483 w 21819"/>
            <a:gd name="connsiteY1" fmla="*/ 9356 h 13119"/>
            <a:gd name="connsiteX2" fmla="*/ 21801 w 21819"/>
            <a:gd name="connsiteY2" fmla="*/ 9044 h 13119"/>
            <a:gd name="connsiteX3" fmla="*/ 21374 w 21819"/>
            <a:gd name="connsiteY3" fmla="*/ 2807 h 13119"/>
            <a:gd name="connsiteX4" fmla="*/ 0 w 21819"/>
            <a:gd name="connsiteY4" fmla="*/ 0 h 13119"/>
            <a:gd name="connsiteX0" fmla="*/ 18056 w 21819"/>
            <a:gd name="connsiteY0" fmla="*/ 13639 h 13639"/>
            <a:gd name="connsiteX1" fmla="*/ 18483 w 21819"/>
            <a:gd name="connsiteY1" fmla="*/ 9876 h 13639"/>
            <a:gd name="connsiteX2" fmla="*/ 21801 w 21819"/>
            <a:gd name="connsiteY2" fmla="*/ 9564 h 13639"/>
            <a:gd name="connsiteX3" fmla="*/ 21374 w 21819"/>
            <a:gd name="connsiteY3" fmla="*/ 3327 h 13639"/>
            <a:gd name="connsiteX4" fmla="*/ 0 w 21819"/>
            <a:gd name="connsiteY4" fmla="*/ 0 h 13639"/>
            <a:gd name="connsiteX0" fmla="*/ 18056 w 21615"/>
            <a:gd name="connsiteY0" fmla="*/ 13639 h 13639"/>
            <a:gd name="connsiteX1" fmla="*/ 18483 w 21615"/>
            <a:gd name="connsiteY1" fmla="*/ 9876 h 13639"/>
            <a:gd name="connsiteX2" fmla="*/ 21564 w 21615"/>
            <a:gd name="connsiteY2" fmla="*/ 11435 h 13639"/>
            <a:gd name="connsiteX3" fmla="*/ 21374 w 21615"/>
            <a:gd name="connsiteY3" fmla="*/ 3327 h 13639"/>
            <a:gd name="connsiteX4" fmla="*/ 0 w 21615"/>
            <a:gd name="connsiteY4" fmla="*/ 0 h 13639"/>
            <a:gd name="connsiteX0" fmla="*/ 18056 w 21615"/>
            <a:gd name="connsiteY0" fmla="*/ 13639 h 13639"/>
            <a:gd name="connsiteX1" fmla="*/ 18246 w 21615"/>
            <a:gd name="connsiteY1" fmla="*/ 11331 h 13639"/>
            <a:gd name="connsiteX2" fmla="*/ 21564 w 21615"/>
            <a:gd name="connsiteY2" fmla="*/ 11435 h 13639"/>
            <a:gd name="connsiteX3" fmla="*/ 21374 w 21615"/>
            <a:gd name="connsiteY3" fmla="*/ 3327 h 13639"/>
            <a:gd name="connsiteX4" fmla="*/ 0 w 21615"/>
            <a:gd name="connsiteY4" fmla="*/ 0 h 13639"/>
            <a:gd name="connsiteX0" fmla="*/ 18056 w 21615"/>
            <a:gd name="connsiteY0" fmla="*/ 13639 h 13639"/>
            <a:gd name="connsiteX1" fmla="*/ 18246 w 21615"/>
            <a:gd name="connsiteY1" fmla="*/ 11331 h 13639"/>
            <a:gd name="connsiteX2" fmla="*/ 21564 w 21615"/>
            <a:gd name="connsiteY2" fmla="*/ 11435 h 13639"/>
            <a:gd name="connsiteX3" fmla="*/ 21374 w 21615"/>
            <a:gd name="connsiteY3" fmla="*/ 3327 h 13639"/>
            <a:gd name="connsiteX4" fmla="*/ 0 w 21615"/>
            <a:gd name="connsiteY4" fmla="*/ 0 h 13639"/>
            <a:gd name="connsiteX0" fmla="*/ 18056 w 21615"/>
            <a:gd name="connsiteY0" fmla="*/ 13639 h 13639"/>
            <a:gd name="connsiteX1" fmla="*/ 18483 w 21615"/>
            <a:gd name="connsiteY1" fmla="*/ 11643 h 13639"/>
            <a:gd name="connsiteX2" fmla="*/ 21564 w 21615"/>
            <a:gd name="connsiteY2" fmla="*/ 11435 h 13639"/>
            <a:gd name="connsiteX3" fmla="*/ 21374 w 21615"/>
            <a:gd name="connsiteY3" fmla="*/ 3327 h 13639"/>
            <a:gd name="connsiteX4" fmla="*/ 0 w 21615"/>
            <a:gd name="connsiteY4" fmla="*/ 0 h 13639"/>
            <a:gd name="connsiteX0" fmla="*/ 18056 w 21615"/>
            <a:gd name="connsiteY0" fmla="*/ 13639 h 13639"/>
            <a:gd name="connsiteX1" fmla="*/ 18483 w 21615"/>
            <a:gd name="connsiteY1" fmla="*/ 11643 h 13639"/>
            <a:gd name="connsiteX2" fmla="*/ 21564 w 21615"/>
            <a:gd name="connsiteY2" fmla="*/ 11747 h 13639"/>
            <a:gd name="connsiteX3" fmla="*/ 21374 w 21615"/>
            <a:gd name="connsiteY3" fmla="*/ 3327 h 13639"/>
            <a:gd name="connsiteX4" fmla="*/ 0 w 21615"/>
            <a:gd name="connsiteY4" fmla="*/ 0 h 13639"/>
            <a:gd name="connsiteX0" fmla="*/ 18056 w 21615"/>
            <a:gd name="connsiteY0" fmla="*/ 13639 h 13639"/>
            <a:gd name="connsiteX1" fmla="*/ 19431 w 21615"/>
            <a:gd name="connsiteY1" fmla="*/ 11539 h 13639"/>
            <a:gd name="connsiteX2" fmla="*/ 21564 w 21615"/>
            <a:gd name="connsiteY2" fmla="*/ 11747 h 13639"/>
            <a:gd name="connsiteX3" fmla="*/ 21374 w 21615"/>
            <a:gd name="connsiteY3" fmla="*/ 3327 h 13639"/>
            <a:gd name="connsiteX4" fmla="*/ 0 w 21615"/>
            <a:gd name="connsiteY4" fmla="*/ 0 h 13639"/>
            <a:gd name="connsiteX0" fmla="*/ 18056 w 21615"/>
            <a:gd name="connsiteY0" fmla="*/ 13639 h 13639"/>
            <a:gd name="connsiteX1" fmla="*/ 18246 w 21615"/>
            <a:gd name="connsiteY1" fmla="*/ 11435 h 13639"/>
            <a:gd name="connsiteX2" fmla="*/ 21564 w 21615"/>
            <a:gd name="connsiteY2" fmla="*/ 11747 h 13639"/>
            <a:gd name="connsiteX3" fmla="*/ 21374 w 21615"/>
            <a:gd name="connsiteY3" fmla="*/ 3327 h 13639"/>
            <a:gd name="connsiteX4" fmla="*/ 0 w 21615"/>
            <a:gd name="connsiteY4" fmla="*/ 0 h 13639"/>
            <a:gd name="connsiteX0" fmla="*/ 18056 w 21615"/>
            <a:gd name="connsiteY0" fmla="*/ 13639 h 13639"/>
            <a:gd name="connsiteX1" fmla="*/ 18246 w 21615"/>
            <a:gd name="connsiteY1" fmla="*/ 11643 h 13639"/>
            <a:gd name="connsiteX2" fmla="*/ 21564 w 21615"/>
            <a:gd name="connsiteY2" fmla="*/ 11747 h 13639"/>
            <a:gd name="connsiteX3" fmla="*/ 21374 w 21615"/>
            <a:gd name="connsiteY3" fmla="*/ 3327 h 13639"/>
            <a:gd name="connsiteX4" fmla="*/ 0 w 21615"/>
            <a:gd name="connsiteY4" fmla="*/ 0 h 13639"/>
            <a:gd name="connsiteX0" fmla="*/ 18056 w 21615"/>
            <a:gd name="connsiteY0" fmla="*/ 13639 h 13639"/>
            <a:gd name="connsiteX1" fmla="*/ 18246 w 21615"/>
            <a:gd name="connsiteY1" fmla="*/ 11643 h 13639"/>
            <a:gd name="connsiteX2" fmla="*/ 21564 w 21615"/>
            <a:gd name="connsiteY2" fmla="*/ 11747 h 13639"/>
            <a:gd name="connsiteX3" fmla="*/ 21374 w 21615"/>
            <a:gd name="connsiteY3" fmla="*/ 3327 h 13639"/>
            <a:gd name="connsiteX4" fmla="*/ 0 w 21615"/>
            <a:gd name="connsiteY4" fmla="*/ 0 h 13639"/>
            <a:gd name="connsiteX0" fmla="*/ 18056 w 21615"/>
            <a:gd name="connsiteY0" fmla="*/ 13639 h 13639"/>
            <a:gd name="connsiteX1" fmla="*/ 18246 w 21615"/>
            <a:gd name="connsiteY1" fmla="*/ 11643 h 13639"/>
            <a:gd name="connsiteX2" fmla="*/ 21564 w 21615"/>
            <a:gd name="connsiteY2" fmla="*/ 11747 h 13639"/>
            <a:gd name="connsiteX3" fmla="*/ 21374 w 21615"/>
            <a:gd name="connsiteY3" fmla="*/ 3327 h 13639"/>
            <a:gd name="connsiteX4" fmla="*/ 0 w 21615"/>
            <a:gd name="connsiteY4" fmla="*/ 0 h 13639"/>
            <a:gd name="connsiteX0" fmla="*/ 18056 w 21615"/>
            <a:gd name="connsiteY0" fmla="*/ 13639 h 13639"/>
            <a:gd name="connsiteX1" fmla="*/ 18246 w 21615"/>
            <a:gd name="connsiteY1" fmla="*/ 11643 h 13639"/>
            <a:gd name="connsiteX2" fmla="*/ 18720 w 21615"/>
            <a:gd name="connsiteY2" fmla="*/ 11851 h 13639"/>
            <a:gd name="connsiteX3" fmla="*/ 21564 w 21615"/>
            <a:gd name="connsiteY3" fmla="*/ 11747 h 13639"/>
            <a:gd name="connsiteX4" fmla="*/ 21374 w 21615"/>
            <a:gd name="connsiteY4" fmla="*/ 3327 h 13639"/>
            <a:gd name="connsiteX5" fmla="*/ 0 w 21615"/>
            <a:gd name="connsiteY5" fmla="*/ 0 h 13639"/>
            <a:gd name="connsiteX0" fmla="*/ 18056 w 21615"/>
            <a:gd name="connsiteY0" fmla="*/ 13639 h 13639"/>
            <a:gd name="connsiteX1" fmla="*/ 18246 w 21615"/>
            <a:gd name="connsiteY1" fmla="*/ 11643 h 13639"/>
            <a:gd name="connsiteX2" fmla="*/ 18720 w 21615"/>
            <a:gd name="connsiteY2" fmla="*/ 11851 h 13639"/>
            <a:gd name="connsiteX3" fmla="*/ 21564 w 21615"/>
            <a:gd name="connsiteY3" fmla="*/ 11747 h 13639"/>
            <a:gd name="connsiteX4" fmla="*/ 21374 w 21615"/>
            <a:gd name="connsiteY4" fmla="*/ 3327 h 13639"/>
            <a:gd name="connsiteX5" fmla="*/ 0 w 21615"/>
            <a:gd name="connsiteY5" fmla="*/ 0 h 13639"/>
            <a:gd name="connsiteX0" fmla="*/ 19004 w 21615"/>
            <a:gd name="connsiteY0" fmla="*/ 13639 h 13639"/>
            <a:gd name="connsiteX1" fmla="*/ 18246 w 21615"/>
            <a:gd name="connsiteY1" fmla="*/ 11643 h 13639"/>
            <a:gd name="connsiteX2" fmla="*/ 18720 w 21615"/>
            <a:gd name="connsiteY2" fmla="*/ 11851 h 13639"/>
            <a:gd name="connsiteX3" fmla="*/ 21564 w 21615"/>
            <a:gd name="connsiteY3" fmla="*/ 11747 h 13639"/>
            <a:gd name="connsiteX4" fmla="*/ 21374 w 21615"/>
            <a:gd name="connsiteY4" fmla="*/ 3327 h 13639"/>
            <a:gd name="connsiteX5" fmla="*/ 0 w 21615"/>
            <a:gd name="connsiteY5" fmla="*/ 0 h 13639"/>
            <a:gd name="connsiteX0" fmla="*/ 19004 w 21615"/>
            <a:gd name="connsiteY0" fmla="*/ 13639 h 13639"/>
            <a:gd name="connsiteX1" fmla="*/ 18246 w 21615"/>
            <a:gd name="connsiteY1" fmla="*/ 11643 h 13639"/>
            <a:gd name="connsiteX2" fmla="*/ 18720 w 21615"/>
            <a:gd name="connsiteY2" fmla="*/ 11851 h 13639"/>
            <a:gd name="connsiteX3" fmla="*/ 21564 w 21615"/>
            <a:gd name="connsiteY3" fmla="*/ 11747 h 13639"/>
            <a:gd name="connsiteX4" fmla="*/ 21374 w 21615"/>
            <a:gd name="connsiteY4" fmla="*/ 3327 h 13639"/>
            <a:gd name="connsiteX5" fmla="*/ 0 w 21615"/>
            <a:gd name="connsiteY5" fmla="*/ 0 h 13639"/>
            <a:gd name="connsiteX0" fmla="*/ 19004 w 21615"/>
            <a:gd name="connsiteY0" fmla="*/ 13639 h 13639"/>
            <a:gd name="connsiteX1" fmla="*/ 18246 w 21615"/>
            <a:gd name="connsiteY1" fmla="*/ 11643 h 13639"/>
            <a:gd name="connsiteX2" fmla="*/ 19905 w 21615"/>
            <a:gd name="connsiteY2" fmla="*/ 11851 h 13639"/>
            <a:gd name="connsiteX3" fmla="*/ 21564 w 21615"/>
            <a:gd name="connsiteY3" fmla="*/ 11747 h 13639"/>
            <a:gd name="connsiteX4" fmla="*/ 21374 w 21615"/>
            <a:gd name="connsiteY4" fmla="*/ 3327 h 13639"/>
            <a:gd name="connsiteX5" fmla="*/ 0 w 21615"/>
            <a:gd name="connsiteY5" fmla="*/ 0 h 13639"/>
            <a:gd name="connsiteX0" fmla="*/ 19004 w 21615"/>
            <a:gd name="connsiteY0" fmla="*/ 13639 h 13639"/>
            <a:gd name="connsiteX1" fmla="*/ 18246 w 21615"/>
            <a:gd name="connsiteY1" fmla="*/ 11643 h 13639"/>
            <a:gd name="connsiteX2" fmla="*/ 19905 w 21615"/>
            <a:gd name="connsiteY2" fmla="*/ 11643 h 13639"/>
            <a:gd name="connsiteX3" fmla="*/ 21564 w 21615"/>
            <a:gd name="connsiteY3" fmla="*/ 11747 h 13639"/>
            <a:gd name="connsiteX4" fmla="*/ 21374 w 21615"/>
            <a:gd name="connsiteY4" fmla="*/ 3327 h 13639"/>
            <a:gd name="connsiteX5" fmla="*/ 0 w 21615"/>
            <a:gd name="connsiteY5" fmla="*/ 0 h 13639"/>
            <a:gd name="connsiteX0" fmla="*/ 19004 w 21615"/>
            <a:gd name="connsiteY0" fmla="*/ 13639 h 13639"/>
            <a:gd name="connsiteX1" fmla="*/ 18246 w 21615"/>
            <a:gd name="connsiteY1" fmla="*/ 11643 h 13639"/>
            <a:gd name="connsiteX2" fmla="*/ 21564 w 21615"/>
            <a:gd name="connsiteY2" fmla="*/ 11747 h 13639"/>
            <a:gd name="connsiteX3" fmla="*/ 21374 w 21615"/>
            <a:gd name="connsiteY3" fmla="*/ 3327 h 13639"/>
            <a:gd name="connsiteX4" fmla="*/ 0 w 21615"/>
            <a:gd name="connsiteY4" fmla="*/ 0 h 13639"/>
            <a:gd name="connsiteX0" fmla="*/ 19004 w 21615"/>
            <a:gd name="connsiteY0" fmla="*/ 13639 h 13639"/>
            <a:gd name="connsiteX1" fmla="*/ 18246 w 21615"/>
            <a:gd name="connsiteY1" fmla="*/ 11643 h 13639"/>
            <a:gd name="connsiteX2" fmla="*/ 21564 w 21615"/>
            <a:gd name="connsiteY2" fmla="*/ 11747 h 13639"/>
            <a:gd name="connsiteX3" fmla="*/ 21374 w 21615"/>
            <a:gd name="connsiteY3" fmla="*/ 3327 h 13639"/>
            <a:gd name="connsiteX4" fmla="*/ 0 w 21615"/>
            <a:gd name="connsiteY4" fmla="*/ 0 h 13639"/>
            <a:gd name="connsiteX0" fmla="*/ 19004 w 21615"/>
            <a:gd name="connsiteY0" fmla="*/ 13639 h 13639"/>
            <a:gd name="connsiteX1" fmla="*/ 18246 w 21615"/>
            <a:gd name="connsiteY1" fmla="*/ 11643 h 13639"/>
            <a:gd name="connsiteX2" fmla="*/ 21564 w 21615"/>
            <a:gd name="connsiteY2" fmla="*/ 11747 h 13639"/>
            <a:gd name="connsiteX3" fmla="*/ 21374 w 21615"/>
            <a:gd name="connsiteY3" fmla="*/ 3327 h 13639"/>
            <a:gd name="connsiteX4" fmla="*/ 0 w 21615"/>
            <a:gd name="connsiteY4" fmla="*/ 0 h 13639"/>
            <a:gd name="connsiteX0" fmla="*/ 18056 w 21615"/>
            <a:gd name="connsiteY0" fmla="*/ 13847 h 13847"/>
            <a:gd name="connsiteX1" fmla="*/ 18246 w 21615"/>
            <a:gd name="connsiteY1" fmla="*/ 11643 h 13847"/>
            <a:gd name="connsiteX2" fmla="*/ 21564 w 21615"/>
            <a:gd name="connsiteY2" fmla="*/ 11747 h 13847"/>
            <a:gd name="connsiteX3" fmla="*/ 21374 w 21615"/>
            <a:gd name="connsiteY3" fmla="*/ 3327 h 13847"/>
            <a:gd name="connsiteX4" fmla="*/ 0 w 21615"/>
            <a:gd name="connsiteY4" fmla="*/ 0 h 13847"/>
            <a:gd name="connsiteX0" fmla="*/ 18056 w 21615"/>
            <a:gd name="connsiteY0" fmla="*/ 13847 h 13847"/>
            <a:gd name="connsiteX1" fmla="*/ 19431 w 21615"/>
            <a:gd name="connsiteY1" fmla="*/ 11643 h 13847"/>
            <a:gd name="connsiteX2" fmla="*/ 21564 w 21615"/>
            <a:gd name="connsiteY2" fmla="*/ 11747 h 13847"/>
            <a:gd name="connsiteX3" fmla="*/ 21374 w 21615"/>
            <a:gd name="connsiteY3" fmla="*/ 3327 h 13847"/>
            <a:gd name="connsiteX4" fmla="*/ 0 w 21615"/>
            <a:gd name="connsiteY4" fmla="*/ 0 h 13847"/>
            <a:gd name="connsiteX0" fmla="*/ 19478 w 21615"/>
            <a:gd name="connsiteY0" fmla="*/ 13743 h 13743"/>
            <a:gd name="connsiteX1" fmla="*/ 19431 w 21615"/>
            <a:gd name="connsiteY1" fmla="*/ 11643 h 13743"/>
            <a:gd name="connsiteX2" fmla="*/ 21564 w 21615"/>
            <a:gd name="connsiteY2" fmla="*/ 11747 h 13743"/>
            <a:gd name="connsiteX3" fmla="*/ 21374 w 21615"/>
            <a:gd name="connsiteY3" fmla="*/ 3327 h 13743"/>
            <a:gd name="connsiteX4" fmla="*/ 0 w 21615"/>
            <a:gd name="connsiteY4" fmla="*/ 0 h 13743"/>
            <a:gd name="connsiteX0" fmla="*/ 19478 w 21615"/>
            <a:gd name="connsiteY0" fmla="*/ 13743 h 13743"/>
            <a:gd name="connsiteX1" fmla="*/ 19431 w 21615"/>
            <a:gd name="connsiteY1" fmla="*/ 11643 h 13743"/>
            <a:gd name="connsiteX2" fmla="*/ 21564 w 21615"/>
            <a:gd name="connsiteY2" fmla="*/ 11747 h 13743"/>
            <a:gd name="connsiteX3" fmla="*/ 21374 w 21615"/>
            <a:gd name="connsiteY3" fmla="*/ 3327 h 13743"/>
            <a:gd name="connsiteX4" fmla="*/ 0 w 21615"/>
            <a:gd name="connsiteY4" fmla="*/ 0 h 13743"/>
            <a:gd name="connsiteX0" fmla="*/ 19478 w 21615"/>
            <a:gd name="connsiteY0" fmla="*/ 13743 h 13743"/>
            <a:gd name="connsiteX1" fmla="*/ 19431 w 21615"/>
            <a:gd name="connsiteY1" fmla="*/ 11643 h 13743"/>
            <a:gd name="connsiteX2" fmla="*/ 21564 w 21615"/>
            <a:gd name="connsiteY2" fmla="*/ 11747 h 13743"/>
            <a:gd name="connsiteX3" fmla="*/ 21374 w 21615"/>
            <a:gd name="connsiteY3" fmla="*/ 3327 h 13743"/>
            <a:gd name="connsiteX4" fmla="*/ 0 w 21615"/>
            <a:gd name="connsiteY4" fmla="*/ 0 h 13743"/>
            <a:gd name="connsiteX0" fmla="*/ 19478 w 21615"/>
            <a:gd name="connsiteY0" fmla="*/ 13743 h 13743"/>
            <a:gd name="connsiteX1" fmla="*/ 19431 w 21615"/>
            <a:gd name="connsiteY1" fmla="*/ 11643 h 13743"/>
            <a:gd name="connsiteX2" fmla="*/ 21564 w 21615"/>
            <a:gd name="connsiteY2" fmla="*/ 11747 h 13743"/>
            <a:gd name="connsiteX3" fmla="*/ 21374 w 21615"/>
            <a:gd name="connsiteY3" fmla="*/ 3327 h 13743"/>
            <a:gd name="connsiteX4" fmla="*/ 0 w 21615"/>
            <a:gd name="connsiteY4" fmla="*/ 0 h 13743"/>
            <a:gd name="connsiteX0" fmla="*/ 19478 w 21615"/>
            <a:gd name="connsiteY0" fmla="*/ 13743 h 13743"/>
            <a:gd name="connsiteX1" fmla="*/ 19523 w 21615"/>
            <a:gd name="connsiteY1" fmla="*/ 11802 h 13743"/>
            <a:gd name="connsiteX2" fmla="*/ 21564 w 21615"/>
            <a:gd name="connsiteY2" fmla="*/ 11747 h 13743"/>
            <a:gd name="connsiteX3" fmla="*/ 21374 w 21615"/>
            <a:gd name="connsiteY3" fmla="*/ 3327 h 13743"/>
            <a:gd name="connsiteX4" fmla="*/ 0 w 21615"/>
            <a:gd name="connsiteY4" fmla="*/ 0 h 13743"/>
            <a:gd name="connsiteX0" fmla="*/ 19478 w 21615"/>
            <a:gd name="connsiteY0" fmla="*/ 13743 h 13743"/>
            <a:gd name="connsiteX1" fmla="*/ 19340 w 21615"/>
            <a:gd name="connsiteY1" fmla="*/ 11722 h 13743"/>
            <a:gd name="connsiteX2" fmla="*/ 21564 w 21615"/>
            <a:gd name="connsiteY2" fmla="*/ 11747 h 13743"/>
            <a:gd name="connsiteX3" fmla="*/ 21374 w 21615"/>
            <a:gd name="connsiteY3" fmla="*/ 3327 h 13743"/>
            <a:gd name="connsiteX4" fmla="*/ 0 w 21615"/>
            <a:gd name="connsiteY4" fmla="*/ 0 h 13743"/>
            <a:gd name="connsiteX0" fmla="*/ 19478 w 21615"/>
            <a:gd name="connsiteY0" fmla="*/ 13743 h 13743"/>
            <a:gd name="connsiteX1" fmla="*/ 19710 w 21615"/>
            <a:gd name="connsiteY1" fmla="*/ 11722 h 13743"/>
            <a:gd name="connsiteX2" fmla="*/ 21564 w 21615"/>
            <a:gd name="connsiteY2" fmla="*/ 11747 h 13743"/>
            <a:gd name="connsiteX3" fmla="*/ 21374 w 21615"/>
            <a:gd name="connsiteY3" fmla="*/ 3327 h 13743"/>
            <a:gd name="connsiteX4" fmla="*/ 0 w 21615"/>
            <a:gd name="connsiteY4" fmla="*/ 0 h 13743"/>
            <a:gd name="connsiteX0" fmla="*/ 19848 w 21615"/>
            <a:gd name="connsiteY0" fmla="*/ 13796 h 13796"/>
            <a:gd name="connsiteX1" fmla="*/ 19710 w 21615"/>
            <a:gd name="connsiteY1" fmla="*/ 11722 h 13796"/>
            <a:gd name="connsiteX2" fmla="*/ 21564 w 21615"/>
            <a:gd name="connsiteY2" fmla="*/ 11747 h 13796"/>
            <a:gd name="connsiteX3" fmla="*/ 21374 w 21615"/>
            <a:gd name="connsiteY3" fmla="*/ 3327 h 13796"/>
            <a:gd name="connsiteX4" fmla="*/ 0 w 21615"/>
            <a:gd name="connsiteY4" fmla="*/ 0 h 13796"/>
            <a:gd name="connsiteX0" fmla="*/ 19848 w 21615"/>
            <a:gd name="connsiteY0" fmla="*/ 13796 h 13796"/>
            <a:gd name="connsiteX1" fmla="*/ 20327 w 21615"/>
            <a:gd name="connsiteY1" fmla="*/ 11935 h 13796"/>
            <a:gd name="connsiteX2" fmla="*/ 21564 w 21615"/>
            <a:gd name="connsiteY2" fmla="*/ 11747 h 13796"/>
            <a:gd name="connsiteX3" fmla="*/ 21374 w 21615"/>
            <a:gd name="connsiteY3" fmla="*/ 3327 h 13796"/>
            <a:gd name="connsiteX4" fmla="*/ 0 w 21615"/>
            <a:gd name="connsiteY4" fmla="*/ 0 h 13796"/>
            <a:gd name="connsiteX0" fmla="*/ 20218 w 21615"/>
            <a:gd name="connsiteY0" fmla="*/ 13796 h 13796"/>
            <a:gd name="connsiteX1" fmla="*/ 20327 w 21615"/>
            <a:gd name="connsiteY1" fmla="*/ 11935 h 13796"/>
            <a:gd name="connsiteX2" fmla="*/ 21564 w 21615"/>
            <a:gd name="connsiteY2" fmla="*/ 11747 h 13796"/>
            <a:gd name="connsiteX3" fmla="*/ 21374 w 21615"/>
            <a:gd name="connsiteY3" fmla="*/ 3327 h 13796"/>
            <a:gd name="connsiteX4" fmla="*/ 0 w 21615"/>
            <a:gd name="connsiteY4" fmla="*/ 0 h 13796"/>
            <a:gd name="connsiteX0" fmla="*/ 16369 w 17766"/>
            <a:gd name="connsiteY0" fmla="*/ 11577 h 11577"/>
            <a:gd name="connsiteX1" fmla="*/ 16478 w 17766"/>
            <a:gd name="connsiteY1" fmla="*/ 9716 h 11577"/>
            <a:gd name="connsiteX2" fmla="*/ 17715 w 17766"/>
            <a:gd name="connsiteY2" fmla="*/ 9528 h 11577"/>
            <a:gd name="connsiteX3" fmla="*/ 17525 w 17766"/>
            <a:gd name="connsiteY3" fmla="*/ 1108 h 11577"/>
            <a:gd name="connsiteX4" fmla="*/ 0 w 17766"/>
            <a:gd name="connsiteY4" fmla="*/ 0 h 11577"/>
            <a:gd name="connsiteX0" fmla="*/ 16369 w 17766"/>
            <a:gd name="connsiteY0" fmla="*/ 11577 h 11577"/>
            <a:gd name="connsiteX1" fmla="*/ 16478 w 17766"/>
            <a:gd name="connsiteY1" fmla="*/ 9716 h 11577"/>
            <a:gd name="connsiteX2" fmla="*/ 17715 w 17766"/>
            <a:gd name="connsiteY2" fmla="*/ 9528 h 11577"/>
            <a:gd name="connsiteX3" fmla="*/ 17525 w 17766"/>
            <a:gd name="connsiteY3" fmla="*/ 1108 h 11577"/>
            <a:gd name="connsiteX4" fmla="*/ 0 w 17766"/>
            <a:gd name="connsiteY4" fmla="*/ 0 h 11577"/>
            <a:gd name="connsiteX0" fmla="*/ 16369 w 17766"/>
            <a:gd name="connsiteY0" fmla="*/ 11577 h 11577"/>
            <a:gd name="connsiteX1" fmla="*/ 16478 w 17766"/>
            <a:gd name="connsiteY1" fmla="*/ 9716 h 11577"/>
            <a:gd name="connsiteX2" fmla="*/ 17715 w 17766"/>
            <a:gd name="connsiteY2" fmla="*/ 9528 h 11577"/>
            <a:gd name="connsiteX3" fmla="*/ 17525 w 17766"/>
            <a:gd name="connsiteY3" fmla="*/ 1484 h 11577"/>
            <a:gd name="connsiteX4" fmla="*/ 0 w 17766"/>
            <a:gd name="connsiteY4" fmla="*/ 0 h 1157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7766" h="11577">
              <a:moveTo>
                <a:pt x="16369" y="11577"/>
              </a:moveTo>
              <a:cubicBezTo>
                <a:pt x="16598" y="11262"/>
                <a:pt x="16446" y="11573"/>
                <a:pt x="16478" y="9716"/>
              </a:cubicBezTo>
              <a:cubicBezTo>
                <a:pt x="18564" y="9713"/>
                <a:pt x="15772" y="9563"/>
                <a:pt x="17715" y="9528"/>
              </a:cubicBezTo>
              <a:cubicBezTo>
                <a:pt x="17802" y="8177"/>
                <a:pt x="17801" y="7686"/>
                <a:pt x="17525" y="1484"/>
              </a:cubicBezTo>
              <a:cubicBezTo>
                <a:pt x="684" y="548"/>
                <a:pt x="3395" y="926"/>
                <a:pt x="0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595312</xdr:colOff>
      <xdr:row>42</xdr:row>
      <xdr:rowOff>139127</xdr:rowOff>
    </xdr:from>
    <xdr:to>
      <xdr:col>4</xdr:col>
      <xdr:colOff>635000</xdr:colOff>
      <xdr:row>46</xdr:row>
      <xdr:rowOff>123253</xdr:rowOff>
    </xdr:to>
    <xdr:sp macro="" textlink="">
      <xdr:nvSpPr>
        <xdr:cNvPr id="294" name="Line 1026">
          <a:extLst>
            <a:ext uri="{FF2B5EF4-FFF2-40B4-BE49-F238E27FC236}">
              <a16:creationId xmlns:a16="http://schemas.microsoft.com/office/drawing/2014/main" id="{F8D04A0A-F424-4E2F-A1B6-763A51A91594}"/>
            </a:ext>
          </a:extLst>
        </xdr:cNvPr>
        <xdr:cNvSpPr>
          <a:spLocks noChangeShapeType="1"/>
        </xdr:cNvSpPr>
      </xdr:nvSpPr>
      <xdr:spPr bwMode="auto">
        <a:xfrm flipH="1" flipV="1">
          <a:off x="2096452" y="7180007"/>
          <a:ext cx="733108" cy="65468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172985</xdr:colOff>
      <xdr:row>45</xdr:row>
      <xdr:rowOff>85947</xdr:rowOff>
    </xdr:from>
    <xdr:to>
      <xdr:col>4</xdr:col>
      <xdr:colOff>331729</xdr:colOff>
      <xdr:row>48</xdr:row>
      <xdr:rowOff>128796</xdr:rowOff>
    </xdr:to>
    <xdr:sp macro="" textlink="">
      <xdr:nvSpPr>
        <xdr:cNvPr id="295" name="Text Box 1445">
          <a:extLst>
            <a:ext uri="{FF2B5EF4-FFF2-40B4-BE49-F238E27FC236}">
              <a16:creationId xmlns:a16="http://schemas.microsoft.com/office/drawing/2014/main" id="{424BA96D-5CF4-4026-BF80-ABFCCFDDB51E}"/>
            </a:ext>
          </a:extLst>
        </xdr:cNvPr>
        <xdr:cNvSpPr txBox="1">
          <a:spLocks noChangeArrowheads="1"/>
        </xdr:cNvSpPr>
      </xdr:nvSpPr>
      <xdr:spPr bwMode="auto">
        <a:xfrm>
          <a:off x="2367545" y="7629747"/>
          <a:ext cx="158744" cy="54576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b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清凉寺</a:t>
          </a:r>
        </a:p>
      </xdr:txBody>
    </xdr:sp>
    <xdr:clientData/>
  </xdr:twoCellAnchor>
  <xdr:twoCellAnchor>
    <xdr:from>
      <xdr:col>3</xdr:col>
      <xdr:colOff>705821</xdr:colOff>
      <xdr:row>45</xdr:row>
      <xdr:rowOff>113001</xdr:rowOff>
    </xdr:from>
    <xdr:to>
      <xdr:col>4</xdr:col>
      <xdr:colOff>147084</xdr:colOff>
      <xdr:row>47</xdr:row>
      <xdr:rowOff>92914</xdr:rowOff>
    </xdr:to>
    <xdr:sp macro="" textlink="">
      <xdr:nvSpPr>
        <xdr:cNvPr id="296" name="Text Box 1416">
          <a:extLst>
            <a:ext uri="{FF2B5EF4-FFF2-40B4-BE49-F238E27FC236}">
              <a16:creationId xmlns:a16="http://schemas.microsoft.com/office/drawing/2014/main" id="{EAF30DAD-E96E-478E-95E6-DBBA12ABD5B1}"/>
            </a:ext>
          </a:extLst>
        </xdr:cNvPr>
        <xdr:cNvSpPr txBox="1">
          <a:spLocks noChangeArrowheads="1"/>
        </xdr:cNvSpPr>
      </xdr:nvSpPr>
      <xdr:spPr bwMode="auto">
        <a:xfrm>
          <a:off x="2191721" y="7656801"/>
          <a:ext cx="149923" cy="315193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139860</xdr:colOff>
      <xdr:row>44</xdr:row>
      <xdr:rowOff>17849</xdr:rowOff>
    </xdr:from>
    <xdr:to>
      <xdr:col>4</xdr:col>
      <xdr:colOff>290616</xdr:colOff>
      <xdr:row>44</xdr:row>
      <xdr:rowOff>165589</xdr:rowOff>
    </xdr:to>
    <xdr:sp macro="" textlink="">
      <xdr:nvSpPr>
        <xdr:cNvPr id="297" name="Oval 453">
          <a:extLst>
            <a:ext uri="{FF2B5EF4-FFF2-40B4-BE49-F238E27FC236}">
              <a16:creationId xmlns:a16="http://schemas.microsoft.com/office/drawing/2014/main" id="{96DB1ED4-1955-42FA-A64C-41E9ABD8FCF9}"/>
            </a:ext>
          </a:extLst>
        </xdr:cNvPr>
        <xdr:cNvSpPr>
          <a:spLocks noChangeArrowheads="1"/>
        </xdr:cNvSpPr>
      </xdr:nvSpPr>
      <xdr:spPr bwMode="auto">
        <a:xfrm>
          <a:off x="2334420" y="7394009"/>
          <a:ext cx="150756" cy="14774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579350</xdr:colOff>
      <xdr:row>47</xdr:row>
      <xdr:rowOff>171341</xdr:rowOff>
    </xdr:from>
    <xdr:to>
      <xdr:col>3</xdr:col>
      <xdr:colOff>701585</xdr:colOff>
      <xdr:row>48</xdr:row>
      <xdr:rowOff>112664</xdr:rowOff>
    </xdr:to>
    <xdr:sp macro="" textlink="">
      <xdr:nvSpPr>
        <xdr:cNvPr id="298" name="AutoShape 1439">
          <a:extLst>
            <a:ext uri="{FF2B5EF4-FFF2-40B4-BE49-F238E27FC236}">
              <a16:creationId xmlns:a16="http://schemas.microsoft.com/office/drawing/2014/main" id="{CACA52FF-4D66-40E4-A020-47E98E8DA267}"/>
            </a:ext>
          </a:extLst>
        </xdr:cNvPr>
        <xdr:cNvSpPr>
          <a:spLocks noChangeArrowheads="1"/>
        </xdr:cNvSpPr>
      </xdr:nvSpPr>
      <xdr:spPr bwMode="auto">
        <a:xfrm>
          <a:off x="2080490" y="8050421"/>
          <a:ext cx="114615" cy="108963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354813</xdr:colOff>
      <xdr:row>50</xdr:row>
      <xdr:rowOff>32627</xdr:rowOff>
    </xdr:from>
    <xdr:to>
      <xdr:col>2</xdr:col>
      <xdr:colOff>100086</xdr:colOff>
      <xdr:row>51</xdr:row>
      <xdr:rowOff>96477</xdr:rowOff>
    </xdr:to>
    <xdr:sp macro="" textlink="">
      <xdr:nvSpPr>
        <xdr:cNvPr id="299" name="Text Box 1118">
          <a:extLst>
            <a:ext uri="{FF2B5EF4-FFF2-40B4-BE49-F238E27FC236}">
              <a16:creationId xmlns:a16="http://schemas.microsoft.com/office/drawing/2014/main" id="{36382BD7-C641-4EDA-9A8D-1D3C8C339D86}"/>
            </a:ext>
          </a:extLst>
        </xdr:cNvPr>
        <xdr:cNvSpPr txBox="1">
          <a:spLocks noChangeArrowheads="1"/>
        </xdr:cNvSpPr>
      </xdr:nvSpPr>
      <xdr:spPr bwMode="auto">
        <a:xfrm flipH="1">
          <a:off x="469113" y="8414627"/>
          <a:ext cx="438693" cy="23149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0" bIns="0" anchor="ctr" upright="1"/>
        <a:lstStyle/>
        <a:p>
          <a:pPr algn="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嵯峨樒原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へ</a:t>
          </a:r>
        </a:p>
      </xdr:txBody>
    </xdr:sp>
    <xdr:clientData/>
  </xdr:twoCellAnchor>
  <xdr:twoCellAnchor>
    <xdr:from>
      <xdr:col>5</xdr:col>
      <xdr:colOff>425070</xdr:colOff>
      <xdr:row>43</xdr:row>
      <xdr:rowOff>37348</xdr:rowOff>
    </xdr:from>
    <xdr:to>
      <xdr:col>6</xdr:col>
      <xdr:colOff>179008</xdr:colOff>
      <xdr:row>44</xdr:row>
      <xdr:rowOff>53223</xdr:rowOff>
    </xdr:to>
    <xdr:sp macro="" textlink="">
      <xdr:nvSpPr>
        <xdr:cNvPr id="300" name="Text Box 1664">
          <a:extLst>
            <a:ext uri="{FF2B5EF4-FFF2-40B4-BE49-F238E27FC236}">
              <a16:creationId xmlns:a16="http://schemas.microsoft.com/office/drawing/2014/main" id="{08600EA8-2570-436A-BFEC-492555AB5445}"/>
            </a:ext>
          </a:extLst>
        </xdr:cNvPr>
        <xdr:cNvSpPr txBox="1">
          <a:spLocks noChangeArrowheads="1"/>
        </xdr:cNvSpPr>
      </xdr:nvSpPr>
      <xdr:spPr bwMode="auto">
        <a:xfrm>
          <a:off x="3313050" y="7245868"/>
          <a:ext cx="447358" cy="18351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平野屋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8</xdr:col>
      <xdr:colOff>723900</xdr:colOff>
      <xdr:row>41</xdr:row>
      <xdr:rowOff>0</xdr:rowOff>
    </xdr:from>
    <xdr:to>
      <xdr:col>9</xdr:col>
      <xdr:colOff>26192</xdr:colOff>
      <xdr:row>42</xdr:row>
      <xdr:rowOff>40878</xdr:rowOff>
    </xdr:to>
    <xdr:sp macro="" textlink="">
      <xdr:nvSpPr>
        <xdr:cNvPr id="301" name="Text Box 344">
          <a:extLst>
            <a:ext uri="{FF2B5EF4-FFF2-40B4-BE49-F238E27FC236}">
              <a16:creationId xmlns:a16="http://schemas.microsoft.com/office/drawing/2014/main" id="{96D87EDF-2516-4446-99D0-BE4C55C2A8A7}"/>
            </a:ext>
          </a:extLst>
        </xdr:cNvPr>
        <xdr:cNvSpPr txBox="1">
          <a:spLocks noChangeArrowheads="1"/>
        </xdr:cNvSpPr>
      </xdr:nvSpPr>
      <xdr:spPr bwMode="auto">
        <a:xfrm>
          <a:off x="5661660" y="6873240"/>
          <a:ext cx="26192" cy="20851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309582</xdr:colOff>
      <xdr:row>43</xdr:row>
      <xdr:rowOff>66646</xdr:rowOff>
    </xdr:from>
    <xdr:to>
      <xdr:col>6</xdr:col>
      <xdr:colOff>57150</xdr:colOff>
      <xdr:row>48</xdr:row>
      <xdr:rowOff>146077</xdr:rowOff>
    </xdr:to>
    <xdr:sp macro="" textlink="">
      <xdr:nvSpPr>
        <xdr:cNvPr id="302" name="Freeform 1598">
          <a:extLst>
            <a:ext uri="{FF2B5EF4-FFF2-40B4-BE49-F238E27FC236}">
              <a16:creationId xmlns:a16="http://schemas.microsoft.com/office/drawing/2014/main" id="{5FB23C4C-4566-46CB-9468-0DF44F462E2A}"/>
            </a:ext>
          </a:extLst>
        </xdr:cNvPr>
        <xdr:cNvSpPr>
          <a:spLocks/>
        </xdr:cNvSpPr>
      </xdr:nvSpPr>
      <xdr:spPr bwMode="auto">
        <a:xfrm>
          <a:off x="3197562" y="7275166"/>
          <a:ext cx="440988" cy="917631"/>
        </a:xfrm>
        <a:custGeom>
          <a:avLst/>
          <a:gdLst>
            <a:gd name="T0" fmla="*/ 2147483647 w 5366"/>
            <a:gd name="T1" fmla="*/ 2147483647 h 10000"/>
            <a:gd name="T2" fmla="*/ 2147483647 w 5366"/>
            <a:gd name="T3" fmla="*/ 2147483647 h 10000"/>
            <a:gd name="T4" fmla="*/ 0 w 5366"/>
            <a:gd name="T5" fmla="*/ 0 h 10000"/>
            <a:gd name="T6" fmla="*/ 0 60000 65536"/>
            <a:gd name="T7" fmla="*/ 0 60000 65536"/>
            <a:gd name="T8" fmla="*/ 0 60000 65536"/>
            <a:gd name="connsiteX0" fmla="*/ 8232 w 8232"/>
            <a:gd name="connsiteY0" fmla="*/ 24737 h 24737"/>
            <a:gd name="connsiteX1" fmla="*/ 8232 w 8232"/>
            <a:gd name="connsiteY1" fmla="*/ 15000 h 24737"/>
            <a:gd name="connsiteX2" fmla="*/ 0 w 8232"/>
            <a:gd name="connsiteY2" fmla="*/ 0 h 24737"/>
            <a:gd name="connsiteX0" fmla="*/ 10000 w 10000"/>
            <a:gd name="connsiteY0" fmla="*/ 10000 h 10000"/>
            <a:gd name="connsiteX1" fmla="*/ 9847 w 10000"/>
            <a:gd name="connsiteY1" fmla="*/ 3830 h 10000"/>
            <a:gd name="connsiteX2" fmla="*/ 0 w 10000"/>
            <a:gd name="connsiteY2" fmla="*/ 0 h 10000"/>
            <a:gd name="connsiteX0" fmla="*/ 10000 w 10000"/>
            <a:gd name="connsiteY0" fmla="*/ 10000 h 10000"/>
            <a:gd name="connsiteX1" fmla="*/ 9847 w 10000"/>
            <a:gd name="connsiteY1" fmla="*/ 3830 h 10000"/>
            <a:gd name="connsiteX2" fmla="*/ 0 w 10000"/>
            <a:gd name="connsiteY2" fmla="*/ 0 h 10000"/>
            <a:gd name="connsiteX0" fmla="*/ 10000 w 10000"/>
            <a:gd name="connsiteY0" fmla="*/ 10745 h 10745"/>
            <a:gd name="connsiteX1" fmla="*/ 9847 w 10000"/>
            <a:gd name="connsiteY1" fmla="*/ 4575 h 10745"/>
            <a:gd name="connsiteX2" fmla="*/ 0 w 10000"/>
            <a:gd name="connsiteY2" fmla="*/ 0 h 10745"/>
            <a:gd name="connsiteX0" fmla="*/ 10000 w 10000"/>
            <a:gd name="connsiteY0" fmla="*/ 10745 h 10745"/>
            <a:gd name="connsiteX1" fmla="*/ 9847 w 10000"/>
            <a:gd name="connsiteY1" fmla="*/ 4575 h 10745"/>
            <a:gd name="connsiteX2" fmla="*/ 0 w 10000"/>
            <a:gd name="connsiteY2" fmla="*/ 0 h 10745"/>
            <a:gd name="connsiteX0" fmla="*/ 10000 w 10000"/>
            <a:gd name="connsiteY0" fmla="*/ 12873 h 12873"/>
            <a:gd name="connsiteX1" fmla="*/ 9847 w 10000"/>
            <a:gd name="connsiteY1" fmla="*/ 4575 h 12873"/>
            <a:gd name="connsiteX2" fmla="*/ 0 w 10000"/>
            <a:gd name="connsiteY2" fmla="*/ 0 h 12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2873">
              <a:moveTo>
                <a:pt x="10000" y="12873"/>
              </a:moveTo>
              <a:lnTo>
                <a:pt x="9847" y="4575"/>
              </a:lnTo>
              <a:cubicBezTo>
                <a:pt x="6105" y="3369"/>
                <a:pt x="3742" y="1419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723900</xdr:colOff>
      <xdr:row>41</xdr:row>
      <xdr:rowOff>0</xdr:rowOff>
    </xdr:from>
    <xdr:to>
      <xdr:col>7</xdr:col>
      <xdr:colOff>26195</xdr:colOff>
      <xdr:row>42</xdr:row>
      <xdr:rowOff>40878</xdr:rowOff>
    </xdr:to>
    <xdr:sp macro="" textlink="">
      <xdr:nvSpPr>
        <xdr:cNvPr id="303" name="Text Box 1650">
          <a:extLst>
            <a:ext uri="{FF2B5EF4-FFF2-40B4-BE49-F238E27FC236}">
              <a16:creationId xmlns:a16="http://schemas.microsoft.com/office/drawing/2014/main" id="{1D05F3B4-4E5D-4172-9620-F826A12DF9DC}"/>
            </a:ext>
          </a:extLst>
        </xdr:cNvPr>
        <xdr:cNvSpPr txBox="1">
          <a:spLocks noChangeArrowheads="1"/>
        </xdr:cNvSpPr>
      </xdr:nvSpPr>
      <xdr:spPr bwMode="auto">
        <a:xfrm>
          <a:off x="4274820" y="6873240"/>
          <a:ext cx="26195" cy="20851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50923</xdr:colOff>
      <xdr:row>43</xdr:row>
      <xdr:rowOff>61954</xdr:rowOff>
    </xdr:from>
    <xdr:to>
      <xdr:col>8</xdr:col>
      <xdr:colOff>451213</xdr:colOff>
      <xdr:row>48</xdr:row>
      <xdr:rowOff>155575</xdr:rowOff>
    </xdr:to>
    <xdr:sp macro="" textlink="">
      <xdr:nvSpPr>
        <xdr:cNvPr id="304" name="Freeform 1438">
          <a:extLst>
            <a:ext uri="{FF2B5EF4-FFF2-40B4-BE49-F238E27FC236}">
              <a16:creationId xmlns:a16="http://schemas.microsoft.com/office/drawing/2014/main" id="{90F526E7-804E-42D6-8AEE-78947EA788D6}"/>
            </a:ext>
          </a:extLst>
        </xdr:cNvPr>
        <xdr:cNvSpPr>
          <a:spLocks/>
        </xdr:cNvSpPr>
      </xdr:nvSpPr>
      <xdr:spPr bwMode="auto">
        <a:xfrm>
          <a:off x="5019163" y="7270474"/>
          <a:ext cx="400290" cy="931821"/>
        </a:xfrm>
        <a:custGeom>
          <a:avLst/>
          <a:gdLst>
            <a:gd name="T0" fmla="*/ 2147483647 w 10000"/>
            <a:gd name="T1" fmla="*/ 2147483647 h 12483"/>
            <a:gd name="T2" fmla="*/ 2147483647 w 10000"/>
            <a:gd name="T3" fmla="*/ 2147483647 h 12483"/>
            <a:gd name="T4" fmla="*/ 0 w 10000"/>
            <a:gd name="T5" fmla="*/ 0 h 12483"/>
            <a:gd name="T6" fmla="*/ 0 60000 65536"/>
            <a:gd name="T7" fmla="*/ 0 60000 65536"/>
            <a:gd name="T8" fmla="*/ 0 60000 65536"/>
            <a:gd name="connsiteX0" fmla="*/ 965 w 1909"/>
            <a:gd name="connsiteY0" fmla="*/ 11284 h 11284"/>
            <a:gd name="connsiteX1" fmla="*/ 965 w 1909"/>
            <a:gd name="connsiteY1" fmla="*/ 3907 h 11284"/>
            <a:gd name="connsiteX2" fmla="*/ 945 w 1909"/>
            <a:gd name="connsiteY2" fmla="*/ 0 h 11284"/>
            <a:gd name="connsiteX0" fmla="*/ 20484 w 20496"/>
            <a:gd name="connsiteY0" fmla="*/ 10459 h 10459"/>
            <a:gd name="connsiteX1" fmla="*/ 20484 w 20496"/>
            <a:gd name="connsiteY1" fmla="*/ 3921 h 10459"/>
            <a:gd name="connsiteX2" fmla="*/ 0 w 20496"/>
            <a:gd name="connsiteY2" fmla="*/ 197 h 10459"/>
            <a:gd name="connsiteX3" fmla="*/ 20379 w 20496"/>
            <a:gd name="connsiteY3" fmla="*/ 459 h 10459"/>
            <a:gd name="connsiteX0" fmla="*/ 105 w 17495"/>
            <a:gd name="connsiteY0" fmla="*/ 10000 h 10000"/>
            <a:gd name="connsiteX1" fmla="*/ 105 w 17495"/>
            <a:gd name="connsiteY1" fmla="*/ 3462 h 10000"/>
            <a:gd name="connsiteX2" fmla="*/ 17495 w 17495"/>
            <a:gd name="connsiteY2" fmla="*/ 2189 h 10000"/>
            <a:gd name="connsiteX3" fmla="*/ 0 w 17495"/>
            <a:gd name="connsiteY3" fmla="*/ 0 h 10000"/>
            <a:gd name="connsiteX0" fmla="*/ 105 w 17495"/>
            <a:gd name="connsiteY0" fmla="*/ 10000 h 10000"/>
            <a:gd name="connsiteX1" fmla="*/ 1172 w 17495"/>
            <a:gd name="connsiteY1" fmla="*/ 4606 h 10000"/>
            <a:gd name="connsiteX2" fmla="*/ 17495 w 17495"/>
            <a:gd name="connsiteY2" fmla="*/ 2189 h 10000"/>
            <a:gd name="connsiteX3" fmla="*/ 0 w 17495"/>
            <a:gd name="connsiteY3" fmla="*/ 0 h 10000"/>
            <a:gd name="connsiteX0" fmla="*/ 105 w 25497"/>
            <a:gd name="connsiteY0" fmla="*/ 10000 h 10000"/>
            <a:gd name="connsiteX1" fmla="*/ 1172 w 25497"/>
            <a:gd name="connsiteY1" fmla="*/ 4606 h 10000"/>
            <a:gd name="connsiteX2" fmla="*/ 25497 w 25497"/>
            <a:gd name="connsiteY2" fmla="*/ 4313 h 10000"/>
            <a:gd name="connsiteX3" fmla="*/ 0 w 25497"/>
            <a:gd name="connsiteY3" fmla="*/ 0 h 10000"/>
            <a:gd name="connsiteX0" fmla="*/ 1283 w 26770"/>
            <a:gd name="connsiteY0" fmla="*/ 10000 h 10000"/>
            <a:gd name="connsiteX1" fmla="*/ 2350 w 26770"/>
            <a:gd name="connsiteY1" fmla="*/ 4606 h 10000"/>
            <a:gd name="connsiteX2" fmla="*/ 26675 w 26770"/>
            <a:gd name="connsiteY2" fmla="*/ 4313 h 10000"/>
            <a:gd name="connsiteX3" fmla="*/ 1603 w 26770"/>
            <a:gd name="connsiteY3" fmla="*/ 2598 h 10000"/>
            <a:gd name="connsiteX4" fmla="*/ 1178 w 26770"/>
            <a:gd name="connsiteY4" fmla="*/ 0 h 10000"/>
            <a:gd name="connsiteX0" fmla="*/ 401 w 25888"/>
            <a:gd name="connsiteY0" fmla="*/ 10000 h 10000"/>
            <a:gd name="connsiteX1" fmla="*/ 1468 w 25888"/>
            <a:gd name="connsiteY1" fmla="*/ 4606 h 10000"/>
            <a:gd name="connsiteX2" fmla="*/ 25793 w 25888"/>
            <a:gd name="connsiteY2" fmla="*/ 4313 h 10000"/>
            <a:gd name="connsiteX3" fmla="*/ 721 w 25888"/>
            <a:gd name="connsiteY3" fmla="*/ 2598 h 10000"/>
            <a:gd name="connsiteX4" fmla="*/ 12457 w 25888"/>
            <a:gd name="connsiteY4" fmla="*/ 1127 h 10000"/>
            <a:gd name="connsiteX5" fmla="*/ 296 w 25888"/>
            <a:gd name="connsiteY5" fmla="*/ 0 h 10000"/>
            <a:gd name="connsiteX0" fmla="*/ 2327 w 27814"/>
            <a:gd name="connsiteY0" fmla="*/ 10000 h 10000"/>
            <a:gd name="connsiteX1" fmla="*/ 3394 w 27814"/>
            <a:gd name="connsiteY1" fmla="*/ 4606 h 10000"/>
            <a:gd name="connsiteX2" fmla="*/ 27719 w 27814"/>
            <a:gd name="connsiteY2" fmla="*/ 4313 h 10000"/>
            <a:gd name="connsiteX3" fmla="*/ 2647 w 27814"/>
            <a:gd name="connsiteY3" fmla="*/ 2598 h 10000"/>
            <a:gd name="connsiteX4" fmla="*/ 14383 w 27814"/>
            <a:gd name="connsiteY4" fmla="*/ 1127 h 10000"/>
            <a:gd name="connsiteX5" fmla="*/ 513 w 27814"/>
            <a:gd name="connsiteY5" fmla="*/ 1209 h 10000"/>
            <a:gd name="connsiteX6" fmla="*/ 2222 w 27814"/>
            <a:gd name="connsiteY6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7814" h="10000">
              <a:moveTo>
                <a:pt x="2327" y="10000"/>
              </a:moveTo>
              <a:lnTo>
                <a:pt x="3394" y="4606"/>
              </a:lnTo>
              <a:cubicBezTo>
                <a:pt x="3981" y="2977"/>
                <a:pt x="27736" y="4890"/>
                <a:pt x="27719" y="4313"/>
              </a:cubicBezTo>
              <a:cubicBezTo>
                <a:pt x="29461" y="3842"/>
                <a:pt x="6896" y="3317"/>
                <a:pt x="2647" y="2598"/>
              </a:cubicBezTo>
              <a:cubicBezTo>
                <a:pt x="-1620" y="2176"/>
                <a:pt x="14454" y="1560"/>
                <a:pt x="14383" y="1127"/>
              </a:cubicBezTo>
              <a:cubicBezTo>
                <a:pt x="15272" y="787"/>
                <a:pt x="2540" y="1397"/>
                <a:pt x="513" y="1209"/>
              </a:cubicBezTo>
              <a:cubicBezTo>
                <a:pt x="-1514" y="1021"/>
                <a:pt x="3182" y="92"/>
                <a:pt x="2222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31400</xdr:colOff>
      <xdr:row>47</xdr:row>
      <xdr:rowOff>136538</xdr:rowOff>
    </xdr:from>
    <xdr:to>
      <xdr:col>8</xdr:col>
      <xdr:colOff>152400</xdr:colOff>
      <xdr:row>48</xdr:row>
      <xdr:rowOff>80433</xdr:rowOff>
    </xdr:to>
    <xdr:sp macro="" textlink="">
      <xdr:nvSpPr>
        <xdr:cNvPr id="305" name="AutoShape 289">
          <a:extLst>
            <a:ext uri="{FF2B5EF4-FFF2-40B4-BE49-F238E27FC236}">
              <a16:creationId xmlns:a16="http://schemas.microsoft.com/office/drawing/2014/main" id="{3E2CAD0C-0DAC-4D19-BEBE-4E70EE302515}"/>
            </a:ext>
          </a:extLst>
        </xdr:cNvPr>
        <xdr:cNvSpPr>
          <a:spLocks noChangeArrowheads="1"/>
        </xdr:cNvSpPr>
      </xdr:nvSpPr>
      <xdr:spPr bwMode="auto">
        <a:xfrm>
          <a:off x="4999640" y="8015618"/>
          <a:ext cx="121000" cy="11153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472235</xdr:colOff>
      <xdr:row>43</xdr:row>
      <xdr:rowOff>38070</xdr:rowOff>
    </xdr:from>
    <xdr:to>
      <xdr:col>10</xdr:col>
      <xdr:colOff>481759</xdr:colOff>
      <xdr:row>46</xdr:row>
      <xdr:rowOff>154915</xdr:rowOff>
    </xdr:to>
    <xdr:sp macro="" textlink="">
      <xdr:nvSpPr>
        <xdr:cNvPr id="306" name="Freeform 1661">
          <a:extLst>
            <a:ext uri="{FF2B5EF4-FFF2-40B4-BE49-F238E27FC236}">
              <a16:creationId xmlns:a16="http://schemas.microsoft.com/office/drawing/2014/main" id="{D8C178B5-48AE-4B85-8EF9-4540CF4DEBC7}"/>
            </a:ext>
          </a:extLst>
        </xdr:cNvPr>
        <xdr:cNvSpPr>
          <a:spLocks/>
        </xdr:cNvSpPr>
      </xdr:nvSpPr>
      <xdr:spPr bwMode="auto">
        <a:xfrm>
          <a:off x="6133895" y="7246590"/>
          <a:ext cx="702944" cy="619765"/>
        </a:xfrm>
        <a:custGeom>
          <a:avLst/>
          <a:gdLst>
            <a:gd name="T0" fmla="*/ 2147483647 w 50516"/>
            <a:gd name="T1" fmla="*/ 2147483647 h 10773"/>
            <a:gd name="T2" fmla="*/ 2147483647 w 50516"/>
            <a:gd name="T3" fmla="*/ 2147483647 h 10773"/>
            <a:gd name="T4" fmla="*/ 2147483647 w 50516"/>
            <a:gd name="T5" fmla="*/ 2147483647 h 10773"/>
            <a:gd name="T6" fmla="*/ 0 w 50516"/>
            <a:gd name="T7" fmla="*/ 0 h 10773"/>
            <a:gd name="T8" fmla="*/ 0 60000 65536"/>
            <a:gd name="T9" fmla="*/ 0 60000 65536"/>
            <a:gd name="T10" fmla="*/ 0 60000 65536"/>
            <a:gd name="T11" fmla="*/ 0 60000 65536"/>
            <a:gd name="connsiteX0" fmla="*/ 72737 w 72737"/>
            <a:gd name="connsiteY0" fmla="*/ 6438 h 9077"/>
            <a:gd name="connsiteX1" fmla="*/ 17091 w 72737"/>
            <a:gd name="connsiteY1" fmla="*/ 8228 h 9077"/>
            <a:gd name="connsiteX2" fmla="*/ 17597 w 72737"/>
            <a:gd name="connsiteY2" fmla="*/ 2999 h 9077"/>
            <a:gd name="connsiteX3" fmla="*/ 0 w 72737"/>
            <a:gd name="connsiteY3" fmla="*/ 0 h 9077"/>
            <a:gd name="connsiteX0" fmla="*/ 10000 w 10000"/>
            <a:gd name="connsiteY0" fmla="*/ 7093 h 8879"/>
            <a:gd name="connsiteX1" fmla="*/ 4488 w 10000"/>
            <a:gd name="connsiteY1" fmla="*/ 7738 h 8879"/>
            <a:gd name="connsiteX2" fmla="*/ 2419 w 10000"/>
            <a:gd name="connsiteY2" fmla="*/ 3304 h 8879"/>
            <a:gd name="connsiteX3" fmla="*/ 0 w 10000"/>
            <a:gd name="connsiteY3" fmla="*/ 0 h 8879"/>
            <a:gd name="connsiteX0" fmla="*/ 10000 w 10000"/>
            <a:gd name="connsiteY0" fmla="*/ 7989 h 10000"/>
            <a:gd name="connsiteX1" fmla="*/ 4488 w 10000"/>
            <a:gd name="connsiteY1" fmla="*/ 8715 h 10000"/>
            <a:gd name="connsiteX2" fmla="*/ 2419 w 10000"/>
            <a:gd name="connsiteY2" fmla="*/ 3721 h 10000"/>
            <a:gd name="connsiteX3" fmla="*/ 0 w 10000"/>
            <a:gd name="connsiteY3" fmla="*/ 0 h 10000"/>
            <a:gd name="connsiteX0" fmla="*/ 10000 w 10000"/>
            <a:gd name="connsiteY0" fmla="*/ 7989 h 9235"/>
            <a:gd name="connsiteX1" fmla="*/ 4488 w 10000"/>
            <a:gd name="connsiteY1" fmla="*/ 8715 h 9235"/>
            <a:gd name="connsiteX2" fmla="*/ 2419 w 10000"/>
            <a:gd name="connsiteY2" fmla="*/ 3721 h 9235"/>
            <a:gd name="connsiteX3" fmla="*/ 0 w 10000"/>
            <a:gd name="connsiteY3" fmla="*/ 0 h 9235"/>
            <a:gd name="connsiteX0" fmla="*/ 10000 w 10000"/>
            <a:gd name="connsiteY0" fmla="*/ 7465 h 8814"/>
            <a:gd name="connsiteX1" fmla="*/ 4488 w 10000"/>
            <a:gd name="connsiteY1" fmla="*/ 8251 h 8814"/>
            <a:gd name="connsiteX2" fmla="*/ 2419 w 10000"/>
            <a:gd name="connsiteY2" fmla="*/ 2843 h 8814"/>
            <a:gd name="connsiteX3" fmla="*/ 0 w 10000"/>
            <a:gd name="connsiteY3" fmla="*/ 0 h 8814"/>
            <a:gd name="connsiteX0" fmla="*/ 10000 w 10000"/>
            <a:gd name="connsiteY0" fmla="*/ 8469 h 10000"/>
            <a:gd name="connsiteX1" fmla="*/ 4488 w 10000"/>
            <a:gd name="connsiteY1" fmla="*/ 9361 h 10000"/>
            <a:gd name="connsiteX2" fmla="*/ 2419 w 10000"/>
            <a:gd name="connsiteY2" fmla="*/ 3226 h 10000"/>
            <a:gd name="connsiteX3" fmla="*/ 0 w 10000"/>
            <a:gd name="connsiteY3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000" h="10000">
              <a:moveTo>
                <a:pt x="10000" y="8469"/>
              </a:moveTo>
              <a:cubicBezTo>
                <a:pt x="6960" y="8034"/>
                <a:pt x="7766" y="11346"/>
                <a:pt x="4488" y="9361"/>
              </a:cubicBezTo>
              <a:cubicBezTo>
                <a:pt x="2271" y="8783"/>
                <a:pt x="2396" y="5883"/>
                <a:pt x="2419" y="3226"/>
              </a:cubicBezTo>
              <a:cubicBezTo>
                <a:pt x="2338" y="1309"/>
                <a:pt x="2416" y="967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408048</xdr:colOff>
      <xdr:row>43</xdr:row>
      <xdr:rowOff>112801</xdr:rowOff>
    </xdr:from>
    <xdr:to>
      <xdr:col>9</xdr:col>
      <xdr:colOff>619535</xdr:colOff>
      <xdr:row>47</xdr:row>
      <xdr:rowOff>2679</xdr:rowOff>
    </xdr:to>
    <xdr:sp macro="" textlink="">
      <xdr:nvSpPr>
        <xdr:cNvPr id="307" name="Freeform 217">
          <a:extLst>
            <a:ext uri="{FF2B5EF4-FFF2-40B4-BE49-F238E27FC236}">
              <a16:creationId xmlns:a16="http://schemas.microsoft.com/office/drawing/2014/main" id="{309E3AF3-0636-4B25-B9AB-1201BFF714C4}"/>
            </a:ext>
          </a:extLst>
        </xdr:cNvPr>
        <xdr:cNvSpPr>
          <a:spLocks/>
        </xdr:cNvSpPr>
      </xdr:nvSpPr>
      <xdr:spPr bwMode="auto">
        <a:xfrm rot="4596158">
          <a:off x="5895233" y="7495796"/>
          <a:ext cx="560438" cy="211487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2632 w 12632"/>
            <a:gd name="connsiteY0" fmla="*/ 1667 h 8581"/>
            <a:gd name="connsiteX1" fmla="*/ 10154 w 12632"/>
            <a:gd name="connsiteY1" fmla="*/ 5000 h 8581"/>
            <a:gd name="connsiteX2" fmla="*/ 7145 w 12632"/>
            <a:gd name="connsiteY2" fmla="*/ 0 h 8581"/>
            <a:gd name="connsiteX3" fmla="*/ 5464 w 12632"/>
            <a:gd name="connsiteY3" fmla="*/ 8333 h 8581"/>
            <a:gd name="connsiteX4" fmla="*/ 0 w 12632"/>
            <a:gd name="connsiteY4" fmla="*/ 1130 h 8581"/>
            <a:gd name="connsiteX0" fmla="*/ 10000 w 10000"/>
            <a:gd name="connsiteY0" fmla="*/ 35372 h 43151"/>
            <a:gd name="connsiteX1" fmla="*/ 8038 w 10000"/>
            <a:gd name="connsiteY1" fmla="*/ 39256 h 43151"/>
            <a:gd name="connsiteX2" fmla="*/ 5656 w 10000"/>
            <a:gd name="connsiteY2" fmla="*/ 33429 h 43151"/>
            <a:gd name="connsiteX3" fmla="*/ 4326 w 10000"/>
            <a:gd name="connsiteY3" fmla="*/ 43140 h 43151"/>
            <a:gd name="connsiteX4" fmla="*/ 1394 w 10000"/>
            <a:gd name="connsiteY4" fmla="*/ 39 h 43151"/>
            <a:gd name="connsiteX5" fmla="*/ 0 w 10000"/>
            <a:gd name="connsiteY5" fmla="*/ 34746 h 43151"/>
            <a:gd name="connsiteX0" fmla="*/ 8908 w 8908"/>
            <a:gd name="connsiteY0" fmla="*/ 35348 h 101908"/>
            <a:gd name="connsiteX1" fmla="*/ 6946 w 8908"/>
            <a:gd name="connsiteY1" fmla="*/ 39232 h 101908"/>
            <a:gd name="connsiteX2" fmla="*/ 4564 w 8908"/>
            <a:gd name="connsiteY2" fmla="*/ 33405 h 101908"/>
            <a:gd name="connsiteX3" fmla="*/ 3234 w 8908"/>
            <a:gd name="connsiteY3" fmla="*/ 43116 h 101908"/>
            <a:gd name="connsiteX4" fmla="*/ 302 w 8908"/>
            <a:gd name="connsiteY4" fmla="*/ 15 h 101908"/>
            <a:gd name="connsiteX5" fmla="*/ 66 w 8908"/>
            <a:gd name="connsiteY5" fmla="*/ 101906 h 101908"/>
            <a:gd name="connsiteX0" fmla="*/ 10123 w 10123"/>
            <a:gd name="connsiteY0" fmla="*/ 1925 h 8456"/>
            <a:gd name="connsiteX1" fmla="*/ 7920 w 10123"/>
            <a:gd name="connsiteY1" fmla="*/ 2306 h 8456"/>
            <a:gd name="connsiteX2" fmla="*/ 5246 w 10123"/>
            <a:gd name="connsiteY2" fmla="*/ 1734 h 8456"/>
            <a:gd name="connsiteX3" fmla="*/ 3753 w 10123"/>
            <a:gd name="connsiteY3" fmla="*/ 2687 h 8456"/>
            <a:gd name="connsiteX4" fmla="*/ 303 w 10123"/>
            <a:gd name="connsiteY4" fmla="*/ 2 h 8456"/>
            <a:gd name="connsiteX5" fmla="*/ 197 w 10123"/>
            <a:gd name="connsiteY5" fmla="*/ 8456 h 8456"/>
            <a:gd name="connsiteX0" fmla="*/ 10155 w 10155"/>
            <a:gd name="connsiteY0" fmla="*/ 2274 h 9998"/>
            <a:gd name="connsiteX1" fmla="*/ 7979 w 10155"/>
            <a:gd name="connsiteY1" fmla="*/ 2725 h 9998"/>
            <a:gd name="connsiteX2" fmla="*/ 5337 w 10155"/>
            <a:gd name="connsiteY2" fmla="*/ 2049 h 9998"/>
            <a:gd name="connsiteX3" fmla="*/ 3862 w 10155"/>
            <a:gd name="connsiteY3" fmla="*/ 3176 h 9998"/>
            <a:gd name="connsiteX4" fmla="*/ 454 w 10155"/>
            <a:gd name="connsiteY4" fmla="*/ 0 h 9998"/>
            <a:gd name="connsiteX5" fmla="*/ 350 w 10155"/>
            <a:gd name="connsiteY5" fmla="*/ 9998 h 9998"/>
            <a:gd name="connsiteX0" fmla="*/ 10000 w 10000"/>
            <a:gd name="connsiteY0" fmla="*/ 2285 h 10011"/>
            <a:gd name="connsiteX1" fmla="*/ 7857 w 10000"/>
            <a:gd name="connsiteY1" fmla="*/ 2737 h 10011"/>
            <a:gd name="connsiteX2" fmla="*/ 5256 w 10000"/>
            <a:gd name="connsiteY2" fmla="*/ 2060 h 10011"/>
            <a:gd name="connsiteX3" fmla="*/ 3803 w 10000"/>
            <a:gd name="connsiteY3" fmla="*/ 3188 h 10011"/>
            <a:gd name="connsiteX4" fmla="*/ 447 w 10000"/>
            <a:gd name="connsiteY4" fmla="*/ 11 h 10011"/>
            <a:gd name="connsiteX5" fmla="*/ 345 w 10000"/>
            <a:gd name="connsiteY5" fmla="*/ 10011 h 1001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0000" h="10011">
              <a:moveTo>
                <a:pt x="10000" y="2285"/>
              </a:moveTo>
              <a:cubicBezTo>
                <a:pt x="9618" y="2285"/>
                <a:pt x="8622" y="2737"/>
                <a:pt x="7857" y="2737"/>
              </a:cubicBezTo>
              <a:cubicBezTo>
                <a:pt x="7093" y="2737"/>
                <a:pt x="6022" y="2060"/>
                <a:pt x="5256" y="2060"/>
              </a:cubicBezTo>
              <a:cubicBezTo>
                <a:pt x="4492" y="2285"/>
                <a:pt x="4492" y="3188"/>
                <a:pt x="3803" y="3188"/>
              </a:cubicBezTo>
              <a:cubicBezTo>
                <a:pt x="3171" y="3281"/>
                <a:pt x="2368" y="-225"/>
                <a:pt x="447" y="11"/>
              </a:cubicBezTo>
              <a:cubicBezTo>
                <a:pt x="-687" y="2320"/>
                <a:pt x="742" y="10080"/>
                <a:pt x="345" y="10011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593963</xdr:colOff>
      <xdr:row>45</xdr:row>
      <xdr:rowOff>63503</xdr:rowOff>
    </xdr:from>
    <xdr:to>
      <xdr:col>10</xdr:col>
      <xdr:colOff>3967</xdr:colOff>
      <xdr:row>46</xdr:row>
      <xdr:rowOff>3968</xdr:rowOff>
    </xdr:to>
    <xdr:sp macro="" textlink="">
      <xdr:nvSpPr>
        <xdr:cNvPr id="308" name="AutoShape 1640">
          <a:extLst>
            <a:ext uri="{FF2B5EF4-FFF2-40B4-BE49-F238E27FC236}">
              <a16:creationId xmlns:a16="http://schemas.microsoft.com/office/drawing/2014/main" id="{DFF22926-62CE-430E-88DC-130C01C87BE2}"/>
            </a:ext>
          </a:extLst>
        </xdr:cNvPr>
        <xdr:cNvSpPr>
          <a:spLocks noChangeArrowheads="1"/>
        </xdr:cNvSpPr>
      </xdr:nvSpPr>
      <xdr:spPr bwMode="auto">
        <a:xfrm>
          <a:off x="6255623" y="7607303"/>
          <a:ext cx="103424" cy="10810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418672</xdr:colOff>
      <xdr:row>46</xdr:row>
      <xdr:rowOff>2408</xdr:rowOff>
    </xdr:from>
    <xdr:to>
      <xdr:col>6</xdr:col>
      <xdr:colOff>31750</xdr:colOff>
      <xdr:row>46</xdr:row>
      <xdr:rowOff>83343</xdr:rowOff>
    </xdr:to>
    <xdr:sp macro="" textlink="">
      <xdr:nvSpPr>
        <xdr:cNvPr id="309" name="Text Box 1664">
          <a:extLst>
            <a:ext uri="{FF2B5EF4-FFF2-40B4-BE49-F238E27FC236}">
              <a16:creationId xmlns:a16="http://schemas.microsoft.com/office/drawing/2014/main" id="{D4362EE7-497C-447F-B092-5BB0F68A8559}"/>
            </a:ext>
          </a:extLst>
        </xdr:cNvPr>
        <xdr:cNvSpPr txBox="1">
          <a:spLocks noChangeArrowheads="1"/>
        </xdr:cNvSpPr>
      </xdr:nvSpPr>
      <xdr:spPr bwMode="auto">
        <a:xfrm>
          <a:off x="3306652" y="7713848"/>
          <a:ext cx="306498" cy="8093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つたや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328381</xdr:colOff>
      <xdr:row>47</xdr:row>
      <xdr:rowOff>180579</xdr:rowOff>
    </xdr:from>
    <xdr:to>
      <xdr:col>5</xdr:col>
      <xdr:colOff>749300</xdr:colOff>
      <xdr:row>48</xdr:row>
      <xdr:rowOff>158750</xdr:rowOff>
    </xdr:to>
    <xdr:sp macro="" textlink="">
      <xdr:nvSpPr>
        <xdr:cNvPr id="311" name="Text Box 1664">
          <a:extLst>
            <a:ext uri="{FF2B5EF4-FFF2-40B4-BE49-F238E27FC236}">
              <a16:creationId xmlns:a16="http://schemas.microsoft.com/office/drawing/2014/main" id="{95F3AF61-47D4-49F8-831E-E915A1689182}"/>
            </a:ext>
          </a:extLst>
        </xdr:cNvPr>
        <xdr:cNvSpPr txBox="1">
          <a:spLocks noChangeArrowheads="1"/>
        </xdr:cNvSpPr>
      </xdr:nvSpPr>
      <xdr:spPr bwMode="auto">
        <a:xfrm>
          <a:off x="3216361" y="8044419"/>
          <a:ext cx="367579" cy="161051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念仏寺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168154</xdr:colOff>
      <xdr:row>46</xdr:row>
      <xdr:rowOff>125484</xdr:rowOff>
    </xdr:from>
    <xdr:to>
      <xdr:col>6</xdr:col>
      <xdr:colOff>273001</xdr:colOff>
      <xdr:row>48</xdr:row>
      <xdr:rowOff>160118</xdr:rowOff>
    </xdr:to>
    <xdr:sp macro="" textlink="">
      <xdr:nvSpPr>
        <xdr:cNvPr id="312" name="Text Box 1664">
          <a:extLst>
            <a:ext uri="{FF2B5EF4-FFF2-40B4-BE49-F238E27FC236}">
              <a16:creationId xmlns:a16="http://schemas.microsoft.com/office/drawing/2014/main" id="{A61F5DF2-6D97-48EA-8B41-FEEC62F01062}"/>
            </a:ext>
          </a:extLst>
        </xdr:cNvPr>
        <xdr:cNvSpPr txBox="1">
          <a:spLocks noChangeArrowheads="1"/>
        </xdr:cNvSpPr>
      </xdr:nvSpPr>
      <xdr:spPr bwMode="auto">
        <a:xfrm>
          <a:off x="3758519" y="7754449"/>
          <a:ext cx="104847" cy="366328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vert="eaVert" wrap="none" lIns="27432" tIns="18288" rIns="27432" bIns="18288" anchor="ctr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敷石路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349874</xdr:colOff>
      <xdr:row>47</xdr:row>
      <xdr:rowOff>1415</xdr:rowOff>
    </xdr:from>
    <xdr:to>
      <xdr:col>8</xdr:col>
      <xdr:colOff>673100</xdr:colOff>
      <xdr:row>47</xdr:row>
      <xdr:rowOff>131235</xdr:rowOff>
    </xdr:to>
    <xdr:sp macro="" textlink="">
      <xdr:nvSpPr>
        <xdr:cNvPr id="313" name="Text Box 1664">
          <a:extLst>
            <a:ext uri="{FF2B5EF4-FFF2-40B4-BE49-F238E27FC236}">
              <a16:creationId xmlns:a16="http://schemas.microsoft.com/office/drawing/2014/main" id="{D6D6FC35-36F9-4AA0-928C-04AA36DC43CB}"/>
            </a:ext>
          </a:extLst>
        </xdr:cNvPr>
        <xdr:cNvSpPr txBox="1">
          <a:spLocks noChangeArrowheads="1"/>
        </xdr:cNvSpPr>
      </xdr:nvSpPr>
      <xdr:spPr bwMode="auto">
        <a:xfrm>
          <a:off x="4624694" y="7880495"/>
          <a:ext cx="1016646" cy="129820"/>
        </a:xfrm>
        <a:prstGeom prst="rect">
          <a:avLst/>
        </a:prstGeom>
        <a:solidFill>
          <a:schemeClr val="bg1">
            <a:alpha val="66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六丁峠 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177m</a:t>
          </a:r>
        </a:p>
      </xdr:txBody>
    </xdr:sp>
    <xdr:clientData/>
  </xdr:twoCellAnchor>
  <xdr:twoCellAnchor>
    <xdr:from>
      <xdr:col>7</xdr:col>
      <xdr:colOff>311522</xdr:colOff>
      <xdr:row>43</xdr:row>
      <xdr:rowOff>148499</xdr:rowOff>
    </xdr:from>
    <xdr:to>
      <xdr:col>8</xdr:col>
      <xdr:colOff>7055</xdr:colOff>
      <xdr:row>45</xdr:row>
      <xdr:rowOff>52915</xdr:rowOff>
    </xdr:to>
    <xdr:sp macro="" textlink="">
      <xdr:nvSpPr>
        <xdr:cNvPr id="314" name="Text Box 1664">
          <a:extLst>
            <a:ext uri="{FF2B5EF4-FFF2-40B4-BE49-F238E27FC236}">
              <a16:creationId xmlns:a16="http://schemas.microsoft.com/office/drawing/2014/main" id="{AE4046D0-3ADE-4520-9C8B-7C1F6E1D079A}"/>
            </a:ext>
          </a:extLst>
        </xdr:cNvPr>
        <xdr:cNvSpPr txBox="1">
          <a:spLocks noChangeArrowheads="1"/>
        </xdr:cNvSpPr>
      </xdr:nvSpPr>
      <xdr:spPr bwMode="auto">
        <a:xfrm>
          <a:off x="4586342" y="7357019"/>
          <a:ext cx="388953" cy="2396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クネクネ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激下り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6481</xdr:colOff>
      <xdr:row>48</xdr:row>
      <xdr:rowOff>98421</xdr:rowOff>
    </xdr:from>
    <xdr:to>
      <xdr:col>10</xdr:col>
      <xdr:colOff>665296</xdr:colOff>
      <xdr:row>48</xdr:row>
      <xdr:rowOff>98421</xdr:rowOff>
    </xdr:to>
    <xdr:sp macro="" textlink="">
      <xdr:nvSpPr>
        <xdr:cNvPr id="315" name="Line 1040">
          <a:extLst>
            <a:ext uri="{FF2B5EF4-FFF2-40B4-BE49-F238E27FC236}">
              <a16:creationId xmlns:a16="http://schemas.microsoft.com/office/drawing/2014/main" id="{F5E41D81-B2AC-484D-90A3-DDA9771301A4}"/>
            </a:ext>
          </a:extLst>
        </xdr:cNvPr>
        <xdr:cNvSpPr>
          <a:spLocks noChangeShapeType="1"/>
        </xdr:cNvSpPr>
      </xdr:nvSpPr>
      <xdr:spPr bwMode="auto">
        <a:xfrm flipH="1" flipV="1">
          <a:off x="5668141" y="8145141"/>
          <a:ext cx="135223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4860</xdr:colOff>
      <xdr:row>48</xdr:row>
      <xdr:rowOff>58734</xdr:rowOff>
    </xdr:from>
    <xdr:to>
      <xdr:col>10</xdr:col>
      <xdr:colOff>679553</xdr:colOff>
      <xdr:row>48</xdr:row>
      <xdr:rowOff>66665</xdr:rowOff>
    </xdr:to>
    <xdr:sp macro="" textlink="">
      <xdr:nvSpPr>
        <xdr:cNvPr id="316" name="Line 1040">
          <a:extLst>
            <a:ext uri="{FF2B5EF4-FFF2-40B4-BE49-F238E27FC236}">
              <a16:creationId xmlns:a16="http://schemas.microsoft.com/office/drawing/2014/main" id="{7060AC62-7B31-4B9D-9600-9C7B47F3ED26}"/>
            </a:ext>
          </a:extLst>
        </xdr:cNvPr>
        <xdr:cNvSpPr>
          <a:spLocks noChangeShapeType="1"/>
        </xdr:cNvSpPr>
      </xdr:nvSpPr>
      <xdr:spPr bwMode="auto">
        <a:xfrm flipH="1" flipV="1">
          <a:off x="5666520" y="8105454"/>
          <a:ext cx="1368113" cy="79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12797</xdr:colOff>
      <xdr:row>48</xdr:row>
      <xdr:rowOff>76216</xdr:rowOff>
    </xdr:from>
    <xdr:to>
      <xdr:col>10</xdr:col>
      <xdr:colOff>687490</xdr:colOff>
      <xdr:row>48</xdr:row>
      <xdr:rowOff>84147</xdr:rowOff>
    </xdr:to>
    <xdr:sp macro="" textlink="">
      <xdr:nvSpPr>
        <xdr:cNvPr id="317" name="Line 1040">
          <a:extLst>
            <a:ext uri="{FF2B5EF4-FFF2-40B4-BE49-F238E27FC236}">
              <a16:creationId xmlns:a16="http://schemas.microsoft.com/office/drawing/2014/main" id="{AFADBFBB-BDF9-4544-B07E-AB1A8696D399}"/>
            </a:ext>
          </a:extLst>
        </xdr:cNvPr>
        <xdr:cNvSpPr>
          <a:spLocks noChangeShapeType="1"/>
        </xdr:cNvSpPr>
      </xdr:nvSpPr>
      <xdr:spPr bwMode="auto">
        <a:xfrm flipH="1" flipV="1">
          <a:off x="5674457" y="8122936"/>
          <a:ext cx="1368113" cy="7931"/>
        </a:xfrm>
        <a:prstGeom prst="line">
          <a:avLst/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373090</xdr:colOff>
      <xdr:row>47</xdr:row>
      <xdr:rowOff>160735</xdr:rowOff>
    </xdr:from>
    <xdr:to>
      <xdr:col>10</xdr:col>
      <xdr:colOff>291703</xdr:colOff>
      <xdr:row>48</xdr:row>
      <xdr:rowOff>146050</xdr:rowOff>
    </xdr:to>
    <xdr:sp macro="" textlink="">
      <xdr:nvSpPr>
        <xdr:cNvPr id="318" name="Text Box 528">
          <a:extLst>
            <a:ext uri="{FF2B5EF4-FFF2-40B4-BE49-F238E27FC236}">
              <a16:creationId xmlns:a16="http://schemas.microsoft.com/office/drawing/2014/main" id="{1E988A40-FA97-4C5C-98C8-0569EDF87785}"/>
            </a:ext>
          </a:extLst>
        </xdr:cNvPr>
        <xdr:cNvSpPr txBox="1">
          <a:spLocks noChangeArrowheads="1"/>
        </xdr:cNvSpPr>
      </xdr:nvSpPr>
      <xdr:spPr bwMode="auto">
        <a:xfrm>
          <a:off x="6034750" y="8039815"/>
          <a:ext cx="612033" cy="152955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JR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保津峡駅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389016</xdr:colOff>
      <xdr:row>47</xdr:row>
      <xdr:rowOff>150649</xdr:rowOff>
    </xdr:from>
    <xdr:to>
      <xdr:col>10</xdr:col>
      <xdr:colOff>510268</xdr:colOff>
      <xdr:row>48</xdr:row>
      <xdr:rowOff>168469</xdr:rowOff>
    </xdr:to>
    <xdr:sp macro="" textlink="">
      <xdr:nvSpPr>
        <xdr:cNvPr id="319" name="Freeform 594">
          <a:extLst>
            <a:ext uri="{FF2B5EF4-FFF2-40B4-BE49-F238E27FC236}">
              <a16:creationId xmlns:a16="http://schemas.microsoft.com/office/drawing/2014/main" id="{535B75FF-14D0-4375-AF86-DBBD30CFBB9B}"/>
            </a:ext>
          </a:extLst>
        </xdr:cNvPr>
        <xdr:cNvSpPr>
          <a:spLocks/>
        </xdr:cNvSpPr>
      </xdr:nvSpPr>
      <xdr:spPr bwMode="auto">
        <a:xfrm>
          <a:off x="6744096" y="8029729"/>
          <a:ext cx="121252" cy="185460"/>
        </a:xfrm>
        <a:custGeom>
          <a:avLst/>
          <a:gdLst>
            <a:gd name="T0" fmla="*/ 2147483647 w 10690"/>
            <a:gd name="T1" fmla="*/ 0 h 10000"/>
            <a:gd name="T2" fmla="*/ 2147483647 w 10690"/>
            <a:gd name="T3" fmla="*/ 2147483647 h 10000"/>
            <a:gd name="T4" fmla="*/ 2147483647 w 10690"/>
            <a:gd name="T5" fmla="*/ 2147483647 h 10000"/>
            <a:gd name="T6" fmla="*/ 2147483647 w 10690"/>
            <a:gd name="T7" fmla="*/ 2147483647 h 10000"/>
            <a:gd name="T8" fmla="*/ 0 w 10690"/>
            <a:gd name="T9" fmla="*/ 2147483647 h 1000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0690" h="10000">
              <a:moveTo>
                <a:pt x="690" y="0"/>
              </a:moveTo>
              <a:lnTo>
                <a:pt x="7809" y="952"/>
              </a:lnTo>
              <a:lnTo>
                <a:pt x="10690" y="5238"/>
              </a:lnTo>
              <a:lnTo>
                <a:pt x="7603" y="9524"/>
              </a:lnTo>
              <a:cubicBezTo>
                <a:pt x="6021" y="10000"/>
                <a:pt x="1582" y="9524"/>
                <a:pt x="0" y="10000"/>
              </a:cubicBez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173186</xdr:colOff>
      <xdr:row>47</xdr:row>
      <xdr:rowOff>131770</xdr:rowOff>
    </xdr:from>
    <xdr:to>
      <xdr:col>9</xdr:col>
      <xdr:colOff>285880</xdr:colOff>
      <xdr:row>48</xdr:row>
      <xdr:rowOff>165100</xdr:rowOff>
    </xdr:to>
    <xdr:sp macro="" textlink="">
      <xdr:nvSpPr>
        <xdr:cNvPr id="320" name="Freeform 594">
          <a:extLst>
            <a:ext uri="{FF2B5EF4-FFF2-40B4-BE49-F238E27FC236}">
              <a16:creationId xmlns:a16="http://schemas.microsoft.com/office/drawing/2014/main" id="{3F12F79A-F05D-464A-A514-551E6647F31F}"/>
            </a:ext>
          </a:extLst>
        </xdr:cNvPr>
        <xdr:cNvSpPr>
          <a:spLocks/>
        </xdr:cNvSpPr>
      </xdr:nvSpPr>
      <xdr:spPr bwMode="auto">
        <a:xfrm flipH="1">
          <a:off x="5834846" y="8010850"/>
          <a:ext cx="112694" cy="200970"/>
        </a:xfrm>
        <a:custGeom>
          <a:avLst/>
          <a:gdLst>
            <a:gd name="T0" fmla="*/ 2147483647 w 10690"/>
            <a:gd name="T1" fmla="*/ 0 h 10000"/>
            <a:gd name="T2" fmla="*/ 2147483647 w 10690"/>
            <a:gd name="T3" fmla="*/ 2147483647 h 10000"/>
            <a:gd name="T4" fmla="*/ 2147483647 w 10690"/>
            <a:gd name="T5" fmla="*/ 2147483647 h 10000"/>
            <a:gd name="T6" fmla="*/ 2147483647 w 10690"/>
            <a:gd name="T7" fmla="*/ 2147483647 h 10000"/>
            <a:gd name="T8" fmla="*/ 0 w 10690"/>
            <a:gd name="T9" fmla="*/ 2147483647 h 1000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0690" h="10000">
              <a:moveTo>
                <a:pt x="690" y="0"/>
              </a:moveTo>
              <a:lnTo>
                <a:pt x="7809" y="952"/>
              </a:lnTo>
              <a:lnTo>
                <a:pt x="10690" y="5238"/>
              </a:lnTo>
              <a:lnTo>
                <a:pt x="7603" y="9524"/>
              </a:lnTo>
              <a:cubicBezTo>
                <a:pt x="6021" y="10000"/>
                <a:pt x="1582" y="9524"/>
                <a:pt x="0" y="10000"/>
              </a:cubicBez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629714</xdr:colOff>
      <xdr:row>46</xdr:row>
      <xdr:rowOff>136636</xdr:rowOff>
    </xdr:from>
    <xdr:to>
      <xdr:col>10</xdr:col>
      <xdr:colOff>684528</xdr:colOff>
      <xdr:row>48</xdr:row>
      <xdr:rowOff>21458</xdr:rowOff>
    </xdr:to>
    <xdr:sp macro="" textlink="">
      <xdr:nvSpPr>
        <xdr:cNvPr id="321" name="Freeform 217">
          <a:extLst>
            <a:ext uri="{FF2B5EF4-FFF2-40B4-BE49-F238E27FC236}">
              <a16:creationId xmlns:a16="http://schemas.microsoft.com/office/drawing/2014/main" id="{03D9D634-7704-424B-83B3-B747BE2F89F8}"/>
            </a:ext>
          </a:extLst>
        </xdr:cNvPr>
        <xdr:cNvSpPr>
          <a:spLocks/>
        </xdr:cNvSpPr>
      </xdr:nvSpPr>
      <xdr:spPr bwMode="auto">
        <a:xfrm rot="413816" flipV="1">
          <a:off x="6291374" y="7848076"/>
          <a:ext cx="748234" cy="220102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1823 w 11823"/>
            <a:gd name="connsiteY0" fmla="*/ 28471 h 35194"/>
            <a:gd name="connsiteX1" fmla="*/ 9345 w 11823"/>
            <a:gd name="connsiteY1" fmla="*/ 31804 h 35194"/>
            <a:gd name="connsiteX2" fmla="*/ 6336 w 11823"/>
            <a:gd name="connsiteY2" fmla="*/ 26804 h 35194"/>
            <a:gd name="connsiteX3" fmla="*/ 4655 w 11823"/>
            <a:gd name="connsiteY3" fmla="*/ 35137 h 35194"/>
            <a:gd name="connsiteX4" fmla="*/ 0 w 11823"/>
            <a:gd name="connsiteY4" fmla="*/ 0 h 35194"/>
            <a:gd name="connsiteX0" fmla="*/ 11823 w 11823"/>
            <a:gd name="connsiteY0" fmla="*/ 28471 h 31804"/>
            <a:gd name="connsiteX1" fmla="*/ 9345 w 11823"/>
            <a:gd name="connsiteY1" fmla="*/ 31804 h 31804"/>
            <a:gd name="connsiteX2" fmla="*/ 6336 w 11823"/>
            <a:gd name="connsiteY2" fmla="*/ 26804 h 31804"/>
            <a:gd name="connsiteX3" fmla="*/ 2128 w 11823"/>
            <a:gd name="connsiteY3" fmla="*/ 28201 h 31804"/>
            <a:gd name="connsiteX4" fmla="*/ 0 w 11823"/>
            <a:gd name="connsiteY4" fmla="*/ 0 h 31804"/>
            <a:gd name="connsiteX0" fmla="*/ 11823 w 11823"/>
            <a:gd name="connsiteY0" fmla="*/ 28471 h 31804"/>
            <a:gd name="connsiteX1" fmla="*/ 9345 w 11823"/>
            <a:gd name="connsiteY1" fmla="*/ 31804 h 31804"/>
            <a:gd name="connsiteX2" fmla="*/ 6336 w 11823"/>
            <a:gd name="connsiteY2" fmla="*/ 26804 h 31804"/>
            <a:gd name="connsiteX3" fmla="*/ 2128 w 11823"/>
            <a:gd name="connsiteY3" fmla="*/ 28201 h 31804"/>
            <a:gd name="connsiteX4" fmla="*/ 0 w 11823"/>
            <a:gd name="connsiteY4" fmla="*/ 0 h 31804"/>
            <a:gd name="connsiteX0" fmla="*/ 11823 w 11823"/>
            <a:gd name="connsiteY0" fmla="*/ 28471 h 31804"/>
            <a:gd name="connsiteX1" fmla="*/ 9345 w 11823"/>
            <a:gd name="connsiteY1" fmla="*/ 31804 h 31804"/>
            <a:gd name="connsiteX2" fmla="*/ 6336 w 11823"/>
            <a:gd name="connsiteY2" fmla="*/ 26804 h 31804"/>
            <a:gd name="connsiteX3" fmla="*/ 2128 w 11823"/>
            <a:gd name="connsiteY3" fmla="*/ 28201 h 31804"/>
            <a:gd name="connsiteX4" fmla="*/ 0 w 11823"/>
            <a:gd name="connsiteY4" fmla="*/ 0 h 31804"/>
            <a:gd name="connsiteX0" fmla="*/ 11823 w 11823"/>
            <a:gd name="connsiteY0" fmla="*/ 28471 h 34678"/>
            <a:gd name="connsiteX1" fmla="*/ 9345 w 11823"/>
            <a:gd name="connsiteY1" fmla="*/ 31804 h 34678"/>
            <a:gd name="connsiteX2" fmla="*/ 6336 w 11823"/>
            <a:gd name="connsiteY2" fmla="*/ 26804 h 34678"/>
            <a:gd name="connsiteX3" fmla="*/ 1876 w 11823"/>
            <a:gd name="connsiteY3" fmla="*/ 34678 h 34678"/>
            <a:gd name="connsiteX4" fmla="*/ 0 w 11823"/>
            <a:gd name="connsiteY4" fmla="*/ 0 h 34678"/>
            <a:gd name="connsiteX0" fmla="*/ 11823 w 11823"/>
            <a:gd name="connsiteY0" fmla="*/ 28471 h 34678"/>
            <a:gd name="connsiteX1" fmla="*/ 9345 w 11823"/>
            <a:gd name="connsiteY1" fmla="*/ 31804 h 34678"/>
            <a:gd name="connsiteX2" fmla="*/ 6336 w 11823"/>
            <a:gd name="connsiteY2" fmla="*/ 26804 h 34678"/>
            <a:gd name="connsiteX3" fmla="*/ 1876 w 11823"/>
            <a:gd name="connsiteY3" fmla="*/ 34678 h 34678"/>
            <a:gd name="connsiteX4" fmla="*/ 0 w 11823"/>
            <a:gd name="connsiteY4" fmla="*/ 0 h 34678"/>
            <a:gd name="connsiteX0" fmla="*/ 11823 w 11823"/>
            <a:gd name="connsiteY0" fmla="*/ 28471 h 42253"/>
            <a:gd name="connsiteX1" fmla="*/ 9345 w 11823"/>
            <a:gd name="connsiteY1" fmla="*/ 31804 h 42253"/>
            <a:gd name="connsiteX2" fmla="*/ 6336 w 11823"/>
            <a:gd name="connsiteY2" fmla="*/ 26804 h 42253"/>
            <a:gd name="connsiteX3" fmla="*/ 1307 w 11823"/>
            <a:gd name="connsiteY3" fmla="*/ 42253 h 42253"/>
            <a:gd name="connsiteX4" fmla="*/ 0 w 11823"/>
            <a:gd name="connsiteY4" fmla="*/ 0 h 42253"/>
            <a:gd name="connsiteX0" fmla="*/ 11432 w 11432"/>
            <a:gd name="connsiteY0" fmla="*/ 39911 h 42253"/>
            <a:gd name="connsiteX1" fmla="*/ 9345 w 11432"/>
            <a:gd name="connsiteY1" fmla="*/ 31804 h 42253"/>
            <a:gd name="connsiteX2" fmla="*/ 6336 w 11432"/>
            <a:gd name="connsiteY2" fmla="*/ 26804 h 42253"/>
            <a:gd name="connsiteX3" fmla="*/ 1307 w 11432"/>
            <a:gd name="connsiteY3" fmla="*/ 42253 h 42253"/>
            <a:gd name="connsiteX4" fmla="*/ 0 w 11432"/>
            <a:gd name="connsiteY4" fmla="*/ 0 h 42253"/>
            <a:gd name="connsiteX0" fmla="*/ 11586 w 11586"/>
            <a:gd name="connsiteY0" fmla="*/ 47222 h 47222"/>
            <a:gd name="connsiteX1" fmla="*/ 9345 w 11586"/>
            <a:gd name="connsiteY1" fmla="*/ 31804 h 47222"/>
            <a:gd name="connsiteX2" fmla="*/ 6336 w 11586"/>
            <a:gd name="connsiteY2" fmla="*/ 26804 h 47222"/>
            <a:gd name="connsiteX3" fmla="*/ 1307 w 11586"/>
            <a:gd name="connsiteY3" fmla="*/ 42253 h 47222"/>
            <a:gd name="connsiteX4" fmla="*/ 0 w 11586"/>
            <a:gd name="connsiteY4" fmla="*/ 0 h 47222"/>
            <a:gd name="connsiteX0" fmla="*/ 10780 w 10780"/>
            <a:gd name="connsiteY0" fmla="*/ 51198 h 51198"/>
            <a:gd name="connsiteX1" fmla="*/ 8539 w 10780"/>
            <a:gd name="connsiteY1" fmla="*/ 35780 h 51198"/>
            <a:gd name="connsiteX2" fmla="*/ 5530 w 10780"/>
            <a:gd name="connsiteY2" fmla="*/ 30780 h 51198"/>
            <a:gd name="connsiteX3" fmla="*/ 501 w 10780"/>
            <a:gd name="connsiteY3" fmla="*/ 46229 h 51198"/>
            <a:gd name="connsiteX4" fmla="*/ 665 w 10780"/>
            <a:gd name="connsiteY4" fmla="*/ 0 h 5119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780" h="51198">
              <a:moveTo>
                <a:pt x="10780" y="51198"/>
              </a:moveTo>
              <a:cubicBezTo>
                <a:pt x="10338" y="51198"/>
                <a:pt x="9414" y="39183"/>
                <a:pt x="8539" y="35780"/>
              </a:cubicBezTo>
              <a:cubicBezTo>
                <a:pt x="7664" y="32377"/>
                <a:pt x="6415" y="30780"/>
                <a:pt x="5530" y="30780"/>
              </a:cubicBezTo>
              <a:cubicBezTo>
                <a:pt x="4645" y="32447"/>
                <a:pt x="1297" y="46229"/>
                <a:pt x="501" y="46229"/>
              </a:cubicBezTo>
              <a:cubicBezTo>
                <a:pt x="-834" y="24238"/>
                <a:pt x="956" y="12689"/>
                <a:pt x="665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702052</xdr:colOff>
      <xdr:row>47</xdr:row>
      <xdr:rowOff>48899</xdr:rowOff>
    </xdr:from>
    <xdr:to>
      <xdr:col>10</xdr:col>
      <xdr:colOff>704150</xdr:colOff>
      <xdr:row>48</xdr:row>
      <xdr:rowOff>42442</xdr:rowOff>
    </xdr:to>
    <xdr:sp macro="" textlink="">
      <xdr:nvSpPr>
        <xdr:cNvPr id="322" name="Freeform 217">
          <a:extLst>
            <a:ext uri="{FF2B5EF4-FFF2-40B4-BE49-F238E27FC236}">
              <a16:creationId xmlns:a16="http://schemas.microsoft.com/office/drawing/2014/main" id="{DCC80E25-9A2B-4171-9517-B0A483E66F21}"/>
            </a:ext>
          </a:extLst>
        </xdr:cNvPr>
        <xdr:cNvSpPr>
          <a:spLocks/>
        </xdr:cNvSpPr>
      </xdr:nvSpPr>
      <xdr:spPr bwMode="auto">
        <a:xfrm rot="413816" flipV="1">
          <a:off x="6356092" y="7927979"/>
          <a:ext cx="695518" cy="161183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1823 w 11823"/>
            <a:gd name="connsiteY0" fmla="*/ 28471 h 35194"/>
            <a:gd name="connsiteX1" fmla="*/ 9345 w 11823"/>
            <a:gd name="connsiteY1" fmla="*/ 31804 h 35194"/>
            <a:gd name="connsiteX2" fmla="*/ 6336 w 11823"/>
            <a:gd name="connsiteY2" fmla="*/ 26804 h 35194"/>
            <a:gd name="connsiteX3" fmla="*/ 4655 w 11823"/>
            <a:gd name="connsiteY3" fmla="*/ 35137 h 35194"/>
            <a:gd name="connsiteX4" fmla="*/ 0 w 11823"/>
            <a:gd name="connsiteY4" fmla="*/ 0 h 35194"/>
            <a:gd name="connsiteX0" fmla="*/ 11823 w 11823"/>
            <a:gd name="connsiteY0" fmla="*/ 28471 h 31804"/>
            <a:gd name="connsiteX1" fmla="*/ 9345 w 11823"/>
            <a:gd name="connsiteY1" fmla="*/ 31804 h 31804"/>
            <a:gd name="connsiteX2" fmla="*/ 6336 w 11823"/>
            <a:gd name="connsiteY2" fmla="*/ 26804 h 31804"/>
            <a:gd name="connsiteX3" fmla="*/ 2128 w 11823"/>
            <a:gd name="connsiteY3" fmla="*/ 28201 h 31804"/>
            <a:gd name="connsiteX4" fmla="*/ 0 w 11823"/>
            <a:gd name="connsiteY4" fmla="*/ 0 h 31804"/>
            <a:gd name="connsiteX0" fmla="*/ 11823 w 11823"/>
            <a:gd name="connsiteY0" fmla="*/ 28471 h 31804"/>
            <a:gd name="connsiteX1" fmla="*/ 9345 w 11823"/>
            <a:gd name="connsiteY1" fmla="*/ 31804 h 31804"/>
            <a:gd name="connsiteX2" fmla="*/ 6336 w 11823"/>
            <a:gd name="connsiteY2" fmla="*/ 26804 h 31804"/>
            <a:gd name="connsiteX3" fmla="*/ 2128 w 11823"/>
            <a:gd name="connsiteY3" fmla="*/ 28201 h 31804"/>
            <a:gd name="connsiteX4" fmla="*/ 0 w 11823"/>
            <a:gd name="connsiteY4" fmla="*/ 0 h 31804"/>
            <a:gd name="connsiteX0" fmla="*/ 11823 w 11823"/>
            <a:gd name="connsiteY0" fmla="*/ 28471 h 31804"/>
            <a:gd name="connsiteX1" fmla="*/ 9345 w 11823"/>
            <a:gd name="connsiteY1" fmla="*/ 31804 h 31804"/>
            <a:gd name="connsiteX2" fmla="*/ 6336 w 11823"/>
            <a:gd name="connsiteY2" fmla="*/ 26804 h 31804"/>
            <a:gd name="connsiteX3" fmla="*/ 2128 w 11823"/>
            <a:gd name="connsiteY3" fmla="*/ 28201 h 31804"/>
            <a:gd name="connsiteX4" fmla="*/ 0 w 11823"/>
            <a:gd name="connsiteY4" fmla="*/ 0 h 31804"/>
            <a:gd name="connsiteX0" fmla="*/ 11823 w 11823"/>
            <a:gd name="connsiteY0" fmla="*/ 28471 h 34678"/>
            <a:gd name="connsiteX1" fmla="*/ 9345 w 11823"/>
            <a:gd name="connsiteY1" fmla="*/ 31804 h 34678"/>
            <a:gd name="connsiteX2" fmla="*/ 6336 w 11823"/>
            <a:gd name="connsiteY2" fmla="*/ 26804 h 34678"/>
            <a:gd name="connsiteX3" fmla="*/ 1876 w 11823"/>
            <a:gd name="connsiteY3" fmla="*/ 34678 h 34678"/>
            <a:gd name="connsiteX4" fmla="*/ 0 w 11823"/>
            <a:gd name="connsiteY4" fmla="*/ 0 h 34678"/>
            <a:gd name="connsiteX0" fmla="*/ 11823 w 11823"/>
            <a:gd name="connsiteY0" fmla="*/ 28471 h 34678"/>
            <a:gd name="connsiteX1" fmla="*/ 9345 w 11823"/>
            <a:gd name="connsiteY1" fmla="*/ 31804 h 34678"/>
            <a:gd name="connsiteX2" fmla="*/ 6336 w 11823"/>
            <a:gd name="connsiteY2" fmla="*/ 26804 h 34678"/>
            <a:gd name="connsiteX3" fmla="*/ 1876 w 11823"/>
            <a:gd name="connsiteY3" fmla="*/ 34678 h 34678"/>
            <a:gd name="connsiteX4" fmla="*/ 0 w 11823"/>
            <a:gd name="connsiteY4" fmla="*/ 0 h 34678"/>
            <a:gd name="connsiteX0" fmla="*/ 11823 w 11823"/>
            <a:gd name="connsiteY0" fmla="*/ 28471 h 42253"/>
            <a:gd name="connsiteX1" fmla="*/ 9345 w 11823"/>
            <a:gd name="connsiteY1" fmla="*/ 31804 h 42253"/>
            <a:gd name="connsiteX2" fmla="*/ 6336 w 11823"/>
            <a:gd name="connsiteY2" fmla="*/ 26804 h 42253"/>
            <a:gd name="connsiteX3" fmla="*/ 1307 w 11823"/>
            <a:gd name="connsiteY3" fmla="*/ 42253 h 42253"/>
            <a:gd name="connsiteX4" fmla="*/ 0 w 11823"/>
            <a:gd name="connsiteY4" fmla="*/ 0 h 42253"/>
            <a:gd name="connsiteX0" fmla="*/ 11432 w 11432"/>
            <a:gd name="connsiteY0" fmla="*/ 39911 h 42253"/>
            <a:gd name="connsiteX1" fmla="*/ 9345 w 11432"/>
            <a:gd name="connsiteY1" fmla="*/ 31804 h 42253"/>
            <a:gd name="connsiteX2" fmla="*/ 6336 w 11432"/>
            <a:gd name="connsiteY2" fmla="*/ 26804 h 42253"/>
            <a:gd name="connsiteX3" fmla="*/ 1307 w 11432"/>
            <a:gd name="connsiteY3" fmla="*/ 42253 h 42253"/>
            <a:gd name="connsiteX4" fmla="*/ 0 w 11432"/>
            <a:gd name="connsiteY4" fmla="*/ 0 h 42253"/>
            <a:gd name="connsiteX0" fmla="*/ 11586 w 11586"/>
            <a:gd name="connsiteY0" fmla="*/ 47222 h 47222"/>
            <a:gd name="connsiteX1" fmla="*/ 9345 w 11586"/>
            <a:gd name="connsiteY1" fmla="*/ 31804 h 47222"/>
            <a:gd name="connsiteX2" fmla="*/ 6336 w 11586"/>
            <a:gd name="connsiteY2" fmla="*/ 26804 h 47222"/>
            <a:gd name="connsiteX3" fmla="*/ 1307 w 11586"/>
            <a:gd name="connsiteY3" fmla="*/ 42253 h 47222"/>
            <a:gd name="connsiteX4" fmla="*/ 0 w 11586"/>
            <a:gd name="connsiteY4" fmla="*/ 0 h 47222"/>
            <a:gd name="connsiteX0" fmla="*/ 11586 w 11586"/>
            <a:gd name="connsiteY0" fmla="*/ 47222 h 47222"/>
            <a:gd name="connsiteX1" fmla="*/ 9345 w 11586"/>
            <a:gd name="connsiteY1" fmla="*/ 31804 h 47222"/>
            <a:gd name="connsiteX2" fmla="*/ 6336 w 11586"/>
            <a:gd name="connsiteY2" fmla="*/ 26804 h 47222"/>
            <a:gd name="connsiteX3" fmla="*/ 2384 w 11586"/>
            <a:gd name="connsiteY3" fmla="*/ 35720 h 47222"/>
            <a:gd name="connsiteX4" fmla="*/ 0 w 11586"/>
            <a:gd name="connsiteY4" fmla="*/ 0 h 47222"/>
            <a:gd name="connsiteX0" fmla="*/ 9951 w 9951"/>
            <a:gd name="connsiteY0" fmla="*/ 36783 h 36783"/>
            <a:gd name="connsiteX1" fmla="*/ 7710 w 9951"/>
            <a:gd name="connsiteY1" fmla="*/ 21365 h 36783"/>
            <a:gd name="connsiteX2" fmla="*/ 4701 w 9951"/>
            <a:gd name="connsiteY2" fmla="*/ 16365 h 36783"/>
            <a:gd name="connsiteX3" fmla="*/ 749 w 9951"/>
            <a:gd name="connsiteY3" fmla="*/ 25281 h 36783"/>
            <a:gd name="connsiteX4" fmla="*/ 43 w 9951"/>
            <a:gd name="connsiteY4" fmla="*/ 0 h 3678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51" h="36783">
              <a:moveTo>
                <a:pt x="9951" y="36783"/>
              </a:moveTo>
              <a:cubicBezTo>
                <a:pt x="9509" y="36783"/>
                <a:pt x="8585" y="24768"/>
                <a:pt x="7710" y="21365"/>
              </a:cubicBezTo>
              <a:cubicBezTo>
                <a:pt x="6835" y="17962"/>
                <a:pt x="5586" y="16365"/>
                <a:pt x="4701" y="16365"/>
              </a:cubicBezTo>
              <a:cubicBezTo>
                <a:pt x="3816" y="18032"/>
                <a:pt x="1545" y="25281"/>
                <a:pt x="749" y="25281"/>
              </a:cubicBezTo>
              <a:cubicBezTo>
                <a:pt x="-586" y="3290"/>
                <a:pt x="334" y="12689"/>
                <a:pt x="43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544846</xdr:colOff>
      <xdr:row>44</xdr:row>
      <xdr:rowOff>162152</xdr:rowOff>
    </xdr:from>
    <xdr:to>
      <xdr:col>9</xdr:col>
      <xdr:colOff>617188</xdr:colOff>
      <xdr:row>45</xdr:row>
      <xdr:rowOff>140018</xdr:rowOff>
    </xdr:to>
    <xdr:sp macro="" textlink="">
      <xdr:nvSpPr>
        <xdr:cNvPr id="323" name="Text Box 266">
          <a:extLst>
            <a:ext uri="{FF2B5EF4-FFF2-40B4-BE49-F238E27FC236}">
              <a16:creationId xmlns:a16="http://schemas.microsoft.com/office/drawing/2014/main" id="{7FF1381D-D433-4D61-B2DC-BC66A7A15DFE}"/>
            </a:ext>
          </a:extLst>
        </xdr:cNvPr>
        <xdr:cNvSpPr txBox="1">
          <a:spLocks noChangeArrowheads="1"/>
        </xdr:cNvSpPr>
      </xdr:nvSpPr>
      <xdr:spPr bwMode="auto">
        <a:xfrm rot="20830252">
          <a:off x="6206506" y="7538312"/>
          <a:ext cx="72342" cy="1455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470564</xdr:colOff>
      <xdr:row>44</xdr:row>
      <xdr:rowOff>165775</xdr:rowOff>
    </xdr:from>
    <xdr:to>
      <xdr:col>9</xdr:col>
      <xdr:colOff>603914</xdr:colOff>
      <xdr:row>46</xdr:row>
      <xdr:rowOff>1413</xdr:rowOff>
    </xdr:to>
    <xdr:grpSp>
      <xdr:nvGrpSpPr>
        <xdr:cNvPr id="324" name="Group 1180">
          <a:extLst>
            <a:ext uri="{FF2B5EF4-FFF2-40B4-BE49-F238E27FC236}">
              <a16:creationId xmlns:a16="http://schemas.microsoft.com/office/drawing/2014/main" id="{17286FED-94B8-4BF9-9962-AA8F9D98AEBC}"/>
            </a:ext>
          </a:extLst>
        </xdr:cNvPr>
        <xdr:cNvGrpSpPr>
          <a:grpSpLocks/>
        </xdr:cNvGrpSpPr>
      </xdr:nvGrpSpPr>
      <xdr:grpSpPr bwMode="auto">
        <a:xfrm rot="3716381">
          <a:off x="6349660" y="7272112"/>
          <a:ext cx="168589" cy="138430"/>
          <a:chOff x="718" y="97"/>
          <a:chExt cx="20" cy="15"/>
        </a:xfrm>
      </xdr:grpSpPr>
      <xdr:sp macro="" textlink="">
        <xdr:nvSpPr>
          <xdr:cNvPr id="325" name="Freeform 1181">
            <a:extLst>
              <a:ext uri="{FF2B5EF4-FFF2-40B4-BE49-F238E27FC236}">
                <a16:creationId xmlns:a16="http://schemas.microsoft.com/office/drawing/2014/main" id="{BB147965-960E-BD40-2358-EA56ED8470A5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6" name="Freeform 1182">
            <a:extLst>
              <a:ext uri="{FF2B5EF4-FFF2-40B4-BE49-F238E27FC236}">
                <a16:creationId xmlns:a16="http://schemas.microsoft.com/office/drawing/2014/main" id="{9BF46D63-1D5C-2295-3823-0EDDA4896853}"/>
              </a:ext>
            </a:extLst>
          </xdr:cNvPr>
          <xdr:cNvSpPr>
            <a:spLocks/>
          </xdr:cNvSpPr>
        </xdr:nvSpPr>
        <xdr:spPr bwMode="auto">
          <a:xfrm flipH="1" flipV="1">
            <a:off x="733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9</xdr:col>
      <xdr:colOff>414046</xdr:colOff>
      <xdr:row>45</xdr:row>
      <xdr:rowOff>34924</xdr:rowOff>
    </xdr:from>
    <xdr:to>
      <xdr:col>9</xdr:col>
      <xdr:colOff>660107</xdr:colOff>
      <xdr:row>47</xdr:row>
      <xdr:rowOff>122236</xdr:rowOff>
    </xdr:to>
    <xdr:sp macro="" textlink="">
      <xdr:nvSpPr>
        <xdr:cNvPr id="327" name="Line 656">
          <a:extLst>
            <a:ext uri="{FF2B5EF4-FFF2-40B4-BE49-F238E27FC236}">
              <a16:creationId xmlns:a16="http://schemas.microsoft.com/office/drawing/2014/main" id="{0AEC0843-5A35-48A4-A0FA-FA8BD8022506}"/>
            </a:ext>
          </a:extLst>
        </xdr:cNvPr>
        <xdr:cNvSpPr>
          <a:spLocks noChangeShapeType="1"/>
        </xdr:cNvSpPr>
      </xdr:nvSpPr>
      <xdr:spPr bwMode="auto">
        <a:xfrm flipV="1">
          <a:off x="6075706" y="7578724"/>
          <a:ext cx="246061" cy="422592"/>
        </a:xfrm>
        <a:custGeom>
          <a:avLst/>
          <a:gdLst>
            <a:gd name="connsiteX0" fmla="*/ 0 w 253999"/>
            <a:gd name="connsiteY0" fmla="*/ 0 h 412750"/>
            <a:gd name="connsiteX1" fmla="*/ 253999 w 253999"/>
            <a:gd name="connsiteY1" fmla="*/ 412750 h 412750"/>
            <a:gd name="connsiteX0" fmla="*/ 0 w 253999"/>
            <a:gd name="connsiteY0" fmla="*/ 0 h 412750"/>
            <a:gd name="connsiteX1" fmla="*/ 95250 w 253999"/>
            <a:gd name="connsiteY1" fmla="*/ 166687 h 412750"/>
            <a:gd name="connsiteX2" fmla="*/ 253999 w 253999"/>
            <a:gd name="connsiteY2" fmla="*/ 412750 h 412750"/>
            <a:gd name="connsiteX0" fmla="*/ 40056 w 294055"/>
            <a:gd name="connsiteY0" fmla="*/ 0 h 412750"/>
            <a:gd name="connsiteX1" fmla="*/ 369 w 294055"/>
            <a:gd name="connsiteY1" fmla="*/ 317499 h 412750"/>
            <a:gd name="connsiteX2" fmla="*/ 294055 w 294055"/>
            <a:gd name="connsiteY2" fmla="*/ 412750 h 412750"/>
            <a:gd name="connsiteX0" fmla="*/ 39687 w 293686"/>
            <a:gd name="connsiteY0" fmla="*/ 0 h 412750"/>
            <a:gd name="connsiteX1" fmla="*/ 0 w 293686"/>
            <a:gd name="connsiteY1" fmla="*/ 317499 h 412750"/>
            <a:gd name="connsiteX2" fmla="*/ 293686 w 293686"/>
            <a:gd name="connsiteY2" fmla="*/ 412750 h 412750"/>
            <a:gd name="connsiteX0" fmla="*/ 39687 w 293686"/>
            <a:gd name="connsiteY0" fmla="*/ 0 h 412750"/>
            <a:gd name="connsiteX1" fmla="*/ 0 w 293686"/>
            <a:gd name="connsiteY1" fmla="*/ 317499 h 412750"/>
            <a:gd name="connsiteX2" fmla="*/ 293686 w 293686"/>
            <a:gd name="connsiteY2" fmla="*/ 412750 h 412750"/>
            <a:gd name="connsiteX0" fmla="*/ 23812 w 277811"/>
            <a:gd name="connsiteY0" fmla="*/ 0 h 412750"/>
            <a:gd name="connsiteX1" fmla="*/ 0 w 277811"/>
            <a:gd name="connsiteY1" fmla="*/ 285749 h 412750"/>
            <a:gd name="connsiteX2" fmla="*/ 277811 w 277811"/>
            <a:gd name="connsiteY2" fmla="*/ 412750 h 412750"/>
            <a:gd name="connsiteX0" fmla="*/ 23812 w 277811"/>
            <a:gd name="connsiteY0" fmla="*/ 0 h 412750"/>
            <a:gd name="connsiteX1" fmla="*/ 0 w 277811"/>
            <a:gd name="connsiteY1" fmla="*/ 285749 h 412750"/>
            <a:gd name="connsiteX2" fmla="*/ 277811 w 277811"/>
            <a:gd name="connsiteY2" fmla="*/ 412750 h 412750"/>
            <a:gd name="connsiteX0" fmla="*/ 23812 w 277811"/>
            <a:gd name="connsiteY0" fmla="*/ 0 h 412750"/>
            <a:gd name="connsiteX1" fmla="*/ 0 w 277811"/>
            <a:gd name="connsiteY1" fmla="*/ 285749 h 412750"/>
            <a:gd name="connsiteX2" fmla="*/ 277811 w 277811"/>
            <a:gd name="connsiteY2" fmla="*/ 412750 h 412750"/>
            <a:gd name="connsiteX0" fmla="*/ 0 w 253999"/>
            <a:gd name="connsiteY0" fmla="*/ 0 h 412750"/>
            <a:gd name="connsiteX1" fmla="*/ 7938 w 253999"/>
            <a:gd name="connsiteY1" fmla="*/ 230186 h 412750"/>
            <a:gd name="connsiteX2" fmla="*/ 253999 w 253999"/>
            <a:gd name="connsiteY2" fmla="*/ 412750 h 412750"/>
            <a:gd name="connsiteX0" fmla="*/ 0 w 253999"/>
            <a:gd name="connsiteY0" fmla="*/ 0 h 412750"/>
            <a:gd name="connsiteX1" fmla="*/ 7938 w 253999"/>
            <a:gd name="connsiteY1" fmla="*/ 230186 h 412750"/>
            <a:gd name="connsiteX2" fmla="*/ 253999 w 253999"/>
            <a:gd name="connsiteY2" fmla="*/ 412750 h 412750"/>
            <a:gd name="connsiteX0" fmla="*/ 7937 w 246061"/>
            <a:gd name="connsiteY0" fmla="*/ 0 h 436562"/>
            <a:gd name="connsiteX1" fmla="*/ 0 w 246061"/>
            <a:gd name="connsiteY1" fmla="*/ 253998 h 436562"/>
            <a:gd name="connsiteX2" fmla="*/ 246061 w 246061"/>
            <a:gd name="connsiteY2" fmla="*/ 436562 h 4365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46061" h="436562">
              <a:moveTo>
                <a:pt x="7937" y="0"/>
              </a:moveTo>
              <a:lnTo>
                <a:pt x="0" y="253998"/>
              </a:lnTo>
              <a:cubicBezTo>
                <a:pt x="100541" y="383644"/>
                <a:pt x="161395" y="410104"/>
                <a:pt x="246061" y="436562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537119</xdr:colOff>
      <xdr:row>42</xdr:row>
      <xdr:rowOff>135462</xdr:rowOff>
    </xdr:from>
    <xdr:to>
      <xdr:col>10</xdr:col>
      <xdr:colOff>395747</xdr:colOff>
      <xdr:row>44</xdr:row>
      <xdr:rowOff>46631</xdr:rowOff>
    </xdr:to>
    <xdr:sp macro="" textlink="">
      <xdr:nvSpPr>
        <xdr:cNvPr id="328" name="Text Box 1664">
          <a:extLst>
            <a:ext uri="{FF2B5EF4-FFF2-40B4-BE49-F238E27FC236}">
              <a16:creationId xmlns:a16="http://schemas.microsoft.com/office/drawing/2014/main" id="{60664497-4541-4994-BBA4-B0BF80512FC1}"/>
            </a:ext>
          </a:extLst>
        </xdr:cNvPr>
        <xdr:cNvSpPr txBox="1">
          <a:spLocks noChangeArrowheads="1"/>
        </xdr:cNvSpPr>
      </xdr:nvSpPr>
      <xdr:spPr bwMode="auto">
        <a:xfrm>
          <a:off x="6198779" y="7176342"/>
          <a:ext cx="552048" cy="246449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r" rtl="0">
            <a:lnSpc>
              <a:spcPts val="9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7.8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㎞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430m</a:t>
          </a:r>
        </a:p>
        <a:p>
          <a:pPr algn="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の上りへ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5694</xdr:colOff>
      <xdr:row>47</xdr:row>
      <xdr:rowOff>14287</xdr:rowOff>
    </xdr:from>
    <xdr:to>
      <xdr:col>9</xdr:col>
      <xdr:colOff>176213</xdr:colOff>
      <xdr:row>48</xdr:row>
      <xdr:rowOff>161932</xdr:rowOff>
    </xdr:to>
    <xdr:sp macro="" textlink="">
      <xdr:nvSpPr>
        <xdr:cNvPr id="329" name="Text Box 709">
          <a:extLst>
            <a:ext uri="{FF2B5EF4-FFF2-40B4-BE49-F238E27FC236}">
              <a16:creationId xmlns:a16="http://schemas.microsoft.com/office/drawing/2014/main" id="{64543D83-19F3-442D-BBE0-5CA0DC91E2DC}"/>
            </a:ext>
          </a:extLst>
        </xdr:cNvPr>
        <xdr:cNvSpPr txBox="1">
          <a:spLocks noChangeArrowheads="1"/>
        </xdr:cNvSpPr>
      </xdr:nvSpPr>
      <xdr:spPr bwMode="auto">
        <a:xfrm>
          <a:off x="5667354" y="7893367"/>
          <a:ext cx="170519" cy="3152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55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900"/>
            </a:lnSpc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510331</xdr:colOff>
      <xdr:row>48</xdr:row>
      <xdr:rowOff>14578</xdr:rowOff>
    </xdr:from>
    <xdr:to>
      <xdr:col>10</xdr:col>
      <xdr:colOff>694934</xdr:colOff>
      <xdr:row>48</xdr:row>
      <xdr:rowOff>144171</xdr:rowOff>
    </xdr:to>
    <xdr:sp macro="" textlink="">
      <xdr:nvSpPr>
        <xdr:cNvPr id="330" name="Text Box 709">
          <a:extLst>
            <a:ext uri="{FF2B5EF4-FFF2-40B4-BE49-F238E27FC236}">
              <a16:creationId xmlns:a16="http://schemas.microsoft.com/office/drawing/2014/main" id="{6FFF3FDB-FB96-4325-99D5-A54A5BC3BC2A}"/>
            </a:ext>
          </a:extLst>
        </xdr:cNvPr>
        <xdr:cNvSpPr txBox="1">
          <a:spLocks noChangeArrowheads="1"/>
        </xdr:cNvSpPr>
      </xdr:nvSpPr>
      <xdr:spPr bwMode="auto">
        <a:xfrm>
          <a:off x="6865411" y="8061298"/>
          <a:ext cx="184603" cy="1295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55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900"/>
            </a:lnSpc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34580</xdr:colOff>
      <xdr:row>49</xdr:row>
      <xdr:rowOff>42787</xdr:rowOff>
    </xdr:from>
    <xdr:to>
      <xdr:col>3</xdr:col>
      <xdr:colOff>36696</xdr:colOff>
      <xdr:row>56</xdr:row>
      <xdr:rowOff>110142</xdr:rowOff>
    </xdr:to>
    <xdr:sp macro="" textlink="">
      <xdr:nvSpPr>
        <xdr:cNvPr id="331" name="Freeform 651">
          <a:extLst>
            <a:ext uri="{FF2B5EF4-FFF2-40B4-BE49-F238E27FC236}">
              <a16:creationId xmlns:a16="http://schemas.microsoft.com/office/drawing/2014/main" id="{97FE2CD3-DD65-43F3-9DCF-4AACD78FA420}"/>
            </a:ext>
          </a:extLst>
        </xdr:cNvPr>
        <xdr:cNvSpPr>
          <a:spLocks/>
        </xdr:cNvSpPr>
      </xdr:nvSpPr>
      <xdr:spPr bwMode="auto">
        <a:xfrm>
          <a:off x="842300" y="8257147"/>
          <a:ext cx="695536" cy="1240835"/>
        </a:xfrm>
        <a:custGeom>
          <a:avLst/>
          <a:gdLst>
            <a:gd name="T0" fmla="*/ 2147483647 w 10000"/>
            <a:gd name="T1" fmla="*/ 2147483647 h 11936"/>
            <a:gd name="T2" fmla="*/ 2147483647 w 10000"/>
            <a:gd name="T3" fmla="*/ 2147483647 h 11936"/>
            <a:gd name="T4" fmla="*/ 2147483647 w 10000"/>
            <a:gd name="T5" fmla="*/ 2147483647 h 11936"/>
            <a:gd name="T6" fmla="*/ 0 w 10000"/>
            <a:gd name="T7" fmla="*/ 0 h 11936"/>
            <a:gd name="T8" fmla="*/ 2147483647 w 10000"/>
            <a:gd name="T9" fmla="*/ 2147483647 h 11936"/>
            <a:gd name="T10" fmla="*/ 2147483647 w 10000"/>
            <a:gd name="T11" fmla="*/ 2147483647 h 119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9362 w 10000"/>
            <a:gd name="connsiteY5" fmla="*/ 3531 h 11936"/>
            <a:gd name="connsiteX6" fmla="*/ 10000 w 10000"/>
            <a:gd name="connsiteY6" fmla="*/ 3892 h 119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10000 w 10000"/>
            <a:gd name="connsiteY5" fmla="*/ 3892 h 119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10000 w 10000"/>
            <a:gd name="connsiteY5" fmla="*/ 3892 h 11936"/>
            <a:gd name="connsiteX0" fmla="*/ 4254 w 4254"/>
            <a:gd name="connsiteY0" fmla="*/ 11936 h 11936"/>
            <a:gd name="connsiteX1" fmla="*/ 1679 w 4254"/>
            <a:gd name="connsiteY1" fmla="*/ 11111 h 11936"/>
            <a:gd name="connsiteX2" fmla="*/ 232 w 4254"/>
            <a:gd name="connsiteY2" fmla="*/ 8055 h 11936"/>
            <a:gd name="connsiteX3" fmla="*/ 0 w 4254"/>
            <a:gd name="connsiteY3" fmla="*/ 0 h 11936"/>
            <a:gd name="connsiteX4" fmla="*/ 3039 w 4254"/>
            <a:gd name="connsiteY4" fmla="*/ 740 h 11936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522 h 14522"/>
            <a:gd name="connsiteX4" fmla="*/ 1079 w 10000"/>
            <a:gd name="connsiteY4" fmla="*/ 8 h 14522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400 h 14522"/>
            <a:gd name="connsiteX4" fmla="*/ 1079 w 10000"/>
            <a:gd name="connsiteY4" fmla="*/ 8 h 14522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400 h 14522"/>
            <a:gd name="connsiteX4" fmla="*/ 1079 w 10000"/>
            <a:gd name="connsiteY4" fmla="*/ 8 h 14522"/>
            <a:gd name="connsiteX0" fmla="*/ 14621 w 14621"/>
            <a:gd name="connsiteY0" fmla="*/ 11466 h 13831"/>
            <a:gd name="connsiteX1" fmla="*/ 3947 w 14621"/>
            <a:gd name="connsiteY1" fmla="*/ 13831 h 13831"/>
            <a:gd name="connsiteX2" fmla="*/ 545 w 14621"/>
            <a:gd name="connsiteY2" fmla="*/ 11270 h 13831"/>
            <a:gd name="connsiteX3" fmla="*/ 0 w 14621"/>
            <a:gd name="connsiteY3" fmla="*/ 4400 h 13831"/>
            <a:gd name="connsiteX4" fmla="*/ 1079 w 14621"/>
            <a:gd name="connsiteY4" fmla="*/ 8 h 13831"/>
            <a:gd name="connsiteX0" fmla="*/ 13466 w 13466"/>
            <a:gd name="connsiteY0" fmla="*/ 10366 h 13841"/>
            <a:gd name="connsiteX1" fmla="*/ 3947 w 13466"/>
            <a:gd name="connsiteY1" fmla="*/ 13831 h 13841"/>
            <a:gd name="connsiteX2" fmla="*/ 545 w 13466"/>
            <a:gd name="connsiteY2" fmla="*/ 11270 h 13841"/>
            <a:gd name="connsiteX3" fmla="*/ 0 w 13466"/>
            <a:gd name="connsiteY3" fmla="*/ 4400 h 13841"/>
            <a:gd name="connsiteX4" fmla="*/ 1079 w 13466"/>
            <a:gd name="connsiteY4" fmla="*/ 8 h 13841"/>
            <a:gd name="connsiteX0" fmla="*/ 18664 w 18664"/>
            <a:gd name="connsiteY0" fmla="*/ 10611 h 13836"/>
            <a:gd name="connsiteX1" fmla="*/ 3947 w 18664"/>
            <a:gd name="connsiteY1" fmla="*/ 13831 h 13836"/>
            <a:gd name="connsiteX2" fmla="*/ 545 w 18664"/>
            <a:gd name="connsiteY2" fmla="*/ 11270 h 13836"/>
            <a:gd name="connsiteX3" fmla="*/ 0 w 18664"/>
            <a:gd name="connsiteY3" fmla="*/ 4400 h 13836"/>
            <a:gd name="connsiteX4" fmla="*/ 1079 w 18664"/>
            <a:gd name="connsiteY4" fmla="*/ 8 h 13836"/>
            <a:gd name="connsiteX0" fmla="*/ 18664 w 18664"/>
            <a:gd name="connsiteY0" fmla="*/ 10611 h 13836"/>
            <a:gd name="connsiteX1" fmla="*/ 3947 w 18664"/>
            <a:gd name="connsiteY1" fmla="*/ 13831 h 13836"/>
            <a:gd name="connsiteX2" fmla="*/ 545 w 18664"/>
            <a:gd name="connsiteY2" fmla="*/ 11270 h 13836"/>
            <a:gd name="connsiteX3" fmla="*/ 0 w 18664"/>
            <a:gd name="connsiteY3" fmla="*/ 4400 h 13836"/>
            <a:gd name="connsiteX4" fmla="*/ 4833 w 18664"/>
            <a:gd name="connsiteY4" fmla="*/ 8 h 13836"/>
            <a:gd name="connsiteX0" fmla="*/ 18664 w 18664"/>
            <a:gd name="connsiteY0" fmla="*/ 10624 h 13849"/>
            <a:gd name="connsiteX1" fmla="*/ 3947 w 18664"/>
            <a:gd name="connsiteY1" fmla="*/ 13844 h 13849"/>
            <a:gd name="connsiteX2" fmla="*/ 545 w 18664"/>
            <a:gd name="connsiteY2" fmla="*/ 11283 h 13849"/>
            <a:gd name="connsiteX3" fmla="*/ 0 w 18664"/>
            <a:gd name="connsiteY3" fmla="*/ 1479 h 13849"/>
            <a:gd name="connsiteX4" fmla="*/ 4833 w 18664"/>
            <a:gd name="connsiteY4" fmla="*/ 21 h 13849"/>
            <a:gd name="connsiteX0" fmla="*/ 18664 w 18664"/>
            <a:gd name="connsiteY0" fmla="*/ 10614 h 13839"/>
            <a:gd name="connsiteX1" fmla="*/ 3947 w 18664"/>
            <a:gd name="connsiteY1" fmla="*/ 13834 h 13839"/>
            <a:gd name="connsiteX2" fmla="*/ 545 w 18664"/>
            <a:gd name="connsiteY2" fmla="*/ 11273 h 13839"/>
            <a:gd name="connsiteX3" fmla="*/ 0 w 18664"/>
            <a:gd name="connsiteY3" fmla="*/ 3547 h 13839"/>
            <a:gd name="connsiteX4" fmla="*/ 4833 w 18664"/>
            <a:gd name="connsiteY4" fmla="*/ 11 h 13839"/>
            <a:gd name="connsiteX0" fmla="*/ 18664 w 18664"/>
            <a:gd name="connsiteY0" fmla="*/ 10625 h 13850"/>
            <a:gd name="connsiteX1" fmla="*/ 3947 w 18664"/>
            <a:gd name="connsiteY1" fmla="*/ 13845 h 13850"/>
            <a:gd name="connsiteX2" fmla="*/ 545 w 18664"/>
            <a:gd name="connsiteY2" fmla="*/ 11284 h 13850"/>
            <a:gd name="connsiteX3" fmla="*/ 0 w 18664"/>
            <a:gd name="connsiteY3" fmla="*/ 3558 h 13850"/>
            <a:gd name="connsiteX4" fmla="*/ 4833 w 18664"/>
            <a:gd name="connsiteY4" fmla="*/ 22 h 13850"/>
            <a:gd name="connsiteX0" fmla="*/ 20108 w 20108"/>
            <a:gd name="connsiteY0" fmla="*/ 13437 h 13913"/>
            <a:gd name="connsiteX1" fmla="*/ 3947 w 20108"/>
            <a:gd name="connsiteY1" fmla="*/ 13845 h 13913"/>
            <a:gd name="connsiteX2" fmla="*/ 545 w 20108"/>
            <a:gd name="connsiteY2" fmla="*/ 11284 h 13913"/>
            <a:gd name="connsiteX3" fmla="*/ 0 w 20108"/>
            <a:gd name="connsiteY3" fmla="*/ 3558 h 13913"/>
            <a:gd name="connsiteX4" fmla="*/ 4833 w 20108"/>
            <a:gd name="connsiteY4" fmla="*/ 22 h 13913"/>
            <a:gd name="connsiteX0" fmla="*/ 20108 w 20108"/>
            <a:gd name="connsiteY0" fmla="*/ 13437 h 13862"/>
            <a:gd name="connsiteX1" fmla="*/ 3947 w 20108"/>
            <a:gd name="connsiteY1" fmla="*/ 13845 h 13862"/>
            <a:gd name="connsiteX2" fmla="*/ 545 w 20108"/>
            <a:gd name="connsiteY2" fmla="*/ 11284 h 13862"/>
            <a:gd name="connsiteX3" fmla="*/ 0 w 20108"/>
            <a:gd name="connsiteY3" fmla="*/ 3558 h 13862"/>
            <a:gd name="connsiteX4" fmla="*/ 4833 w 20108"/>
            <a:gd name="connsiteY4" fmla="*/ 22 h 13862"/>
            <a:gd name="connsiteX0" fmla="*/ 20108 w 20108"/>
            <a:gd name="connsiteY0" fmla="*/ 13437 h 14912"/>
            <a:gd name="connsiteX1" fmla="*/ 3947 w 20108"/>
            <a:gd name="connsiteY1" fmla="*/ 13845 h 14912"/>
            <a:gd name="connsiteX2" fmla="*/ 545 w 20108"/>
            <a:gd name="connsiteY2" fmla="*/ 11284 h 14912"/>
            <a:gd name="connsiteX3" fmla="*/ 0 w 20108"/>
            <a:gd name="connsiteY3" fmla="*/ 3558 h 14912"/>
            <a:gd name="connsiteX4" fmla="*/ 4833 w 20108"/>
            <a:gd name="connsiteY4" fmla="*/ 22 h 14912"/>
            <a:gd name="connsiteX0" fmla="*/ 17509 w 17509"/>
            <a:gd name="connsiteY0" fmla="*/ 14537 h 14537"/>
            <a:gd name="connsiteX1" fmla="*/ 3947 w 17509"/>
            <a:gd name="connsiteY1" fmla="*/ 13845 h 14537"/>
            <a:gd name="connsiteX2" fmla="*/ 545 w 17509"/>
            <a:gd name="connsiteY2" fmla="*/ 11284 h 14537"/>
            <a:gd name="connsiteX3" fmla="*/ 0 w 17509"/>
            <a:gd name="connsiteY3" fmla="*/ 3558 h 14537"/>
            <a:gd name="connsiteX4" fmla="*/ 4833 w 17509"/>
            <a:gd name="connsiteY4" fmla="*/ 22 h 14537"/>
            <a:gd name="connsiteX0" fmla="*/ 17509 w 17509"/>
            <a:gd name="connsiteY0" fmla="*/ 14537 h 15250"/>
            <a:gd name="connsiteX1" fmla="*/ 3947 w 17509"/>
            <a:gd name="connsiteY1" fmla="*/ 13845 h 15250"/>
            <a:gd name="connsiteX2" fmla="*/ 545 w 17509"/>
            <a:gd name="connsiteY2" fmla="*/ 11284 h 15250"/>
            <a:gd name="connsiteX3" fmla="*/ 0 w 17509"/>
            <a:gd name="connsiteY3" fmla="*/ 3558 h 15250"/>
            <a:gd name="connsiteX4" fmla="*/ 4833 w 17509"/>
            <a:gd name="connsiteY4" fmla="*/ 22 h 15250"/>
            <a:gd name="connsiteX0" fmla="*/ 17509 w 17509"/>
            <a:gd name="connsiteY0" fmla="*/ 14537 h 15145"/>
            <a:gd name="connsiteX1" fmla="*/ 3947 w 17509"/>
            <a:gd name="connsiteY1" fmla="*/ 13845 h 15145"/>
            <a:gd name="connsiteX2" fmla="*/ 545 w 17509"/>
            <a:gd name="connsiteY2" fmla="*/ 11284 h 15145"/>
            <a:gd name="connsiteX3" fmla="*/ 0 w 17509"/>
            <a:gd name="connsiteY3" fmla="*/ 3558 h 15145"/>
            <a:gd name="connsiteX4" fmla="*/ 4833 w 17509"/>
            <a:gd name="connsiteY4" fmla="*/ 22 h 15145"/>
            <a:gd name="connsiteX0" fmla="*/ 20397 w 20397"/>
            <a:gd name="connsiteY0" fmla="*/ 13070 h 13856"/>
            <a:gd name="connsiteX1" fmla="*/ 3947 w 20397"/>
            <a:gd name="connsiteY1" fmla="*/ 13845 h 13856"/>
            <a:gd name="connsiteX2" fmla="*/ 545 w 20397"/>
            <a:gd name="connsiteY2" fmla="*/ 11284 h 13856"/>
            <a:gd name="connsiteX3" fmla="*/ 0 w 20397"/>
            <a:gd name="connsiteY3" fmla="*/ 3558 h 13856"/>
            <a:gd name="connsiteX4" fmla="*/ 4833 w 20397"/>
            <a:gd name="connsiteY4" fmla="*/ 22 h 13856"/>
            <a:gd name="connsiteX0" fmla="*/ 20397 w 20397"/>
            <a:gd name="connsiteY0" fmla="*/ 13070 h 13860"/>
            <a:gd name="connsiteX1" fmla="*/ 3947 w 20397"/>
            <a:gd name="connsiteY1" fmla="*/ 13845 h 13860"/>
            <a:gd name="connsiteX2" fmla="*/ 545 w 20397"/>
            <a:gd name="connsiteY2" fmla="*/ 11284 h 13860"/>
            <a:gd name="connsiteX3" fmla="*/ 0 w 20397"/>
            <a:gd name="connsiteY3" fmla="*/ 3558 h 13860"/>
            <a:gd name="connsiteX4" fmla="*/ 4833 w 20397"/>
            <a:gd name="connsiteY4" fmla="*/ 22 h 13860"/>
            <a:gd name="connsiteX0" fmla="*/ 20397 w 20397"/>
            <a:gd name="connsiteY0" fmla="*/ 13070 h 14732"/>
            <a:gd name="connsiteX1" fmla="*/ 3947 w 20397"/>
            <a:gd name="connsiteY1" fmla="*/ 13845 h 14732"/>
            <a:gd name="connsiteX2" fmla="*/ 545 w 20397"/>
            <a:gd name="connsiteY2" fmla="*/ 11284 h 14732"/>
            <a:gd name="connsiteX3" fmla="*/ 0 w 20397"/>
            <a:gd name="connsiteY3" fmla="*/ 3558 h 14732"/>
            <a:gd name="connsiteX4" fmla="*/ 4833 w 20397"/>
            <a:gd name="connsiteY4" fmla="*/ 22 h 14732"/>
            <a:gd name="connsiteX0" fmla="*/ 20397 w 20397"/>
            <a:gd name="connsiteY0" fmla="*/ 13070 h 14943"/>
            <a:gd name="connsiteX1" fmla="*/ 3947 w 20397"/>
            <a:gd name="connsiteY1" fmla="*/ 13845 h 14943"/>
            <a:gd name="connsiteX2" fmla="*/ 545 w 20397"/>
            <a:gd name="connsiteY2" fmla="*/ 11284 h 14943"/>
            <a:gd name="connsiteX3" fmla="*/ 0 w 20397"/>
            <a:gd name="connsiteY3" fmla="*/ 3558 h 14943"/>
            <a:gd name="connsiteX4" fmla="*/ 4833 w 20397"/>
            <a:gd name="connsiteY4" fmla="*/ 22 h 14943"/>
            <a:gd name="connsiteX0" fmla="*/ 20397 w 20397"/>
            <a:gd name="connsiteY0" fmla="*/ 15624 h 17497"/>
            <a:gd name="connsiteX1" fmla="*/ 3947 w 20397"/>
            <a:gd name="connsiteY1" fmla="*/ 16399 h 17497"/>
            <a:gd name="connsiteX2" fmla="*/ 545 w 20397"/>
            <a:gd name="connsiteY2" fmla="*/ 13838 h 17497"/>
            <a:gd name="connsiteX3" fmla="*/ 0 w 20397"/>
            <a:gd name="connsiteY3" fmla="*/ 6112 h 17497"/>
            <a:gd name="connsiteX4" fmla="*/ 6855 w 20397"/>
            <a:gd name="connsiteY4" fmla="*/ 9 h 17497"/>
            <a:gd name="connsiteX0" fmla="*/ 20397 w 20397"/>
            <a:gd name="connsiteY0" fmla="*/ 15626 h 17499"/>
            <a:gd name="connsiteX1" fmla="*/ 3947 w 20397"/>
            <a:gd name="connsiteY1" fmla="*/ 16401 h 17499"/>
            <a:gd name="connsiteX2" fmla="*/ 545 w 20397"/>
            <a:gd name="connsiteY2" fmla="*/ 13840 h 17499"/>
            <a:gd name="connsiteX3" fmla="*/ 0 w 20397"/>
            <a:gd name="connsiteY3" fmla="*/ 6114 h 17499"/>
            <a:gd name="connsiteX4" fmla="*/ 6855 w 20397"/>
            <a:gd name="connsiteY4" fmla="*/ 11 h 17499"/>
            <a:gd name="connsiteX0" fmla="*/ 20397 w 20397"/>
            <a:gd name="connsiteY0" fmla="*/ 15625 h 17498"/>
            <a:gd name="connsiteX1" fmla="*/ 3947 w 20397"/>
            <a:gd name="connsiteY1" fmla="*/ 16400 h 17498"/>
            <a:gd name="connsiteX2" fmla="*/ 545 w 20397"/>
            <a:gd name="connsiteY2" fmla="*/ 13839 h 17498"/>
            <a:gd name="connsiteX3" fmla="*/ 0 w 20397"/>
            <a:gd name="connsiteY3" fmla="*/ 6113 h 17498"/>
            <a:gd name="connsiteX4" fmla="*/ 6855 w 20397"/>
            <a:gd name="connsiteY4" fmla="*/ 10 h 17498"/>
            <a:gd name="connsiteX0" fmla="*/ 20397 w 20397"/>
            <a:gd name="connsiteY0" fmla="*/ 15615 h 17488"/>
            <a:gd name="connsiteX1" fmla="*/ 3947 w 20397"/>
            <a:gd name="connsiteY1" fmla="*/ 16390 h 17488"/>
            <a:gd name="connsiteX2" fmla="*/ 545 w 20397"/>
            <a:gd name="connsiteY2" fmla="*/ 13829 h 17488"/>
            <a:gd name="connsiteX3" fmla="*/ 0 w 20397"/>
            <a:gd name="connsiteY3" fmla="*/ 6103 h 17488"/>
            <a:gd name="connsiteX4" fmla="*/ 6855 w 20397"/>
            <a:gd name="connsiteY4" fmla="*/ 0 h 17488"/>
            <a:gd name="connsiteX0" fmla="*/ 21759 w 21759"/>
            <a:gd name="connsiteY0" fmla="*/ 15615 h 16405"/>
            <a:gd name="connsiteX1" fmla="*/ 5309 w 21759"/>
            <a:gd name="connsiteY1" fmla="*/ 16390 h 16405"/>
            <a:gd name="connsiteX2" fmla="*/ 463 w 21759"/>
            <a:gd name="connsiteY2" fmla="*/ 13829 h 16405"/>
            <a:gd name="connsiteX3" fmla="*/ 1362 w 21759"/>
            <a:gd name="connsiteY3" fmla="*/ 6103 h 16405"/>
            <a:gd name="connsiteX4" fmla="*/ 8217 w 21759"/>
            <a:gd name="connsiteY4" fmla="*/ 0 h 16405"/>
            <a:gd name="connsiteX0" fmla="*/ 20397 w 20397"/>
            <a:gd name="connsiteY0" fmla="*/ 15615 h 16405"/>
            <a:gd name="connsiteX1" fmla="*/ 3947 w 20397"/>
            <a:gd name="connsiteY1" fmla="*/ 16390 h 16405"/>
            <a:gd name="connsiteX2" fmla="*/ 834 w 20397"/>
            <a:gd name="connsiteY2" fmla="*/ 13829 h 16405"/>
            <a:gd name="connsiteX3" fmla="*/ 0 w 20397"/>
            <a:gd name="connsiteY3" fmla="*/ 6103 h 16405"/>
            <a:gd name="connsiteX4" fmla="*/ 6855 w 20397"/>
            <a:gd name="connsiteY4" fmla="*/ 0 h 16405"/>
            <a:gd name="connsiteX0" fmla="*/ 20681 w 20681"/>
            <a:gd name="connsiteY0" fmla="*/ 15615 h 16405"/>
            <a:gd name="connsiteX1" fmla="*/ 4231 w 20681"/>
            <a:gd name="connsiteY1" fmla="*/ 16390 h 16405"/>
            <a:gd name="connsiteX2" fmla="*/ 1118 w 20681"/>
            <a:gd name="connsiteY2" fmla="*/ 13829 h 16405"/>
            <a:gd name="connsiteX3" fmla="*/ 284 w 20681"/>
            <a:gd name="connsiteY3" fmla="*/ 6103 h 16405"/>
            <a:gd name="connsiteX4" fmla="*/ 7139 w 20681"/>
            <a:gd name="connsiteY4" fmla="*/ 0 h 16405"/>
            <a:gd name="connsiteX0" fmla="*/ 20681 w 20681"/>
            <a:gd name="connsiteY0" fmla="*/ 15615 h 16405"/>
            <a:gd name="connsiteX1" fmla="*/ 4231 w 20681"/>
            <a:gd name="connsiteY1" fmla="*/ 16390 h 16405"/>
            <a:gd name="connsiteX2" fmla="*/ 1118 w 20681"/>
            <a:gd name="connsiteY2" fmla="*/ 13829 h 16405"/>
            <a:gd name="connsiteX3" fmla="*/ 284 w 20681"/>
            <a:gd name="connsiteY3" fmla="*/ 6103 h 16405"/>
            <a:gd name="connsiteX4" fmla="*/ 7139 w 20681"/>
            <a:gd name="connsiteY4" fmla="*/ 0 h 16405"/>
            <a:gd name="connsiteX0" fmla="*/ 21520 w 21520"/>
            <a:gd name="connsiteY0" fmla="*/ 15615 h 16405"/>
            <a:gd name="connsiteX1" fmla="*/ 5070 w 21520"/>
            <a:gd name="connsiteY1" fmla="*/ 16390 h 16405"/>
            <a:gd name="connsiteX2" fmla="*/ 1957 w 21520"/>
            <a:gd name="connsiteY2" fmla="*/ 13829 h 16405"/>
            <a:gd name="connsiteX3" fmla="*/ 1123 w 21520"/>
            <a:gd name="connsiteY3" fmla="*/ 6103 h 16405"/>
            <a:gd name="connsiteX4" fmla="*/ 7978 w 21520"/>
            <a:gd name="connsiteY4" fmla="*/ 0 h 16405"/>
            <a:gd name="connsiteX0" fmla="*/ 21043 w 21043"/>
            <a:gd name="connsiteY0" fmla="*/ 15615 h 16405"/>
            <a:gd name="connsiteX1" fmla="*/ 4593 w 21043"/>
            <a:gd name="connsiteY1" fmla="*/ 16390 h 16405"/>
            <a:gd name="connsiteX2" fmla="*/ 1480 w 21043"/>
            <a:gd name="connsiteY2" fmla="*/ 13829 h 16405"/>
            <a:gd name="connsiteX3" fmla="*/ 646 w 21043"/>
            <a:gd name="connsiteY3" fmla="*/ 6103 h 16405"/>
            <a:gd name="connsiteX4" fmla="*/ 7501 w 21043"/>
            <a:gd name="connsiteY4" fmla="*/ 0 h 16405"/>
            <a:gd name="connsiteX0" fmla="*/ 21043 w 21043"/>
            <a:gd name="connsiteY0" fmla="*/ 15615 h 16534"/>
            <a:gd name="connsiteX1" fmla="*/ 4593 w 21043"/>
            <a:gd name="connsiteY1" fmla="*/ 16390 h 16534"/>
            <a:gd name="connsiteX2" fmla="*/ 1480 w 21043"/>
            <a:gd name="connsiteY2" fmla="*/ 13829 h 16534"/>
            <a:gd name="connsiteX3" fmla="*/ 646 w 21043"/>
            <a:gd name="connsiteY3" fmla="*/ 6103 h 16534"/>
            <a:gd name="connsiteX4" fmla="*/ 7501 w 21043"/>
            <a:gd name="connsiteY4" fmla="*/ 0 h 16534"/>
            <a:gd name="connsiteX0" fmla="*/ 21043 w 21043"/>
            <a:gd name="connsiteY0" fmla="*/ 15615 h 16885"/>
            <a:gd name="connsiteX1" fmla="*/ 4593 w 21043"/>
            <a:gd name="connsiteY1" fmla="*/ 16390 h 16885"/>
            <a:gd name="connsiteX2" fmla="*/ 1480 w 21043"/>
            <a:gd name="connsiteY2" fmla="*/ 13829 h 16885"/>
            <a:gd name="connsiteX3" fmla="*/ 646 w 21043"/>
            <a:gd name="connsiteY3" fmla="*/ 6103 h 16885"/>
            <a:gd name="connsiteX4" fmla="*/ 7501 w 21043"/>
            <a:gd name="connsiteY4" fmla="*/ 0 h 16885"/>
            <a:gd name="connsiteX0" fmla="*/ 21043 w 21043"/>
            <a:gd name="connsiteY0" fmla="*/ 15615 h 17662"/>
            <a:gd name="connsiteX1" fmla="*/ 4593 w 21043"/>
            <a:gd name="connsiteY1" fmla="*/ 16390 h 17662"/>
            <a:gd name="connsiteX2" fmla="*/ 1480 w 21043"/>
            <a:gd name="connsiteY2" fmla="*/ 13829 h 17662"/>
            <a:gd name="connsiteX3" fmla="*/ 646 w 21043"/>
            <a:gd name="connsiteY3" fmla="*/ 6103 h 17662"/>
            <a:gd name="connsiteX4" fmla="*/ 7501 w 21043"/>
            <a:gd name="connsiteY4" fmla="*/ 0 h 17662"/>
            <a:gd name="connsiteX0" fmla="*/ 19717 w 19717"/>
            <a:gd name="connsiteY0" fmla="*/ 15615 h 17662"/>
            <a:gd name="connsiteX1" fmla="*/ 3267 w 19717"/>
            <a:gd name="connsiteY1" fmla="*/ 16390 h 17662"/>
            <a:gd name="connsiteX2" fmla="*/ 154 w 19717"/>
            <a:gd name="connsiteY2" fmla="*/ 13829 h 17662"/>
            <a:gd name="connsiteX3" fmla="*/ 3652 w 19717"/>
            <a:gd name="connsiteY3" fmla="*/ 6348 h 17662"/>
            <a:gd name="connsiteX4" fmla="*/ 6175 w 19717"/>
            <a:gd name="connsiteY4" fmla="*/ 0 h 17662"/>
            <a:gd name="connsiteX0" fmla="*/ 21481 w 21481"/>
            <a:gd name="connsiteY0" fmla="*/ 15615 h 16889"/>
            <a:gd name="connsiteX1" fmla="*/ 5031 w 21481"/>
            <a:gd name="connsiteY1" fmla="*/ 16390 h 16889"/>
            <a:gd name="connsiteX2" fmla="*/ 1918 w 21481"/>
            <a:gd name="connsiteY2" fmla="*/ 13829 h 16889"/>
            <a:gd name="connsiteX3" fmla="*/ 105 w 21481"/>
            <a:gd name="connsiteY3" fmla="*/ 8069 h 16889"/>
            <a:gd name="connsiteX4" fmla="*/ 5416 w 21481"/>
            <a:gd name="connsiteY4" fmla="*/ 6348 h 16889"/>
            <a:gd name="connsiteX5" fmla="*/ 7939 w 21481"/>
            <a:gd name="connsiteY5" fmla="*/ 0 h 16889"/>
            <a:gd name="connsiteX0" fmla="*/ 21481 w 21481"/>
            <a:gd name="connsiteY0" fmla="*/ 15615 h 16889"/>
            <a:gd name="connsiteX1" fmla="*/ 5031 w 21481"/>
            <a:gd name="connsiteY1" fmla="*/ 16390 h 16889"/>
            <a:gd name="connsiteX2" fmla="*/ 1918 w 21481"/>
            <a:gd name="connsiteY2" fmla="*/ 13829 h 16889"/>
            <a:gd name="connsiteX3" fmla="*/ 105 w 21481"/>
            <a:gd name="connsiteY3" fmla="*/ 8069 h 16889"/>
            <a:gd name="connsiteX4" fmla="*/ 6860 w 21481"/>
            <a:gd name="connsiteY4" fmla="*/ 5248 h 16889"/>
            <a:gd name="connsiteX5" fmla="*/ 7939 w 21481"/>
            <a:gd name="connsiteY5" fmla="*/ 0 h 16889"/>
            <a:gd name="connsiteX0" fmla="*/ 21481 w 21481"/>
            <a:gd name="connsiteY0" fmla="*/ 17449 h 18723"/>
            <a:gd name="connsiteX1" fmla="*/ 5031 w 21481"/>
            <a:gd name="connsiteY1" fmla="*/ 18224 h 18723"/>
            <a:gd name="connsiteX2" fmla="*/ 1918 w 21481"/>
            <a:gd name="connsiteY2" fmla="*/ 15663 h 18723"/>
            <a:gd name="connsiteX3" fmla="*/ 105 w 21481"/>
            <a:gd name="connsiteY3" fmla="*/ 9903 h 18723"/>
            <a:gd name="connsiteX4" fmla="*/ 6860 w 21481"/>
            <a:gd name="connsiteY4" fmla="*/ 7082 h 18723"/>
            <a:gd name="connsiteX5" fmla="*/ 5340 w 21481"/>
            <a:gd name="connsiteY5" fmla="*/ 0 h 18723"/>
            <a:gd name="connsiteX0" fmla="*/ 21481 w 21481"/>
            <a:gd name="connsiteY0" fmla="*/ 17449 h 18723"/>
            <a:gd name="connsiteX1" fmla="*/ 5031 w 21481"/>
            <a:gd name="connsiteY1" fmla="*/ 18224 h 18723"/>
            <a:gd name="connsiteX2" fmla="*/ 1918 w 21481"/>
            <a:gd name="connsiteY2" fmla="*/ 15663 h 18723"/>
            <a:gd name="connsiteX3" fmla="*/ 105 w 21481"/>
            <a:gd name="connsiteY3" fmla="*/ 9903 h 18723"/>
            <a:gd name="connsiteX4" fmla="*/ 6860 w 21481"/>
            <a:gd name="connsiteY4" fmla="*/ 7082 h 18723"/>
            <a:gd name="connsiteX5" fmla="*/ 5340 w 21481"/>
            <a:gd name="connsiteY5" fmla="*/ 0 h 18723"/>
            <a:gd name="connsiteX0" fmla="*/ 20183 w 20183"/>
            <a:gd name="connsiteY0" fmla="*/ 17449 h 18723"/>
            <a:gd name="connsiteX1" fmla="*/ 3733 w 20183"/>
            <a:gd name="connsiteY1" fmla="*/ 18224 h 18723"/>
            <a:gd name="connsiteX2" fmla="*/ 620 w 20183"/>
            <a:gd name="connsiteY2" fmla="*/ 15663 h 18723"/>
            <a:gd name="connsiteX3" fmla="*/ 251 w 20183"/>
            <a:gd name="connsiteY3" fmla="*/ 9781 h 18723"/>
            <a:gd name="connsiteX4" fmla="*/ 5562 w 20183"/>
            <a:gd name="connsiteY4" fmla="*/ 7082 h 18723"/>
            <a:gd name="connsiteX5" fmla="*/ 4042 w 20183"/>
            <a:gd name="connsiteY5" fmla="*/ 0 h 18723"/>
            <a:gd name="connsiteX0" fmla="*/ 20183 w 20183"/>
            <a:gd name="connsiteY0" fmla="*/ 17449 h 19271"/>
            <a:gd name="connsiteX1" fmla="*/ 11819 w 20183"/>
            <a:gd name="connsiteY1" fmla="*/ 18835 h 19271"/>
            <a:gd name="connsiteX2" fmla="*/ 620 w 20183"/>
            <a:gd name="connsiteY2" fmla="*/ 15663 h 19271"/>
            <a:gd name="connsiteX3" fmla="*/ 251 w 20183"/>
            <a:gd name="connsiteY3" fmla="*/ 9781 h 19271"/>
            <a:gd name="connsiteX4" fmla="*/ 5562 w 20183"/>
            <a:gd name="connsiteY4" fmla="*/ 7082 h 19271"/>
            <a:gd name="connsiteX5" fmla="*/ 4042 w 20183"/>
            <a:gd name="connsiteY5" fmla="*/ 0 h 19271"/>
            <a:gd name="connsiteX0" fmla="*/ 25670 w 25670"/>
            <a:gd name="connsiteY0" fmla="*/ 19160 h 19160"/>
            <a:gd name="connsiteX1" fmla="*/ 11819 w 25670"/>
            <a:gd name="connsiteY1" fmla="*/ 18835 h 19160"/>
            <a:gd name="connsiteX2" fmla="*/ 620 w 25670"/>
            <a:gd name="connsiteY2" fmla="*/ 15663 h 19160"/>
            <a:gd name="connsiteX3" fmla="*/ 251 w 25670"/>
            <a:gd name="connsiteY3" fmla="*/ 9781 h 19160"/>
            <a:gd name="connsiteX4" fmla="*/ 5562 w 25670"/>
            <a:gd name="connsiteY4" fmla="*/ 7082 h 19160"/>
            <a:gd name="connsiteX5" fmla="*/ 4042 w 25670"/>
            <a:gd name="connsiteY5" fmla="*/ 0 h 19160"/>
            <a:gd name="connsiteX0" fmla="*/ 25670 w 25670"/>
            <a:gd name="connsiteY0" fmla="*/ 19160 h 19160"/>
            <a:gd name="connsiteX1" fmla="*/ 11819 w 25670"/>
            <a:gd name="connsiteY1" fmla="*/ 18835 h 19160"/>
            <a:gd name="connsiteX2" fmla="*/ 620 w 25670"/>
            <a:gd name="connsiteY2" fmla="*/ 15663 h 19160"/>
            <a:gd name="connsiteX3" fmla="*/ 251 w 25670"/>
            <a:gd name="connsiteY3" fmla="*/ 9781 h 19160"/>
            <a:gd name="connsiteX4" fmla="*/ 5562 w 25670"/>
            <a:gd name="connsiteY4" fmla="*/ 7082 h 19160"/>
            <a:gd name="connsiteX5" fmla="*/ 4042 w 25670"/>
            <a:gd name="connsiteY5" fmla="*/ 0 h 19160"/>
            <a:gd name="connsiteX0" fmla="*/ 25670 w 25670"/>
            <a:gd name="connsiteY0" fmla="*/ 19160 h 19537"/>
            <a:gd name="connsiteX1" fmla="*/ 11819 w 25670"/>
            <a:gd name="connsiteY1" fmla="*/ 18835 h 19537"/>
            <a:gd name="connsiteX2" fmla="*/ 620 w 25670"/>
            <a:gd name="connsiteY2" fmla="*/ 15663 h 19537"/>
            <a:gd name="connsiteX3" fmla="*/ 251 w 25670"/>
            <a:gd name="connsiteY3" fmla="*/ 9781 h 19537"/>
            <a:gd name="connsiteX4" fmla="*/ 5562 w 25670"/>
            <a:gd name="connsiteY4" fmla="*/ 7082 h 19537"/>
            <a:gd name="connsiteX5" fmla="*/ 4042 w 25670"/>
            <a:gd name="connsiteY5" fmla="*/ 0 h 19537"/>
            <a:gd name="connsiteX0" fmla="*/ 27692 w 27692"/>
            <a:gd name="connsiteY0" fmla="*/ 19160 h 19160"/>
            <a:gd name="connsiteX1" fmla="*/ 11819 w 27692"/>
            <a:gd name="connsiteY1" fmla="*/ 18835 h 19160"/>
            <a:gd name="connsiteX2" fmla="*/ 620 w 27692"/>
            <a:gd name="connsiteY2" fmla="*/ 15663 h 19160"/>
            <a:gd name="connsiteX3" fmla="*/ 251 w 27692"/>
            <a:gd name="connsiteY3" fmla="*/ 9781 h 19160"/>
            <a:gd name="connsiteX4" fmla="*/ 5562 w 27692"/>
            <a:gd name="connsiteY4" fmla="*/ 7082 h 19160"/>
            <a:gd name="connsiteX5" fmla="*/ 4042 w 27692"/>
            <a:gd name="connsiteY5" fmla="*/ 0 h 19160"/>
            <a:gd name="connsiteX0" fmla="*/ 27692 w 27692"/>
            <a:gd name="connsiteY0" fmla="*/ 19160 h 19779"/>
            <a:gd name="connsiteX1" fmla="*/ 11819 w 27692"/>
            <a:gd name="connsiteY1" fmla="*/ 18835 h 19779"/>
            <a:gd name="connsiteX2" fmla="*/ 620 w 27692"/>
            <a:gd name="connsiteY2" fmla="*/ 15663 h 19779"/>
            <a:gd name="connsiteX3" fmla="*/ 251 w 27692"/>
            <a:gd name="connsiteY3" fmla="*/ 9781 h 19779"/>
            <a:gd name="connsiteX4" fmla="*/ 5562 w 27692"/>
            <a:gd name="connsiteY4" fmla="*/ 7082 h 19779"/>
            <a:gd name="connsiteX5" fmla="*/ 4042 w 27692"/>
            <a:gd name="connsiteY5" fmla="*/ 0 h 19779"/>
            <a:gd name="connsiteX0" fmla="*/ 27692 w 27692"/>
            <a:gd name="connsiteY0" fmla="*/ 19160 h 20239"/>
            <a:gd name="connsiteX1" fmla="*/ 11819 w 27692"/>
            <a:gd name="connsiteY1" fmla="*/ 18835 h 20239"/>
            <a:gd name="connsiteX2" fmla="*/ 620 w 27692"/>
            <a:gd name="connsiteY2" fmla="*/ 15663 h 20239"/>
            <a:gd name="connsiteX3" fmla="*/ 251 w 27692"/>
            <a:gd name="connsiteY3" fmla="*/ 9781 h 20239"/>
            <a:gd name="connsiteX4" fmla="*/ 5562 w 27692"/>
            <a:gd name="connsiteY4" fmla="*/ 7082 h 20239"/>
            <a:gd name="connsiteX5" fmla="*/ 4042 w 27692"/>
            <a:gd name="connsiteY5" fmla="*/ 0 h 20239"/>
            <a:gd name="connsiteX0" fmla="*/ 27692 w 27692"/>
            <a:gd name="connsiteY0" fmla="*/ 19160 h 19732"/>
            <a:gd name="connsiteX1" fmla="*/ 11819 w 27692"/>
            <a:gd name="connsiteY1" fmla="*/ 18835 h 19732"/>
            <a:gd name="connsiteX2" fmla="*/ 620 w 27692"/>
            <a:gd name="connsiteY2" fmla="*/ 15663 h 19732"/>
            <a:gd name="connsiteX3" fmla="*/ 251 w 27692"/>
            <a:gd name="connsiteY3" fmla="*/ 9781 h 19732"/>
            <a:gd name="connsiteX4" fmla="*/ 5562 w 27692"/>
            <a:gd name="connsiteY4" fmla="*/ 7082 h 19732"/>
            <a:gd name="connsiteX5" fmla="*/ 4042 w 27692"/>
            <a:gd name="connsiteY5" fmla="*/ 0 h 19732"/>
            <a:gd name="connsiteX0" fmla="*/ 27692 w 27692"/>
            <a:gd name="connsiteY0" fmla="*/ 19160 h 19958"/>
            <a:gd name="connsiteX1" fmla="*/ 11819 w 27692"/>
            <a:gd name="connsiteY1" fmla="*/ 18835 h 19958"/>
            <a:gd name="connsiteX2" fmla="*/ 620 w 27692"/>
            <a:gd name="connsiteY2" fmla="*/ 15663 h 19958"/>
            <a:gd name="connsiteX3" fmla="*/ 251 w 27692"/>
            <a:gd name="connsiteY3" fmla="*/ 9781 h 19958"/>
            <a:gd name="connsiteX4" fmla="*/ 5562 w 27692"/>
            <a:gd name="connsiteY4" fmla="*/ 7082 h 19958"/>
            <a:gd name="connsiteX5" fmla="*/ 4042 w 27692"/>
            <a:gd name="connsiteY5" fmla="*/ 0 h 19958"/>
            <a:gd name="connsiteX0" fmla="*/ 27692 w 27692"/>
            <a:gd name="connsiteY0" fmla="*/ 19160 h 19880"/>
            <a:gd name="connsiteX1" fmla="*/ 11819 w 27692"/>
            <a:gd name="connsiteY1" fmla="*/ 18835 h 19880"/>
            <a:gd name="connsiteX2" fmla="*/ 620 w 27692"/>
            <a:gd name="connsiteY2" fmla="*/ 15663 h 19880"/>
            <a:gd name="connsiteX3" fmla="*/ 251 w 27692"/>
            <a:gd name="connsiteY3" fmla="*/ 9781 h 19880"/>
            <a:gd name="connsiteX4" fmla="*/ 5562 w 27692"/>
            <a:gd name="connsiteY4" fmla="*/ 7082 h 19880"/>
            <a:gd name="connsiteX5" fmla="*/ 4042 w 27692"/>
            <a:gd name="connsiteY5" fmla="*/ 0 h 19880"/>
            <a:gd name="connsiteX0" fmla="*/ 27692 w 27692"/>
            <a:gd name="connsiteY0" fmla="*/ 19160 h 19620"/>
            <a:gd name="connsiteX1" fmla="*/ 11819 w 27692"/>
            <a:gd name="connsiteY1" fmla="*/ 18835 h 19620"/>
            <a:gd name="connsiteX2" fmla="*/ 620 w 27692"/>
            <a:gd name="connsiteY2" fmla="*/ 15663 h 19620"/>
            <a:gd name="connsiteX3" fmla="*/ 251 w 27692"/>
            <a:gd name="connsiteY3" fmla="*/ 9781 h 19620"/>
            <a:gd name="connsiteX4" fmla="*/ 5562 w 27692"/>
            <a:gd name="connsiteY4" fmla="*/ 7082 h 19620"/>
            <a:gd name="connsiteX5" fmla="*/ 4042 w 27692"/>
            <a:gd name="connsiteY5" fmla="*/ 0 h 19620"/>
            <a:gd name="connsiteX0" fmla="*/ 27692 w 27692"/>
            <a:gd name="connsiteY0" fmla="*/ 19160 h 21465"/>
            <a:gd name="connsiteX1" fmla="*/ 11819 w 27692"/>
            <a:gd name="connsiteY1" fmla="*/ 18835 h 21465"/>
            <a:gd name="connsiteX2" fmla="*/ 620 w 27692"/>
            <a:gd name="connsiteY2" fmla="*/ 15663 h 21465"/>
            <a:gd name="connsiteX3" fmla="*/ 251 w 27692"/>
            <a:gd name="connsiteY3" fmla="*/ 9781 h 21465"/>
            <a:gd name="connsiteX4" fmla="*/ 5562 w 27692"/>
            <a:gd name="connsiteY4" fmla="*/ 7082 h 21465"/>
            <a:gd name="connsiteX5" fmla="*/ 4042 w 27692"/>
            <a:gd name="connsiteY5" fmla="*/ 0 h 21465"/>
            <a:gd name="connsiteX0" fmla="*/ 27692 w 27692"/>
            <a:gd name="connsiteY0" fmla="*/ 17693 h 19998"/>
            <a:gd name="connsiteX1" fmla="*/ 11819 w 27692"/>
            <a:gd name="connsiteY1" fmla="*/ 17368 h 19998"/>
            <a:gd name="connsiteX2" fmla="*/ 620 w 27692"/>
            <a:gd name="connsiteY2" fmla="*/ 14196 h 19998"/>
            <a:gd name="connsiteX3" fmla="*/ 251 w 27692"/>
            <a:gd name="connsiteY3" fmla="*/ 8314 h 19998"/>
            <a:gd name="connsiteX4" fmla="*/ 5562 w 27692"/>
            <a:gd name="connsiteY4" fmla="*/ 5615 h 19998"/>
            <a:gd name="connsiteX5" fmla="*/ 4620 w 27692"/>
            <a:gd name="connsiteY5" fmla="*/ 0 h 19998"/>
            <a:gd name="connsiteX0" fmla="*/ 27692 w 27692"/>
            <a:gd name="connsiteY0" fmla="*/ 19527 h 22009"/>
            <a:gd name="connsiteX1" fmla="*/ 11819 w 27692"/>
            <a:gd name="connsiteY1" fmla="*/ 17368 h 22009"/>
            <a:gd name="connsiteX2" fmla="*/ 620 w 27692"/>
            <a:gd name="connsiteY2" fmla="*/ 14196 h 22009"/>
            <a:gd name="connsiteX3" fmla="*/ 251 w 27692"/>
            <a:gd name="connsiteY3" fmla="*/ 8314 h 22009"/>
            <a:gd name="connsiteX4" fmla="*/ 5562 w 27692"/>
            <a:gd name="connsiteY4" fmla="*/ 5615 h 22009"/>
            <a:gd name="connsiteX5" fmla="*/ 4620 w 27692"/>
            <a:gd name="connsiteY5" fmla="*/ 0 h 22009"/>
            <a:gd name="connsiteX0" fmla="*/ 27692 w 27692"/>
            <a:gd name="connsiteY0" fmla="*/ 19527 h 20579"/>
            <a:gd name="connsiteX1" fmla="*/ 11819 w 27692"/>
            <a:gd name="connsiteY1" fmla="*/ 17368 h 20579"/>
            <a:gd name="connsiteX2" fmla="*/ 620 w 27692"/>
            <a:gd name="connsiteY2" fmla="*/ 14196 h 20579"/>
            <a:gd name="connsiteX3" fmla="*/ 251 w 27692"/>
            <a:gd name="connsiteY3" fmla="*/ 8314 h 20579"/>
            <a:gd name="connsiteX4" fmla="*/ 5562 w 27692"/>
            <a:gd name="connsiteY4" fmla="*/ 5615 h 20579"/>
            <a:gd name="connsiteX5" fmla="*/ 4620 w 27692"/>
            <a:gd name="connsiteY5" fmla="*/ 0 h 20579"/>
            <a:gd name="connsiteX0" fmla="*/ 27692 w 27692"/>
            <a:gd name="connsiteY0" fmla="*/ 19527 h 20847"/>
            <a:gd name="connsiteX1" fmla="*/ 8931 w 27692"/>
            <a:gd name="connsiteY1" fmla="*/ 18713 h 20847"/>
            <a:gd name="connsiteX2" fmla="*/ 620 w 27692"/>
            <a:gd name="connsiteY2" fmla="*/ 14196 h 20847"/>
            <a:gd name="connsiteX3" fmla="*/ 251 w 27692"/>
            <a:gd name="connsiteY3" fmla="*/ 8314 h 20847"/>
            <a:gd name="connsiteX4" fmla="*/ 5562 w 27692"/>
            <a:gd name="connsiteY4" fmla="*/ 5615 h 20847"/>
            <a:gd name="connsiteX5" fmla="*/ 4620 w 27692"/>
            <a:gd name="connsiteY5" fmla="*/ 0 h 20847"/>
            <a:gd name="connsiteX0" fmla="*/ 27692 w 27692"/>
            <a:gd name="connsiteY0" fmla="*/ 19527 h 20386"/>
            <a:gd name="connsiteX1" fmla="*/ 8931 w 27692"/>
            <a:gd name="connsiteY1" fmla="*/ 18713 h 20386"/>
            <a:gd name="connsiteX2" fmla="*/ 620 w 27692"/>
            <a:gd name="connsiteY2" fmla="*/ 14196 h 20386"/>
            <a:gd name="connsiteX3" fmla="*/ 251 w 27692"/>
            <a:gd name="connsiteY3" fmla="*/ 8314 h 20386"/>
            <a:gd name="connsiteX4" fmla="*/ 5562 w 27692"/>
            <a:gd name="connsiteY4" fmla="*/ 5615 h 20386"/>
            <a:gd name="connsiteX5" fmla="*/ 4620 w 27692"/>
            <a:gd name="connsiteY5" fmla="*/ 0 h 20386"/>
            <a:gd name="connsiteX0" fmla="*/ 27692 w 27692"/>
            <a:gd name="connsiteY0" fmla="*/ 19527 h 19527"/>
            <a:gd name="connsiteX1" fmla="*/ 14402 w 27692"/>
            <a:gd name="connsiteY1" fmla="*/ 17727 h 19527"/>
            <a:gd name="connsiteX2" fmla="*/ 8931 w 27692"/>
            <a:gd name="connsiteY2" fmla="*/ 18713 h 19527"/>
            <a:gd name="connsiteX3" fmla="*/ 620 w 27692"/>
            <a:gd name="connsiteY3" fmla="*/ 14196 h 19527"/>
            <a:gd name="connsiteX4" fmla="*/ 251 w 27692"/>
            <a:gd name="connsiteY4" fmla="*/ 8314 h 19527"/>
            <a:gd name="connsiteX5" fmla="*/ 5562 w 27692"/>
            <a:gd name="connsiteY5" fmla="*/ 5615 h 19527"/>
            <a:gd name="connsiteX6" fmla="*/ 4620 w 27692"/>
            <a:gd name="connsiteY6" fmla="*/ 0 h 19527"/>
            <a:gd name="connsiteX0" fmla="*/ 27692 w 27692"/>
            <a:gd name="connsiteY0" fmla="*/ 19527 h 20339"/>
            <a:gd name="connsiteX1" fmla="*/ 17579 w 27692"/>
            <a:gd name="connsiteY1" fmla="*/ 20295 h 20339"/>
            <a:gd name="connsiteX2" fmla="*/ 14402 w 27692"/>
            <a:gd name="connsiteY2" fmla="*/ 17727 h 20339"/>
            <a:gd name="connsiteX3" fmla="*/ 8931 w 27692"/>
            <a:gd name="connsiteY3" fmla="*/ 18713 h 20339"/>
            <a:gd name="connsiteX4" fmla="*/ 620 w 27692"/>
            <a:gd name="connsiteY4" fmla="*/ 14196 h 20339"/>
            <a:gd name="connsiteX5" fmla="*/ 251 w 27692"/>
            <a:gd name="connsiteY5" fmla="*/ 8314 h 20339"/>
            <a:gd name="connsiteX6" fmla="*/ 5562 w 27692"/>
            <a:gd name="connsiteY6" fmla="*/ 5615 h 20339"/>
            <a:gd name="connsiteX7" fmla="*/ 4620 w 27692"/>
            <a:gd name="connsiteY7" fmla="*/ 0 h 20339"/>
            <a:gd name="connsiteX0" fmla="*/ 27692 w 27692"/>
            <a:gd name="connsiteY0" fmla="*/ 19527 h 19986"/>
            <a:gd name="connsiteX1" fmla="*/ 19312 w 27692"/>
            <a:gd name="connsiteY1" fmla="*/ 19928 h 19986"/>
            <a:gd name="connsiteX2" fmla="*/ 14402 w 27692"/>
            <a:gd name="connsiteY2" fmla="*/ 17727 h 19986"/>
            <a:gd name="connsiteX3" fmla="*/ 8931 w 27692"/>
            <a:gd name="connsiteY3" fmla="*/ 18713 h 19986"/>
            <a:gd name="connsiteX4" fmla="*/ 620 w 27692"/>
            <a:gd name="connsiteY4" fmla="*/ 14196 h 19986"/>
            <a:gd name="connsiteX5" fmla="*/ 251 w 27692"/>
            <a:gd name="connsiteY5" fmla="*/ 8314 h 19986"/>
            <a:gd name="connsiteX6" fmla="*/ 5562 w 27692"/>
            <a:gd name="connsiteY6" fmla="*/ 5615 h 19986"/>
            <a:gd name="connsiteX7" fmla="*/ 4620 w 27692"/>
            <a:gd name="connsiteY7" fmla="*/ 0 h 199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27692" h="19986">
              <a:moveTo>
                <a:pt x="27692" y="19527"/>
              </a:moveTo>
              <a:cubicBezTo>
                <a:pt x="25766" y="19268"/>
                <a:pt x="21527" y="20228"/>
                <a:pt x="19312" y="19928"/>
              </a:cubicBezTo>
              <a:cubicBezTo>
                <a:pt x="17097" y="19628"/>
                <a:pt x="15603" y="17604"/>
                <a:pt x="14402" y="17727"/>
              </a:cubicBezTo>
              <a:cubicBezTo>
                <a:pt x="13201" y="17851"/>
                <a:pt x="11228" y="19302"/>
                <a:pt x="8931" y="18713"/>
              </a:cubicBezTo>
              <a:cubicBezTo>
                <a:pt x="6634" y="18125"/>
                <a:pt x="4763" y="16622"/>
                <a:pt x="620" y="14196"/>
              </a:cubicBezTo>
              <a:cubicBezTo>
                <a:pt x="232" y="12870"/>
                <a:pt x="-332" y="9561"/>
                <a:pt x="251" y="8314"/>
              </a:cubicBezTo>
              <a:cubicBezTo>
                <a:pt x="834" y="7067"/>
                <a:pt x="4690" y="7021"/>
                <a:pt x="5562" y="5615"/>
              </a:cubicBezTo>
              <a:cubicBezTo>
                <a:pt x="9919" y="2804"/>
                <a:pt x="1995" y="3665"/>
                <a:pt x="462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  <xdr:twoCellAnchor>
    <xdr:from>
      <xdr:col>1</xdr:col>
      <xdr:colOff>50749</xdr:colOff>
      <xdr:row>53</xdr:row>
      <xdr:rowOff>33434</xdr:rowOff>
    </xdr:from>
    <xdr:to>
      <xdr:col>2</xdr:col>
      <xdr:colOff>669017</xdr:colOff>
      <xdr:row>54</xdr:row>
      <xdr:rowOff>11338</xdr:rowOff>
    </xdr:to>
    <xdr:sp macro="" textlink="">
      <xdr:nvSpPr>
        <xdr:cNvPr id="332" name="Text Box 1664">
          <a:extLst>
            <a:ext uri="{FF2B5EF4-FFF2-40B4-BE49-F238E27FC236}">
              <a16:creationId xmlns:a16="http://schemas.microsoft.com/office/drawing/2014/main" id="{18F7C69A-DB39-4F5B-9314-9458DB82939F}"/>
            </a:ext>
          </a:extLst>
        </xdr:cNvPr>
        <xdr:cNvSpPr txBox="1">
          <a:spLocks noChangeArrowheads="1"/>
        </xdr:cNvSpPr>
      </xdr:nvSpPr>
      <xdr:spPr bwMode="auto">
        <a:xfrm>
          <a:off x="165049" y="8918354"/>
          <a:ext cx="1311688" cy="145544"/>
        </a:xfrm>
        <a:prstGeom prst="rect">
          <a:avLst/>
        </a:prstGeom>
        <a:solidFill>
          <a:schemeClr val="bg1">
            <a:alpha val="6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峠 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504m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ﾙｰﾄ最高点 </a:t>
          </a:r>
        </a:p>
      </xdr:txBody>
    </xdr:sp>
    <xdr:clientData/>
  </xdr:twoCellAnchor>
  <xdr:twoCellAnchor>
    <xdr:from>
      <xdr:col>1</xdr:col>
      <xdr:colOff>190512</xdr:colOff>
      <xdr:row>54</xdr:row>
      <xdr:rowOff>22125</xdr:rowOff>
    </xdr:from>
    <xdr:to>
      <xdr:col>1</xdr:col>
      <xdr:colOff>657863</xdr:colOff>
      <xdr:row>55</xdr:row>
      <xdr:rowOff>16981</xdr:rowOff>
    </xdr:to>
    <xdr:sp macro="" textlink="">
      <xdr:nvSpPr>
        <xdr:cNvPr id="333" name="Text Box 1118">
          <a:extLst>
            <a:ext uri="{FF2B5EF4-FFF2-40B4-BE49-F238E27FC236}">
              <a16:creationId xmlns:a16="http://schemas.microsoft.com/office/drawing/2014/main" id="{62C6BB0D-CB59-42D2-85F3-86DF21A5F39D}"/>
            </a:ext>
          </a:extLst>
        </xdr:cNvPr>
        <xdr:cNvSpPr txBox="1">
          <a:spLocks noChangeArrowheads="1"/>
        </xdr:cNvSpPr>
      </xdr:nvSpPr>
      <xdr:spPr bwMode="auto">
        <a:xfrm>
          <a:off x="304812" y="9074685"/>
          <a:ext cx="467351" cy="162496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亀岡市</a:t>
          </a:r>
        </a:p>
      </xdr:txBody>
    </xdr:sp>
    <xdr:clientData/>
  </xdr:twoCellAnchor>
  <xdr:twoCellAnchor>
    <xdr:from>
      <xdr:col>1</xdr:col>
      <xdr:colOff>355396</xdr:colOff>
      <xdr:row>51</xdr:row>
      <xdr:rowOff>82741</xdr:rowOff>
    </xdr:from>
    <xdr:to>
      <xdr:col>2</xdr:col>
      <xdr:colOff>4860</xdr:colOff>
      <xdr:row>52</xdr:row>
      <xdr:rowOff>168469</xdr:rowOff>
    </xdr:to>
    <xdr:sp macro="" textlink="">
      <xdr:nvSpPr>
        <xdr:cNvPr id="334" name="Text Box 1118">
          <a:extLst>
            <a:ext uri="{FF2B5EF4-FFF2-40B4-BE49-F238E27FC236}">
              <a16:creationId xmlns:a16="http://schemas.microsoft.com/office/drawing/2014/main" id="{053AD0BA-C427-497D-A43F-916C8AF69934}"/>
            </a:ext>
          </a:extLst>
        </xdr:cNvPr>
        <xdr:cNvSpPr txBox="1">
          <a:spLocks noChangeArrowheads="1"/>
        </xdr:cNvSpPr>
      </xdr:nvSpPr>
      <xdr:spPr bwMode="auto">
        <a:xfrm>
          <a:off x="469696" y="8632381"/>
          <a:ext cx="342884" cy="253368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京都市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右京区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11338</xdr:colOff>
      <xdr:row>43</xdr:row>
      <xdr:rowOff>12959</xdr:rowOff>
    </xdr:from>
    <xdr:to>
      <xdr:col>9</xdr:col>
      <xdr:colOff>545905</xdr:colOff>
      <xdr:row>44</xdr:row>
      <xdr:rowOff>113394</xdr:rowOff>
    </xdr:to>
    <xdr:sp macro="" textlink="">
      <xdr:nvSpPr>
        <xdr:cNvPr id="335" name="Text Box 1664">
          <a:extLst>
            <a:ext uri="{FF2B5EF4-FFF2-40B4-BE49-F238E27FC236}">
              <a16:creationId xmlns:a16="http://schemas.microsoft.com/office/drawing/2014/main" id="{EEA5CE6F-0B86-4ADD-A865-0102453F9945}"/>
            </a:ext>
          </a:extLst>
        </xdr:cNvPr>
        <xdr:cNvSpPr txBox="1">
          <a:spLocks noChangeArrowheads="1"/>
        </xdr:cNvSpPr>
      </xdr:nvSpPr>
      <xdr:spPr bwMode="auto">
        <a:xfrm>
          <a:off x="5672998" y="7221479"/>
          <a:ext cx="534567" cy="26807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水尾へ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160m3.5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㎞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419803</xdr:colOff>
      <xdr:row>45</xdr:row>
      <xdr:rowOff>148222</xdr:rowOff>
    </xdr:from>
    <xdr:to>
      <xdr:col>10</xdr:col>
      <xdr:colOff>544800</xdr:colOff>
      <xdr:row>46</xdr:row>
      <xdr:rowOff>140710</xdr:rowOff>
    </xdr:to>
    <xdr:sp macro="" textlink="">
      <xdr:nvSpPr>
        <xdr:cNvPr id="336" name="Freeform 594">
          <a:extLst>
            <a:ext uri="{FF2B5EF4-FFF2-40B4-BE49-F238E27FC236}">
              <a16:creationId xmlns:a16="http://schemas.microsoft.com/office/drawing/2014/main" id="{ECA5B0AA-6533-4A0A-83F6-CC613FB87C54}"/>
            </a:ext>
          </a:extLst>
        </xdr:cNvPr>
        <xdr:cNvSpPr>
          <a:spLocks/>
        </xdr:cNvSpPr>
      </xdr:nvSpPr>
      <xdr:spPr bwMode="auto">
        <a:xfrm flipH="1">
          <a:off x="6774883" y="7692022"/>
          <a:ext cx="124997" cy="160128"/>
        </a:xfrm>
        <a:custGeom>
          <a:avLst/>
          <a:gdLst>
            <a:gd name="T0" fmla="*/ 2147483647 w 10690"/>
            <a:gd name="T1" fmla="*/ 0 h 10000"/>
            <a:gd name="T2" fmla="*/ 2147483647 w 10690"/>
            <a:gd name="T3" fmla="*/ 2147483647 h 10000"/>
            <a:gd name="T4" fmla="*/ 2147483647 w 10690"/>
            <a:gd name="T5" fmla="*/ 2147483647 h 10000"/>
            <a:gd name="T6" fmla="*/ 2147483647 w 10690"/>
            <a:gd name="T7" fmla="*/ 2147483647 h 10000"/>
            <a:gd name="T8" fmla="*/ 0 w 10690"/>
            <a:gd name="T9" fmla="*/ 2147483647 h 1000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0690" h="10000">
              <a:moveTo>
                <a:pt x="690" y="0"/>
              </a:moveTo>
              <a:lnTo>
                <a:pt x="7809" y="952"/>
              </a:lnTo>
              <a:lnTo>
                <a:pt x="10690" y="5238"/>
              </a:lnTo>
              <a:lnTo>
                <a:pt x="7603" y="9524"/>
              </a:lnTo>
              <a:cubicBezTo>
                <a:pt x="6021" y="10000"/>
                <a:pt x="1582" y="9524"/>
                <a:pt x="0" y="10000"/>
              </a:cubicBez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230144</xdr:colOff>
      <xdr:row>46</xdr:row>
      <xdr:rowOff>8677</xdr:rowOff>
    </xdr:from>
    <xdr:to>
      <xdr:col>10</xdr:col>
      <xdr:colOff>371142</xdr:colOff>
      <xdr:row>47</xdr:row>
      <xdr:rowOff>3848</xdr:rowOff>
    </xdr:to>
    <xdr:sp macro="" textlink="">
      <xdr:nvSpPr>
        <xdr:cNvPr id="337" name="Freeform 594">
          <a:extLst>
            <a:ext uri="{FF2B5EF4-FFF2-40B4-BE49-F238E27FC236}">
              <a16:creationId xmlns:a16="http://schemas.microsoft.com/office/drawing/2014/main" id="{F8E8FBA0-F5BE-44F9-8CD7-DB9DB4CC8793}"/>
            </a:ext>
          </a:extLst>
        </xdr:cNvPr>
        <xdr:cNvSpPr>
          <a:spLocks/>
        </xdr:cNvSpPr>
      </xdr:nvSpPr>
      <xdr:spPr bwMode="auto">
        <a:xfrm rot="20181634">
          <a:off x="6585224" y="7720117"/>
          <a:ext cx="140998" cy="162811"/>
        </a:xfrm>
        <a:custGeom>
          <a:avLst/>
          <a:gdLst>
            <a:gd name="T0" fmla="*/ 2147483647 w 10690"/>
            <a:gd name="T1" fmla="*/ 0 h 10000"/>
            <a:gd name="T2" fmla="*/ 2147483647 w 10690"/>
            <a:gd name="T3" fmla="*/ 2147483647 h 10000"/>
            <a:gd name="T4" fmla="*/ 2147483647 w 10690"/>
            <a:gd name="T5" fmla="*/ 2147483647 h 10000"/>
            <a:gd name="T6" fmla="*/ 2147483647 w 10690"/>
            <a:gd name="T7" fmla="*/ 2147483647 h 10000"/>
            <a:gd name="T8" fmla="*/ 0 w 10690"/>
            <a:gd name="T9" fmla="*/ 2147483647 h 1000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0690" h="10000">
              <a:moveTo>
                <a:pt x="690" y="0"/>
              </a:moveTo>
              <a:lnTo>
                <a:pt x="7809" y="952"/>
              </a:lnTo>
              <a:lnTo>
                <a:pt x="10690" y="5238"/>
              </a:lnTo>
              <a:lnTo>
                <a:pt x="7603" y="9524"/>
              </a:lnTo>
              <a:cubicBezTo>
                <a:pt x="6021" y="10000"/>
                <a:pt x="1582" y="9524"/>
                <a:pt x="0" y="10000"/>
              </a:cubicBez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366583</xdr:colOff>
      <xdr:row>45</xdr:row>
      <xdr:rowOff>170020</xdr:rowOff>
    </xdr:from>
    <xdr:to>
      <xdr:col>10</xdr:col>
      <xdr:colOff>437890</xdr:colOff>
      <xdr:row>46</xdr:row>
      <xdr:rowOff>123239</xdr:rowOff>
    </xdr:to>
    <xdr:sp macro="" textlink="">
      <xdr:nvSpPr>
        <xdr:cNvPr id="338" name="Text Box 709">
          <a:extLst>
            <a:ext uri="{FF2B5EF4-FFF2-40B4-BE49-F238E27FC236}">
              <a16:creationId xmlns:a16="http://schemas.microsoft.com/office/drawing/2014/main" id="{AE4FF465-909F-4D11-ABCC-C208B96FD5F4}"/>
            </a:ext>
          </a:extLst>
        </xdr:cNvPr>
        <xdr:cNvSpPr txBox="1">
          <a:spLocks noChangeArrowheads="1"/>
        </xdr:cNvSpPr>
      </xdr:nvSpPr>
      <xdr:spPr bwMode="auto">
        <a:xfrm rot="20686205">
          <a:off x="6721663" y="7713820"/>
          <a:ext cx="71307" cy="1208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55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900"/>
            </a:lnSpc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604335</xdr:colOff>
      <xdr:row>44</xdr:row>
      <xdr:rowOff>37716</xdr:rowOff>
    </xdr:from>
    <xdr:to>
      <xdr:col>6</xdr:col>
      <xdr:colOff>40976</xdr:colOff>
      <xdr:row>44</xdr:row>
      <xdr:rowOff>143388</xdr:rowOff>
    </xdr:to>
    <xdr:grpSp>
      <xdr:nvGrpSpPr>
        <xdr:cNvPr id="339" name="グループ化 338">
          <a:extLst>
            <a:ext uri="{FF2B5EF4-FFF2-40B4-BE49-F238E27FC236}">
              <a16:creationId xmlns:a16="http://schemas.microsoft.com/office/drawing/2014/main" id="{0C11F55C-51CC-445A-AEB1-9699F3EB509F}"/>
            </a:ext>
          </a:extLst>
        </xdr:cNvPr>
        <xdr:cNvGrpSpPr/>
      </xdr:nvGrpSpPr>
      <xdr:grpSpPr>
        <a:xfrm>
          <a:off x="3624924" y="7136593"/>
          <a:ext cx="135988" cy="100592"/>
          <a:chOff x="1456766" y="5311588"/>
          <a:chExt cx="156881" cy="106456"/>
        </a:xfrm>
      </xdr:grpSpPr>
      <xdr:sp macro="" textlink="">
        <xdr:nvSpPr>
          <xdr:cNvPr id="340" name="Line 2970">
            <a:extLst>
              <a:ext uri="{FF2B5EF4-FFF2-40B4-BE49-F238E27FC236}">
                <a16:creationId xmlns:a16="http://schemas.microsoft.com/office/drawing/2014/main" id="{092B30B2-99B9-DC56-F43C-21311A351C08}"/>
              </a:ext>
            </a:extLst>
          </xdr:cNvPr>
          <xdr:cNvSpPr>
            <a:spLocks noChangeShapeType="1"/>
          </xdr:cNvSpPr>
        </xdr:nvSpPr>
        <xdr:spPr bwMode="auto">
          <a:xfrm flipH="1">
            <a:off x="1486263" y="5316217"/>
            <a:ext cx="18439" cy="101827"/>
          </a:xfrm>
          <a:prstGeom prst="line">
            <a:avLst/>
          </a:prstGeom>
          <a:noFill/>
          <a:ln w="19050">
            <a:solidFill>
              <a:srgbClr val="FF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1" name="Line 2970">
            <a:extLst>
              <a:ext uri="{FF2B5EF4-FFF2-40B4-BE49-F238E27FC236}">
                <a16:creationId xmlns:a16="http://schemas.microsoft.com/office/drawing/2014/main" id="{63FABC23-B0ED-5DF1-E552-D0E680B22EDA}"/>
              </a:ext>
            </a:extLst>
          </xdr:cNvPr>
          <xdr:cNvSpPr>
            <a:spLocks noChangeShapeType="1"/>
          </xdr:cNvSpPr>
        </xdr:nvSpPr>
        <xdr:spPr bwMode="auto">
          <a:xfrm>
            <a:off x="1456766" y="5349798"/>
            <a:ext cx="156881" cy="902"/>
          </a:xfrm>
          <a:prstGeom prst="line">
            <a:avLst/>
          </a:prstGeom>
          <a:noFill/>
          <a:ln w="19050">
            <a:solidFill>
              <a:srgbClr val="FF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2" name="Line 2970">
            <a:extLst>
              <a:ext uri="{FF2B5EF4-FFF2-40B4-BE49-F238E27FC236}">
                <a16:creationId xmlns:a16="http://schemas.microsoft.com/office/drawing/2014/main" id="{32F7F47F-D132-8802-DDE8-DA6DE80E7E82}"/>
              </a:ext>
            </a:extLst>
          </xdr:cNvPr>
          <xdr:cNvSpPr>
            <a:spLocks noChangeShapeType="1"/>
          </xdr:cNvSpPr>
        </xdr:nvSpPr>
        <xdr:spPr bwMode="auto">
          <a:xfrm>
            <a:off x="1475590" y="5311589"/>
            <a:ext cx="128644" cy="0"/>
          </a:xfrm>
          <a:prstGeom prst="line">
            <a:avLst/>
          </a:prstGeom>
          <a:noFill/>
          <a:ln w="19050">
            <a:solidFill>
              <a:srgbClr val="FF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3" name="Line 2970">
            <a:extLst>
              <a:ext uri="{FF2B5EF4-FFF2-40B4-BE49-F238E27FC236}">
                <a16:creationId xmlns:a16="http://schemas.microsoft.com/office/drawing/2014/main" id="{0E8F9D83-5FE7-2E19-4CD6-B9E2D4DE2C4B}"/>
              </a:ext>
            </a:extLst>
          </xdr:cNvPr>
          <xdr:cNvSpPr>
            <a:spLocks noChangeShapeType="1"/>
          </xdr:cNvSpPr>
        </xdr:nvSpPr>
        <xdr:spPr bwMode="auto">
          <a:xfrm>
            <a:off x="1572410" y="5311588"/>
            <a:ext cx="30031" cy="106456"/>
          </a:xfrm>
          <a:prstGeom prst="line">
            <a:avLst/>
          </a:prstGeom>
          <a:noFill/>
          <a:ln w="19050">
            <a:solidFill>
              <a:srgbClr val="FF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176326</xdr:colOff>
      <xdr:row>46</xdr:row>
      <xdr:rowOff>155968</xdr:rowOff>
    </xdr:from>
    <xdr:to>
      <xdr:col>9</xdr:col>
      <xdr:colOff>406597</xdr:colOff>
      <xdr:row>47</xdr:row>
      <xdr:rowOff>124731</xdr:rowOff>
    </xdr:to>
    <xdr:sp macro="" textlink="">
      <xdr:nvSpPr>
        <xdr:cNvPr id="344" name="Text Box 376">
          <a:extLst>
            <a:ext uri="{FF2B5EF4-FFF2-40B4-BE49-F238E27FC236}">
              <a16:creationId xmlns:a16="http://schemas.microsoft.com/office/drawing/2014/main" id="{3E325584-AF8C-4C23-9A2E-227890A361ED}"/>
            </a:ext>
          </a:extLst>
        </xdr:cNvPr>
        <xdr:cNvSpPr txBox="1">
          <a:spLocks noChangeArrowheads="1"/>
        </xdr:cNvSpPr>
      </xdr:nvSpPr>
      <xdr:spPr bwMode="auto">
        <a:xfrm>
          <a:off x="5837986" y="7867408"/>
          <a:ext cx="230271" cy="13640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ﾄｲﾚ</a:t>
          </a:r>
        </a:p>
      </xdr:txBody>
    </xdr:sp>
    <xdr:clientData/>
  </xdr:twoCellAnchor>
  <xdr:twoCellAnchor>
    <xdr:from>
      <xdr:col>8</xdr:col>
      <xdr:colOff>47123</xdr:colOff>
      <xdr:row>50</xdr:row>
      <xdr:rowOff>142000</xdr:rowOff>
    </xdr:from>
    <xdr:to>
      <xdr:col>8</xdr:col>
      <xdr:colOff>157118</xdr:colOff>
      <xdr:row>56</xdr:row>
      <xdr:rowOff>132800</xdr:rowOff>
    </xdr:to>
    <xdr:sp macro="" textlink="">
      <xdr:nvSpPr>
        <xdr:cNvPr id="345" name="Freeform 705">
          <a:extLst>
            <a:ext uri="{FF2B5EF4-FFF2-40B4-BE49-F238E27FC236}">
              <a16:creationId xmlns:a16="http://schemas.microsoft.com/office/drawing/2014/main" id="{004E0E75-9D9B-47C7-8BC9-F56FF1488834}"/>
            </a:ext>
          </a:extLst>
        </xdr:cNvPr>
        <xdr:cNvSpPr>
          <a:spLocks/>
        </xdr:cNvSpPr>
      </xdr:nvSpPr>
      <xdr:spPr bwMode="auto">
        <a:xfrm flipH="1">
          <a:off x="5015363" y="8524000"/>
          <a:ext cx="109995" cy="996640"/>
        </a:xfrm>
        <a:custGeom>
          <a:avLst/>
          <a:gdLst>
            <a:gd name="T0" fmla="*/ 2147483647 w 49"/>
            <a:gd name="T1" fmla="*/ 2147483647 h 56"/>
            <a:gd name="T2" fmla="*/ 2147483647 w 49"/>
            <a:gd name="T3" fmla="*/ 0 h 56"/>
            <a:gd name="T4" fmla="*/ 0 w 49"/>
            <a:gd name="T5" fmla="*/ 0 h 56"/>
            <a:gd name="T6" fmla="*/ 0 60000 65536"/>
            <a:gd name="T7" fmla="*/ 0 60000 65536"/>
            <a:gd name="T8" fmla="*/ 0 60000 65536"/>
            <a:gd name="connsiteX0" fmla="*/ 22576 w 22576"/>
            <a:gd name="connsiteY0" fmla="*/ 16782 h 16782"/>
            <a:gd name="connsiteX1" fmla="*/ 10000 w 22576"/>
            <a:gd name="connsiteY1" fmla="*/ 0 h 16782"/>
            <a:gd name="connsiteX2" fmla="*/ 0 w 22576"/>
            <a:gd name="connsiteY2" fmla="*/ 0 h 16782"/>
            <a:gd name="connsiteX0" fmla="*/ 22576 w 22576"/>
            <a:gd name="connsiteY0" fmla="*/ 16782 h 16782"/>
            <a:gd name="connsiteX1" fmla="*/ 10000 w 22576"/>
            <a:gd name="connsiteY1" fmla="*/ 0 h 16782"/>
            <a:gd name="connsiteX2" fmla="*/ 0 w 22576"/>
            <a:gd name="connsiteY2" fmla="*/ 0 h 16782"/>
            <a:gd name="connsiteX0" fmla="*/ 22576 w 22576"/>
            <a:gd name="connsiteY0" fmla="*/ 16782 h 16782"/>
            <a:gd name="connsiteX1" fmla="*/ 10152 w 22576"/>
            <a:gd name="connsiteY1" fmla="*/ 9306 h 16782"/>
            <a:gd name="connsiteX2" fmla="*/ 10000 w 22576"/>
            <a:gd name="connsiteY2" fmla="*/ 0 h 16782"/>
            <a:gd name="connsiteX3" fmla="*/ 0 w 22576"/>
            <a:gd name="connsiteY3" fmla="*/ 0 h 16782"/>
            <a:gd name="connsiteX0" fmla="*/ 22576 w 22576"/>
            <a:gd name="connsiteY0" fmla="*/ 16782 h 16782"/>
            <a:gd name="connsiteX1" fmla="*/ 10152 w 22576"/>
            <a:gd name="connsiteY1" fmla="*/ 9306 h 16782"/>
            <a:gd name="connsiteX2" fmla="*/ 10000 w 22576"/>
            <a:gd name="connsiteY2" fmla="*/ 0 h 16782"/>
            <a:gd name="connsiteX3" fmla="*/ 0 w 22576"/>
            <a:gd name="connsiteY3" fmla="*/ 0 h 16782"/>
            <a:gd name="connsiteX0" fmla="*/ 22576 w 22576"/>
            <a:gd name="connsiteY0" fmla="*/ 16782 h 16782"/>
            <a:gd name="connsiteX1" fmla="*/ 10152 w 22576"/>
            <a:gd name="connsiteY1" fmla="*/ 14511 h 16782"/>
            <a:gd name="connsiteX2" fmla="*/ 10000 w 22576"/>
            <a:gd name="connsiteY2" fmla="*/ 0 h 16782"/>
            <a:gd name="connsiteX3" fmla="*/ 0 w 22576"/>
            <a:gd name="connsiteY3" fmla="*/ 0 h 16782"/>
            <a:gd name="connsiteX0" fmla="*/ 23182 w 23182"/>
            <a:gd name="connsiteY0" fmla="*/ 14889 h 15577"/>
            <a:gd name="connsiteX1" fmla="*/ 10152 w 23182"/>
            <a:gd name="connsiteY1" fmla="*/ 14511 h 15577"/>
            <a:gd name="connsiteX2" fmla="*/ 10000 w 23182"/>
            <a:gd name="connsiteY2" fmla="*/ 0 h 15577"/>
            <a:gd name="connsiteX3" fmla="*/ 0 w 23182"/>
            <a:gd name="connsiteY3" fmla="*/ 0 h 15577"/>
            <a:gd name="connsiteX0" fmla="*/ 23182 w 23182"/>
            <a:gd name="connsiteY0" fmla="*/ 14889 h 16063"/>
            <a:gd name="connsiteX1" fmla="*/ 10152 w 23182"/>
            <a:gd name="connsiteY1" fmla="*/ 14511 h 16063"/>
            <a:gd name="connsiteX2" fmla="*/ 10000 w 23182"/>
            <a:gd name="connsiteY2" fmla="*/ 0 h 16063"/>
            <a:gd name="connsiteX3" fmla="*/ 0 w 23182"/>
            <a:gd name="connsiteY3" fmla="*/ 0 h 16063"/>
            <a:gd name="connsiteX0" fmla="*/ 23182 w 23182"/>
            <a:gd name="connsiteY0" fmla="*/ 14889 h 16063"/>
            <a:gd name="connsiteX1" fmla="*/ 10152 w 23182"/>
            <a:gd name="connsiteY1" fmla="*/ 14511 h 16063"/>
            <a:gd name="connsiteX2" fmla="*/ 10000 w 23182"/>
            <a:gd name="connsiteY2" fmla="*/ 0 h 16063"/>
            <a:gd name="connsiteX3" fmla="*/ 0 w 23182"/>
            <a:gd name="connsiteY3" fmla="*/ 0 h 16063"/>
            <a:gd name="connsiteX0" fmla="*/ 23182 w 23182"/>
            <a:gd name="connsiteY0" fmla="*/ 14889 h 15061"/>
            <a:gd name="connsiteX1" fmla="*/ 10000 w 23182"/>
            <a:gd name="connsiteY1" fmla="*/ 11199 h 15061"/>
            <a:gd name="connsiteX2" fmla="*/ 10000 w 23182"/>
            <a:gd name="connsiteY2" fmla="*/ 0 h 15061"/>
            <a:gd name="connsiteX3" fmla="*/ 0 w 23182"/>
            <a:gd name="connsiteY3" fmla="*/ 0 h 15061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10000 w 22879"/>
            <a:gd name="connsiteY2" fmla="*/ 0 h 14348"/>
            <a:gd name="connsiteX3" fmla="*/ 0 w 22879"/>
            <a:gd name="connsiteY3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8583 w 22879"/>
            <a:gd name="connsiteY2" fmla="*/ 9724 h 14348"/>
            <a:gd name="connsiteX3" fmla="*/ 10000 w 22879"/>
            <a:gd name="connsiteY3" fmla="*/ 0 h 14348"/>
            <a:gd name="connsiteX4" fmla="*/ 0 w 22879"/>
            <a:gd name="connsiteY4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509 w 22879"/>
            <a:gd name="connsiteY2" fmla="*/ 9549 h 14348"/>
            <a:gd name="connsiteX3" fmla="*/ 10000 w 22879"/>
            <a:gd name="connsiteY3" fmla="*/ 0 h 14348"/>
            <a:gd name="connsiteX4" fmla="*/ 0 w 22879"/>
            <a:gd name="connsiteY4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509 w 22879"/>
            <a:gd name="connsiteY2" fmla="*/ 954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509 w 22879"/>
            <a:gd name="connsiteY2" fmla="*/ 954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509 w 22879"/>
            <a:gd name="connsiteY2" fmla="*/ 954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509 w 22879"/>
            <a:gd name="connsiteY2" fmla="*/ 954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509 w 22879"/>
            <a:gd name="connsiteY2" fmla="*/ 954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509 w 22879"/>
            <a:gd name="connsiteY2" fmla="*/ 954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367 w 22879"/>
            <a:gd name="connsiteY3" fmla="*/ 8250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367 w 22879"/>
            <a:gd name="connsiteY3" fmla="*/ 8250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367 w 22879"/>
            <a:gd name="connsiteY3" fmla="*/ 8250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020 w 22879"/>
            <a:gd name="connsiteY3" fmla="*/ 8139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020 w 22879"/>
            <a:gd name="connsiteY3" fmla="*/ 8139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020 w 22879"/>
            <a:gd name="connsiteY3" fmla="*/ 8139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8519 w 22879"/>
            <a:gd name="connsiteY2" fmla="*/ 9299 h 14348"/>
            <a:gd name="connsiteX3" fmla="*/ 10020 w 22879"/>
            <a:gd name="connsiteY3" fmla="*/ 8139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8519 w 22879"/>
            <a:gd name="connsiteY2" fmla="*/ 9299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12914 w 22879"/>
            <a:gd name="connsiteY2" fmla="*/ 9742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444 w 22879"/>
            <a:gd name="connsiteY2" fmla="*/ 9410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444 w 22879"/>
            <a:gd name="connsiteY2" fmla="*/ 9410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444 w 22879"/>
            <a:gd name="connsiteY2" fmla="*/ 9410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444 w 22879"/>
            <a:gd name="connsiteY2" fmla="*/ 9410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8519 w 22879"/>
            <a:gd name="connsiteY2" fmla="*/ 9410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8519 w 22879"/>
            <a:gd name="connsiteY2" fmla="*/ 9410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097 w 22879"/>
            <a:gd name="connsiteY2" fmla="*/ 9299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213 w 22879"/>
            <a:gd name="connsiteY2" fmla="*/ 9631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0299 w 20299"/>
            <a:gd name="connsiteY0" fmla="*/ 14164 h 14412"/>
            <a:gd name="connsiteX1" fmla="*/ 7420 w 20299"/>
            <a:gd name="connsiteY1" fmla="*/ 11263 h 14412"/>
            <a:gd name="connsiteX2" fmla="*/ 6633 w 20299"/>
            <a:gd name="connsiteY2" fmla="*/ 9695 h 14412"/>
            <a:gd name="connsiteX3" fmla="*/ 7671 w 20299"/>
            <a:gd name="connsiteY3" fmla="*/ 7760 h 14412"/>
            <a:gd name="connsiteX4" fmla="*/ 7420 w 20299"/>
            <a:gd name="connsiteY4" fmla="*/ 64 h 14412"/>
            <a:gd name="connsiteX5" fmla="*/ 0 w 20299"/>
            <a:gd name="connsiteY5" fmla="*/ 0 h 14412"/>
            <a:gd name="connsiteX0" fmla="*/ 20299 w 20299"/>
            <a:gd name="connsiteY0" fmla="*/ 14164 h 14412"/>
            <a:gd name="connsiteX1" fmla="*/ 7420 w 20299"/>
            <a:gd name="connsiteY1" fmla="*/ 11263 h 14412"/>
            <a:gd name="connsiteX2" fmla="*/ 6633 w 20299"/>
            <a:gd name="connsiteY2" fmla="*/ 9695 h 14412"/>
            <a:gd name="connsiteX3" fmla="*/ 7671 w 20299"/>
            <a:gd name="connsiteY3" fmla="*/ 7760 h 14412"/>
            <a:gd name="connsiteX4" fmla="*/ 7420 w 20299"/>
            <a:gd name="connsiteY4" fmla="*/ 64 h 14412"/>
            <a:gd name="connsiteX5" fmla="*/ 0 w 20299"/>
            <a:gd name="connsiteY5" fmla="*/ 0 h 14412"/>
            <a:gd name="connsiteX0" fmla="*/ 20299 w 20299"/>
            <a:gd name="connsiteY0" fmla="*/ 14164 h 14412"/>
            <a:gd name="connsiteX1" fmla="*/ 7420 w 20299"/>
            <a:gd name="connsiteY1" fmla="*/ 11263 h 14412"/>
            <a:gd name="connsiteX2" fmla="*/ 6633 w 20299"/>
            <a:gd name="connsiteY2" fmla="*/ 9695 h 14412"/>
            <a:gd name="connsiteX3" fmla="*/ 7671 w 20299"/>
            <a:gd name="connsiteY3" fmla="*/ 7760 h 14412"/>
            <a:gd name="connsiteX4" fmla="*/ 7420 w 20299"/>
            <a:gd name="connsiteY4" fmla="*/ 64 h 14412"/>
            <a:gd name="connsiteX5" fmla="*/ 0 w 20299"/>
            <a:gd name="connsiteY5" fmla="*/ 0 h 14412"/>
            <a:gd name="connsiteX0" fmla="*/ 6266 w 7671"/>
            <a:gd name="connsiteY0" fmla="*/ 18074 h 18148"/>
            <a:gd name="connsiteX1" fmla="*/ 7420 w 7671"/>
            <a:gd name="connsiteY1" fmla="*/ 11263 h 18148"/>
            <a:gd name="connsiteX2" fmla="*/ 6633 w 7671"/>
            <a:gd name="connsiteY2" fmla="*/ 9695 h 18148"/>
            <a:gd name="connsiteX3" fmla="*/ 7671 w 7671"/>
            <a:gd name="connsiteY3" fmla="*/ 7760 h 18148"/>
            <a:gd name="connsiteX4" fmla="*/ 7420 w 7671"/>
            <a:gd name="connsiteY4" fmla="*/ 64 h 18148"/>
            <a:gd name="connsiteX5" fmla="*/ 0 w 7671"/>
            <a:gd name="connsiteY5" fmla="*/ 0 h 18148"/>
            <a:gd name="connsiteX0" fmla="*/ 8168 w 10000"/>
            <a:gd name="connsiteY0" fmla="*/ 9959 h 9959"/>
            <a:gd name="connsiteX1" fmla="*/ 8647 w 10000"/>
            <a:gd name="connsiteY1" fmla="*/ 5342 h 9959"/>
            <a:gd name="connsiteX2" fmla="*/ 10000 w 10000"/>
            <a:gd name="connsiteY2" fmla="*/ 4276 h 9959"/>
            <a:gd name="connsiteX3" fmla="*/ 9673 w 10000"/>
            <a:gd name="connsiteY3" fmla="*/ 35 h 9959"/>
            <a:gd name="connsiteX4" fmla="*/ 0 w 10000"/>
            <a:gd name="connsiteY4" fmla="*/ 0 h 9959"/>
            <a:gd name="connsiteX0" fmla="*/ 8168 w 10000"/>
            <a:gd name="connsiteY0" fmla="*/ 10000 h 10000"/>
            <a:gd name="connsiteX1" fmla="*/ 8647 w 10000"/>
            <a:gd name="connsiteY1" fmla="*/ 5364 h 10000"/>
            <a:gd name="connsiteX2" fmla="*/ 10000 w 10000"/>
            <a:gd name="connsiteY2" fmla="*/ 4294 h 10000"/>
            <a:gd name="connsiteX3" fmla="*/ 9673 w 10000"/>
            <a:gd name="connsiteY3" fmla="*/ 35 h 10000"/>
            <a:gd name="connsiteX4" fmla="*/ 0 w 10000"/>
            <a:gd name="connsiteY4" fmla="*/ 0 h 10000"/>
            <a:gd name="connsiteX0" fmla="*/ 8168 w 10000"/>
            <a:gd name="connsiteY0" fmla="*/ 10000 h 10000"/>
            <a:gd name="connsiteX1" fmla="*/ 8647 w 10000"/>
            <a:gd name="connsiteY1" fmla="*/ 5364 h 10000"/>
            <a:gd name="connsiteX2" fmla="*/ 10000 w 10000"/>
            <a:gd name="connsiteY2" fmla="*/ 4294 h 10000"/>
            <a:gd name="connsiteX3" fmla="*/ 9673 w 10000"/>
            <a:gd name="connsiteY3" fmla="*/ 35 h 10000"/>
            <a:gd name="connsiteX4" fmla="*/ 0 w 10000"/>
            <a:gd name="connsiteY4" fmla="*/ 0 h 10000"/>
            <a:gd name="connsiteX0" fmla="*/ 8168 w 10156"/>
            <a:gd name="connsiteY0" fmla="*/ 10000 h 10000"/>
            <a:gd name="connsiteX1" fmla="*/ 8647 w 10156"/>
            <a:gd name="connsiteY1" fmla="*/ 5364 h 10000"/>
            <a:gd name="connsiteX2" fmla="*/ 9673 w 10156"/>
            <a:gd name="connsiteY2" fmla="*/ 35 h 10000"/>
            <a:gd name="connsiteX3" fmla="*/ 0 w 10156"/>
            <a:gd name="connsiteY3" fmla="*/ 0 h 10000"/>
            <a:gd name="connsiteX0" fmla="*/ 0 w 1988"/>
            <a:gd name="connsiteY0" fmla="*/ 9965 h 9965"/>
            <a:gd name="connsiteX1" fmla="*/ 479 w 1988"/>
            <a:gd name="connsiteY1" fmla="*/ 5329 h 9965"/>
            <a:gd name="connsiteX2" fmla="*/ 1505 w 1988"/>
            <a:gd name="connsiteY2" fmla="*/ 0 h 9965"/>
            <a:gd name="connsiteX0" fmla="*/ 0 w 8217"/>
            <a:gd name="connsiteY0" fmla="*/ 10724 h 10724"/>
            <a:gd name="connsiteX1" fmla="*/ 2409 w 8217"/>
            <a:gd name="connsiteY1" fmla="*/ 6072 h 10724"/>
            <a:gd name="connsiteX2" fmla="*/ 109 w 8217"/>
            <a:gd name="connsiteY2" fmla="*/ 0 h 10724"/>
            <a:gd name="connsiteX0" fmla="*/ 0 w 10000"/>
            <a:gd name="connsiteY0" fmla="*/ 10000 h 10000"/>
            <a:gd name="connsiteX1" fmla="*/ 2932 w 10000"/>
            <a:gd name="connsiteY1" fmla="*/ 5662 h 10000"/>
            <a:gd name="connsiteX2" fmla="*/ 133 w 10000"/>
            <a:gd name="connsiteY2" fmla="*/ 0 h 10000"/>
            <a:gd name="connsiteX0" fmla="*/ 0 w 17140"/>
            <a:gd name="connsiteY0" fmla="*/ 10310 h 10310"/>
            <a:gd name="connsiteX1" fmla="*/ 11897 w 17140"/>
            <a:gd name="connsiteY1" fmla="*/ 5662 h 10310"/>
            <a:gd name="connsiteX2" fmla="*/ 9098 w 17140"/>
            <a:gd name="connsiteY2" fmla="*/ 0 h 10310"/>
            <a:gd name="connsiteX0" fmla="*/ 0 w 15529"/>
            <a:gd name="connsiteY0" fmla="*/ 10310 h 10310"/>
            <a:gd name="connsiteX1" fmla="*/ 11897 w 15529"/>
            <a:gd name="connsiteY1" fmla="*/ 5662 h 10310"/>
            <a:gd name="connsiteX2" fmla="*/ 9098 w 15529"/>
            <a:gd name="connsiteY2" fmla="*/ 0 h 10310"/>
            <a:gd name="connsiteX0" fmla="*/ 0 w 15529"/>
            <a:gd name="connsiteY0" fmla="*/ 10310 h 10310"/>
            <a:gd name="connsiteX1" fmla="*/ 11897 w 15529"/>
            <a:gd name="connsiteY1" fmla="*/ 5662 h 10310"/>
            <a:gd name="connsiteX2" fmla="*/ 9098 w 15529"/>
            <a:gd name="connsiteY2" fmla="*/ 0 h 103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5529" h="10310">
              <a:moveTo>
                <a:pt x="0" y="10310"/>
              </a:moveTo>
              <a:cubicBezTo>
                <a:pt x="4646" y="9590"/>
                <a:pt x="12840" y="9383"/>
                <a:pt x="11897" y="5662"/>
              </a:cubicBezTo>
              <a:cubicBezTo>
                <a:pt x="16461" y="3740"/>
                <a:pt x="17920" y="836"/>
                <a:pt x="9098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64403</xdr:colOff>
      <xdr:row>49</xdr:row>
      <xdr:rowOff>142008</xdr:rowOff>
    </xdr:from>
    <xdr:to>
      <xdr:col>6</xdr:col>
      <xdr:colOff>147355</xdr:colOff>
      <xdr:row>51</xdr:row>
      <xdr:rowOff>163892</xdr:rowOff>
    </xdr:to>
    <xdr:sp macro="" textlink="">
      <xdr:nvSpPr>
        <xdr:cNvPr id="346" name="Line 547">
          <a:extLst>
            <a:ext uri="{FF2B5EF4-FFF2-40B4-BE49-F238E27FC236}">
              <a16:creationId xmlns:a16="http://schemas.microsoft.com/office/drawing/2014/main" id="{D8E73EAD-BB02-478A-9DAC-A0FE47E38B5B}"/>
            </a:ext>
          </a:extLst>
        </xdr:cNvPr>
        <xdr:cNvSpPr>
          <a:spLocks noChangeShapeType="1"/>
        </xdr:cNvSpPr>
      </xdr:nvSpPr>
      <xdr:spPr bwMode="auto">
        <a:xfrm flipH="1">
          <a:off x="3645803" y="8356368"/>
          <a:ext cx="82952" cy="35716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289075</xdr:colOff>
      <xdr:row>55</xdr:row>
      <xdr:rowOff>144066</xdr:rowOff>
    </xdr:from>
    <xdr:to>
      <xdr:col>5</xdr:col>
      <xdr:colOff>366382</xdr:colOff>
      <xdr:row>56</xdr:row>
      <xdr:rowOff>171449</xdr:rowOff>
    </xdr:to>
    <xdr:sp macro="" textlink="">
      <xdr:nvSpPr>
        <xdr:cNvPr id="347" name="Line 1294">
          <a:extLst>
            <a:ext uri="{FF2B5EF4-FFF2-40B4-BE49-F238E27FC236}">
              <a16:creationId xmlns:a16="http://schemas.microsoft.com/office/drawing/2014/main" id="{CC6EB888-B46B-4DF7-A13B-3425EA132AA4}"/>
            </a:ext>
          </a:extLst>
        </xdr:cNvPr>
        <xdr:cNvSpPr>
          <a:spLocks noChangeShapeType="1"/>
        </xdr:cNvSpPr>
      </xdr:nvSpPr>
      <xdr:spPr bwMode="auto">
        <a:xfrm flipV="1">
          <a:off x="3177055" y="9364266"/>
          <a:ext cx="77307" cy="195023"/>
        </a:xfrm>
        <a:custGeom>
          <a:avLst/>
          <a:gdLst>
            <a:gd name="connsiteX0" fmla="*/ 0 w 101600"/>
            <a:gd name="connsiteY0" fmla="*/ 0 h 215898"/>
            <a:gd name="connsiteX1" fmla="*/ 101600 w 101600"/>
            <a:gd name="connsiteY1" fmla="*/ 215898 h 215898"/>
            <a:gd name="connsiteX0" fmla="*/ 0 w 101600"/>
            <a:gd name="connsiteY0" fmla="*/ 0 h 215898"/>
            <a:gd name="connsiteX1" fmla="*/ 50799 w 101600"/>
            <a:gd name="connsiteY1" fmla="*/ 146048 h 215898"/>
            <a:gd name="connsiteX2" fmla="*/ 101600 w 101600"/>
            <a:gd name="connsiteY2" fmla="*/ 215898 h 215898"/>
            <a:gd name="connsiteX0" fmla="*/ 567 w 57717"/>
            <a:gd name="connsiteY0" fmla="*/ 0 h 215898"/>
            <a:gd name="connsiteX1" fmla="*/ 6916 w 57717"/>
            <a:gd name="connsiteY1" fmla="*/ 146048 h 215898"/>
            <a:gd name="connsiteX2" fmla="*/ 57717 w 57717"/>
            <a:gd name="connsiteY2" fmla="*/ 215898 h 215898"/>
            <a:gd name="connsiteX0" fmla="*/ 567 w 57717"/>
            <a:gd name="connsiteY0" fmla="*/ 0 h 215898"/>
            <a:gd name="connsiteX1" fmla="*/ 6916 w 57717"/>
            <a:gd name="connsiteY1" fmla="*/ 146048 h 215898"/>
            <a:gd name="connsiteX2" fmla="*/ 57717 w 57717"/>
            <a:gd name="connsiteY2" fmla="*/ 215898 h 215898"/>
            <a:gd name="connsiteX0" fmla="*/ 2941 w 43705"/>
            <a:gd name="connsiteY0" fmla="*/ 0 h 161341"/>
            <a:gd name="connsiteX1" fmla="*/ 9290 w 43705"/>
            <a:gd name="connsiteY1" fmla="*/ 146048 h 161341"/>
            <a:gd name="connsiteX2" fmla="*/ 43705 w 43705"/>
            <a:gd name="connsiteY2" fmla="*/ 44285 h 161341"/>
            <a:gd name="connsiteX0" fmla="*/ 80776 w 84826"/>
            <a:gd name="connsiteY0" fmla="*/ 277923 h 286931"/>
            <a:gd name="connsiteX1" fmla="*/ 9290 w 84826"/>
            <a:gd name="connsiteY1" fmla="*/ 125033 h 286931"/>
            <a:gd name="connsiteX2" fmla="*/ 43705 w 84826"/>
            <a:gd name="connsiteY2" fmla="*/ 23270 h 286931"/>
            <a:gd name="connsiteX0" fmla="*/ 99785 w 103835"/>
            <a:gd name="connsiteY0" fmla="*/ 312422 h 321429"/>
            <a:gd name="connsiteX1" fmla="*/ 28299 w 103835"/>
            <a:gd name="connsiteY1" fmla="*/ 159532 h 321429"/>
            <a:gd name="connsiteX2" fmla="*/ 17652 w 103835"/>
            <a:gd name="connsiteY2" fmla="*/ 19018 h 321429"/>
            <a:gd name="connsiteX0" fmla="*/ 79302 w 84994"/>
            <a:gd name="connsiteY0" fmla="*/ 218311 h 237742"/>
            <a:gd name="connsiteX1" fmla="*/ 28299 w 84994"/>
            <a:gd name="connsiteY1" fmla="*/ 159532 h 237742"/>
            <a:gd name="connsiteX2" fmla="*/ 17652 w 84994"/>
            <a:gd name="connsiteY2" fmla="*/ 19018 h 237742"/>
            <a:gd name="connsiteX0" fmla="*/ 68698 w 74390"/>
            <a:gd name="connsiteY0" fmla="*/ 199293 h 218724"/>
            <a:gd name="connsiteX1" fmla="*/ 17695 w 74390"/>
            <a:gd name="connsiteY1" fmla="*/ 140514 h 218724"/>
            <a:gd name="connsiteX2" fmla="*/ 7048 w 74390"/>
            <a:gd name="connsiteY2" fmla="*/ 0 h 218724"/>
            <a:gd name="connsiteX0" fmla="*/ 61663 w 67355"/>
            <a:gd name="connsiteY0" fmla="*/ 199293 h 218724"/>
            <a:gd name="connsiteX1" fmla="*/ 10660 w 67355"/>
            <a:gd name="connsiteY1" fmla="*/ 140514 h 218724"/>
            <a:gd name="connsiteX2" fmla="*/ 13 w 67355"/>
            <a:gd name="connsiteY2" fmla="*/ 0 h 218724"/>
            <a:gd name="connsiteX0" fmla="*/ 61663 w 61663"/>
            <a:gd name="connsiteY0" fmla="*/ 199293 h 199293"/>
            <a:gd name="connsiteX1" fmla="*/ 10660 w 61663"/>
            <a:gd name="connsiteY1" fmla="*/ 140514 h 199293"/>
            <a:gd name="connsiteX2" fmla="*/ 13 w 61663"/>
            <a:gd name="connsiteY2" fmla="*/ 0 h 199293"/>
            <a:gd name="connsiteX0" fmla="*/ 61663 w 106940"/>
            <a:gd name="connsiteY0" fmla="*/ 199293 h 199293"/>
            <a:gd name="connsiteX1" fmla="*/ 10660 w 106940"/>
            <a:gd name="connsiteY1" fmla="*/ 140514 h 199293"/>
            <a:gd name="connsiteX2" fmla="*/ 13 w 106940"/>
            <a:gd name="connsiteY2" fmla="*/ 0 h 199293"/>
            <a:gd name="connsiteX0" fmla="*/ 61663 w 61663"/>
            <a:gd name="connsiteY0" fmla="*/ 199293 h 199293"/>
            <a:gd name="connsiteX1" fmla="*/ 10660 w 61663"/>
            <a:gd name="connsiteY1" fmla="*/ 140514 h 199293"/>
            <a:gd name="connsiteX2" fmla="*/ 13 w 61663"/>
            <a:gd name="connsiteY2" fmla="*/ 0 h 199293"/>
            <a:gd name="connsiteX0" fmla="*/ 61650 w 61650"/>
            <a:gd name="connsiteY0" fmla="*/ 199293 h 199293"/>
            <a:gd name="connsiteX1" fmla="*/ 10647 w 61650"/>
            <a:gd name="connsiteY1" fmla="*/ 140514 h 199293"/>
            <a:gd name="connsiteX2" fmla="*/ 0 w 61650"/>
            <a:gd name="connsiteY2" fmla="*/ 0 h 1992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1650" h="199293">
              <a:moveTo>
                <a:pt x="61650" y="199293"/>
              </a:moveTo>
              <a:cubicBezTo>
                <a:pt x="34614" y="176591"/>
                <a:pt x="48949" y="206783"/>
                <a:pt x="10647" y="140514"/>
              </a:cubicBezTo>
              <a:cubicBezTo>
                <a:pt x="-4954" y="1651"/>
                <a:pt x="11196" y="149470"/>
                <a:pt x="0" y="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19587</xdr:colOff>
      <xdr:row>54</xdr:row>
      <xdr:rowOff>47402</xdr:rowOff>
    </xdr:from>
    <xdr:to>
      <xdr:col>8</xdr:col>
      <xdr:colOff>134830</xdr:colOff>
      <xdr:row>55</xdr:row>
      <xdr:rowOff>6127</xdr:rowOff>
    </xdr:to>
    <xdr:sp macro="" textlink="">
      <xdr:nvSpPr>
        <xdr:cNvPr id="348" name="AutoShape 492">
          <a:extLst>
            <a:ext uri="{FF2B5EF4-FFF2-40B4-BE49-F238E27FC236}">
              <a16:creationId xmlns:a16="http://schemas.microsoft.com/office/drawing/2014/main" id="{4CE40F4B-8ED3-4AC3-8DE6-01CDB1E50A13}"/>
            </a:ext>
          </a:extLst>
        </xdr:cNvPr>
        <xdr:cNvSpPr>
          <a:spLocks noChangeArrowheads="1"/>
        </xdr:cNvSpPr>
      </xdr:nvSpPr>
      <xdr:spPr bwMode="auto">
        <a:xfrm>
          <a:off x="4987827" y="9099962"/>
          <a:ext cx="115243" cy="12636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41300</xdr:colOff>
      <xdr:row>54</xdr:row>
      <xdr:rowOff>19339</xdr:rowOff>
    </xdr:from>
    <xdr:to>
      <xdr:col>8</xdr:col>
      <xdr:colOff>697606</xdr:colOff>
      <xdr:row>55</xdr:row>
      <xdr:rowOff>40248</xdr:rowOff>
    </xdr:to>
    <xdr:sp macro="" textlink="">
      <xdr:nvSpPr>
        <xdr:cNvPr id="349" name="Text Box 1664">
          <a:extLst>
            <a:ext uri="{FF2B5EF4-FFF2-40B4-BE49-F238E27FC236}">
              <a16:creationId xmlns:a16="http://schemas.microsoft.com/office/drawing/2014/main" id="{665748C1-1598-44C8-AD35-D52F7151C25A}"/>
            </a:ext>
          </a:extLst>
        </xdr:cNvPr>
        <xdr:cNvSpPr txBox="1">
          <a:spLocks noChangeArrowheads="1"/>
        </xdr:cNvSpPr>
      </xdr:nvSpPr>
      <xdr:spPr bwMode="auto">
        <a:xfrm>
          <a:off x="5009540" y="9071899"/>
          <a:ext cx="648686" cy="188549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353m</a:t>
          </a:r>
        </a:p>
        <a:p>
          <a:pPr algn="ctr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372629</xdr:colOff>
      <xdr:row>50</xdr:row>
      <xdr:rowOff>160343</xdr:rowOff>
    </xdr:from>
    <xdr:to>
      <xdr:col>6</xdr:col>
      <xdr:colOff>374666</xdr:colOff>
      <xdr:row>56</xdr:row>
      <xdr:rowOff>160356</xdr:rowOff>
    </xdr:to>
    <xdr:sp macro="" textlink="">
      <xdr:nvSpPr>
        <xdr:cNvPr id="350" name="Freeform 1353">
          <a:extLst>
            <a:ext uri="{FF2B5EF4-FFF2-40B4-BE49-F238E27FC236}">
              <a16:creationId xmlns:a16="http://schemas.microsoft.com/office/drawing/2014/main" id="{73EBDC19-906A-413D-9362-8E0980A1AF1F}"/>
            </a:ext>
          </a:extLst>
        </xdr:cNvPr>
        <xdr:cNvSpPr>
          <a:spLocks/>
        </xdr:cNvSpPr>
      </xdr:nvSpPr>
      <xdr:spPr bwMode="auto">
        <a:xfrm flipH="1">
          <a:off x="3260609" y="8542343"/>
          <a:ext cx="695457" cy="1005853"/>
        </a:xfrm>
        <a:custGeom>
          <a:avLst/>
          <a:gdLst>
            <a:gd name="T0" fmla="*/ 2147483647 w 10000"/>
            <a:gd name="T1" fmla="*/ 2147483647 h 10000"/>
            <a:gd name="T2" fmla="*/ 2147483647 w 10000"/>
            <a:gd name="T3" fmla="*/ 2147483647 h 10000"/>
            <a:gd name="T4" fmla="*/ 2147483647 w 10000"/>
            <a:gd name="T5" fmla="*/ 2147483647 h 10000"/>
            <a:gd name="T6" fmla="*/ 0 w 10000"/>
            <a:gd name="T7" fmla="*/ 0 h 10000"/>
            <a:gd name="T8" fmla="*/ 0 60000 65536"/>
            <a:gd name="T9" fmla="*/ 0 60000 65536"/>
            <a:gd name="T10" fmla="*/ 0 60000 65536"/>
            <a:gd name="T11" fmla="*/ 0 60000 65536"/>
            <a:gd name="connsiteX0" fmla="*/ 10000 w 10161"/>
            <a:gd name="connsiteY0" fmla="*/ 10000 h 10000"/>
            <a:gd name="connsiteX1" fmla="*/ 10161 w 10161"/>
            <a:gd name="connsiteY1" fmla="*/ 9435 h 10000"/>
            <a:gd name="connsiteX2" fmla="*/ 10000 w 10161"/>
            <a:gd name="connsiteY2" fmla="*/ 4400 h 10000"/>
            <a:gd name="connsiteX3" fmla="*/ 7402 w 10161"/>
            <a:gd name="connsiteY3" fmla="*/ 2233 h 10000"/>
            <a:gd name="connsiteX4" fmla="*/ 0 w 10161"/>
            <a:gd name="connsiteY4" fmla="*/ 0 h 10000"/>
            <a:gd name="connsiteX0" fmla="*/ 10000 w 10161"/>
            <a:gd name="connsiteY0" fmla="*/ 10000 h 10000"/>
            <a:gd name="connsiteX1" fmla="*/ 10161 w 10161"/>
            <a:gd name="connsiteY1" fmla="*/ 9435 h 10000"/>
            <a:gd name="connsiteX2" fmla="*/ 10000 w 10161"/>
            <a:gd name="connsiteY2" fmla="*/ 4400 h 10000"/>
            <a:gd name="connsiteX3" fmla="*/ 7402 w 10161"/>
            <a:gd name="connsiteY3" fmla="*/ 2233 h 10000"/>
            <a:gd name="connsiteX4" fmla="*/ 0 w 10161"/>
            <a:gd name="connsiteY4" fmla="*/ 0 h 10000"/>
            <a:gd name="connsiteX0" fmla="*/ 10000 w 10192"/>
            <a:gd name="connsiteY0" fmla="*/ 10000 h 10000"/>
            <a:gd name="connsiteX1" fmla="*/ 10000 w 10192"/>
            <a:gd name="connsiteY1" fmla="*/ 4400 h 10000"/>
            <a:gd name="connsiteX2" fmla="*/ 7402 w 10192"/>
            <a:gd name="connsiteY2" fmla="*/ 2233 h 10000"/>
            <a:gd name="connsiteX3" fmla="*/ 0 w 10192"/>
            <a:gd name="connsiteY3" fmla="*/ 0 h 10000"/>
            <a:gd name="connsiteX0" fmla="*/ 10000 w 10192"/>
            <a:gd name="connsiteY0" fmla="*/ 10000 h 10000"/>
            <a:gd name="connsiteX1" fmla="*/ 10000 w 10192"/>
            <a:gd name="connsiteY1" fmla="*/ 4400 h 10000"/>
            <a:gd name="connsiteX2" fmla="*/ 7402 w 10192"/>
            <a:gd name="connsiteY2" fmla="*/ 2233 h 10000"/>
            <a:gd name="connsiteX3" fmla="*/ 0 w 10192"/>
            <a:gd name="connsiteY3" fmla="*/ 0 h 10000"/>
            <a:gd name="connsiteX0" fmla="*/ 10000 w 10192"/>
            <a:gd name="connsiteY0" fmla="*/ 10000 h 10000"/>
            <a:gd name="connsiteX1" fmla="*/ 10000 w 10192"/>
            <a:gd name="connsiteY1" fmla="*/ 4400 h 10000"/>
            <a:gd name="connsiteX2" fmla="*/ 0 w 10192"/>
            <a:gd name="connsiteY2" fmla="*/ 0 h 10000"/>
            <a:gd name="connsiteX0" fmla="*/ 10000 w 10000"/>
            <a:gd name="connsiteY0" fmla="*/ 10000 h 10000"/>
            <a:gd name="connsiteX1" fmla="*/ 8977 w 10000"/>
            <a:gd name="connsiteY1" fmla="*/ 6362 h 10000"/>
            <a:gd name="connsiteX2" fmla="*/ 0 w 10000"/>
            <a:gd name="connsiteY2" fmla="*/ 0 h 10000"/>
            <a:gd name="connsiteX0" fmla="*/ 10000 w 10192"/>
            <a:gd name="connsiteY0" fmla="*/ 10000 h 10000"/>
            <a:gd name="connsiteX1" fmla="*/ 10000 w 10192"/>
            <a:gd name="connsiteY1" fmla="*/ 6362 h 10000"/>
            <a:gd name="connsiteX2" fmla="*/ 0 w 10192"/>
            <a:gd name="connsiteY2" fmla="*/ 0 h 10000"/>
            <a:gd name="connsiteX0" fmla="*/ 51617 w 51809"/>
            <a:gd name="connsiteY0" fmla="*/ 12355 h 12355"/>
            <a:gd name="connsiteX1" fmla="*/ 51617 w 51809"/>
            <a:gd name="connsiteY1" fmla="*/ 8717 h 12355"/>
            <a:gd name="connsiteX2" fmla="*/ 0 w 51809"/>
            <a:gd name="connsiteY2" fmla="*/ 0 h 12355"/>
            <a:gd name="connsiteX0" fmla="*/ 36266 w 36458"/>
            <a:gd name="connsiteY0" fmla="*/ 14160 h 14160"/>
            <a:gd name="connsiteX1" fmla="*/ 36266 w 36458"/>
            <a:gd name="connsiteY1" fmla="*/ 10522 h 14160"/>
            <a:gd name="connsiteX2" fmla="*/ 0 w 36458"/>
            <a:gd name="connsiteY2" fmla="*/ 0 h 14160"/>
            <a:gd name="connsiteX0" fmla="*/ 36266 w 36458"/>
            <a:gd name="connsiteY0" fmla="*/ 14160 h 14160"/>
            <a:gd name="connsiteX1" fmla="*/ 36266 w 36458"/>
            <a:gd name="connsiteY1" fmla="*/ 10522 h 14160"/>
            <a:gd name="connsiteX2" fmla="*/ 19060 w 36458"/>
            <a:gd name="connsiteY2" fmla="*/ 5965 h 14160"/>
            <a:gd name="connsiteX3" fmla="*/ 0 w 36458"/>
            <a:gd name="connsiteY3" fmla="*/ 0 h 14160"/>
            <a:gd name="connsiteX0" fmla="*/ 36266 w 36458"/>
            <a:gd name="connsiteY0" fmla="*/ 14160 h 14160"/>
            <a:gd name="connsiteX1" fmla="*/ 36266 w 36458"/>
            <a:gd name="connsiteY1" fmla="*/ 10522 h 14160"/>
            <a:gd name="connsiteX2" fmla="*/ 25541 w 36458"/>
            <a:gd name="connsiteY2" fmla="*/ 8241 h 14160"/>
            <a:gd name="connsiteX3" fmla="*/ 0 w 36458"/>
            <a:gd name="connsiteY3" fmla="*/ 0 h 14160"/>
            <a:gd name="connsiteX0" fmla="*/ 36266 w 36458"/>
            <a:gd name="connsiteY0" fmla="*/ 14160 h 14160"/>
            <a:gd name="connsiteX1" fmla="*/ 36266 w 36458"/>
            <a:gd name="connsiteY1" fmla="*/ 10522 h 14160"/>
            <a:gd name="connsiteX2" fmla="*/ 25541 w 36458"/>
            <a:gd name="connsiteY2" fmla="*/ 8241 h 14160"/>
            <a:gd name="connsiteX3" fmla="*/ 15649 w 36458"/>
            <a:gd name="connsiteY3" fmla="*/ 5180 h 14160"/>
            <a:gd name="connsiteX4" fmla="*/ 0 w 36458"/>
            <a:gd name="connsiteY4" fmla="*/ 0 h 14160"/>
            <a:gd name="connsiteX0" fmla="*/ 36266 w 36458"/>
            <a:gd name="connsiteY0" fmla="*/ 14160 h 14160"/>
            <a:gd name="connsiteX1" fmla="*/ 36266 w 36458"/>
            <a:gd name="connsiteY1" fmla="*/ 10522 h 14160"/>
            <a:gd name="connsiteX2" fmla="*/ 25541 w 36458"/>
            <a:gd name="connsiteY2" fmla="*/ 8241 h 14160"/>
            <a:gd name="connsiteX3" fmla="*/ 18037 w 36458"/>
            <a:gd name="connsiteY3" fmla="*/ 5259 h 14160"/>
            <a:gd name="connsiteX4" fmla="*/ 15649 w 36458"/>
            <a:gd name="connsiteY4" fmla="*/ 5180 h 14160"/>
            <a:gd name="connsiteX5" fmla="*/ 0 w 36458"/>
            <a:gd name="connsiteY5" fmla="*/ 0 h 14160"/>
            <a:gd name="connsiteX0" fmla="*/ 36266 w 36458"/>
            <a:gd name="connsiteY0" fmla="*/ 14160 h 14160"/>
            <a:gd name="connsiteX1" fmla="*/ 36266 w 36458"/>
            <a:gd name="connsiteY1" fmla="*/ 10522 h 14160"/>
            <a:gd name="connsiteX2" fmla="*/ 25541 w 36458"/>
            <a:gd name="connsiteY2" fmla="*/ 8241 h 14160"/>
            <a:gd name="connsiteX3" fmla="*/ 18037 w 36458"/>
            <a:gd name="connsiteY3" fmla="*/ 5259 h 14160"/>
            <a:gd name="connsiteX4" fmla="*/ 15649 w 36458"/>
            <a:gd name="connsiteY4" fmla="*/ 5180 h 14160"/>
            <a:gd name="connsiteX5" fmla="*/ 10191 w 36458"/>
            <a:gd name="connsiteY5" fmla="*/ 2669 h 14160"/>
            <a:gd name="connsiteX6" fmla="*/ 0 w 36458"/>
            <a:gd name="connsiteY6" fmla="*/ 0 h 14160"/>
            <a:gd name="connsiteX0" fmla="*/ 36266 w 36458"/>
            <a:gd name="connsiteY0" fmla="*/ 14160 h 14160"/>
            <a:gd name="connsiteX1" fmla="*/ 36266 w 36458"/>
            <a:gd name="connsiteY1" fmla="*/ 10522 h 14160"/>
            <a:gd name="connsiteX2" fmla="*/ 25541 w 36458"/>
            <a:gd name="connsiteY2" fmla="*/ 8241 h 14160"/>
            <a:gd name="connsiteX3" fmla="*/ 18037 w 36458"/>
            <a:gd name="connsiteY3" fmla="*/ 5259 h 14160"/>
            <a:gd name="connsiteX4" fmla="*/ 15649 w 36458"/>
            <a:gd name="connsiteY4" fmla="*/ 5180 h 14160"/>
            <a:gd name="connsiteX5" fmla="*/ 10191 w 36458"/>
            <a:gd name="connsiteY5" fmla="*/ 2669 h 14160"/>
            <a:gd name="connsiteX6" fmla="*/ 0 w 36458"/>
            <a:gd name="connsiteY6" fmla="*/ 0 h 14160"/>
            <a:gd name="connsiteX0" fmla="*/ 36266 w 36458"/>
            <a:gd name="connsiteY0" fmla="*/ 14160 h 14160"/>
            <a:gd name="connsiteX1" fmla="*/ 36266 w 36458"/>
            <a:gd name="connsiteY1" fmla="*/ 10522 h 14160"/>
            <a:gd name="connsiteX2" fmla="*/ 25541 w 36458"/>
            <a:gd name="connsiteY2" fmla="*/ 8241 h 14160"/>
            <a:gd name="connsiteX3" fmla="*/ 18037 w 36458"/>
            <a:gd name="connsiteY3" fmla="*/ 5259 h 14160"/>
            <a:gd name="connsiteX4" fmla="*/ 15649 w 36458"/>
            <a:gd name="connsiteY4" fmla="*/ 5180 h 14160"/>
            <a:gd name="connsiteX5" fmla="*/ 10191 w 36458"/>
            <a:gd name="connsiteY5" fmla="*/ 2669 h 14160"/>
            <a:gd name="connsiteX6" fmla="*/ 0 w 36458"/>
            <a:gd name="connsiteY6" fmla="*/ 0 h 14160"/>
            <a:gd name="connsiteX0" fmla="*/ 36266 w 36458"/>
            <a:gd name="connsiteY0" fmla="*/ 14160 h 14160"/>
            <a:gd name="connsiteX1" fmla="*/ 36266 w 36458"/>
            <a:gd name="connsiteY1" fmla="*/ 10522 h 14160"/>
            <a:gd name="connsiteX2" fmla="*/ 25541 w 36458"/>
            <a:gd name="connsiteY2" fmla="*/ 8241 h 14160"/>
            <a:gd name="connsiteX3" fmla="*/ 18037 w 36458"/>
            <a:gd name="connsiteY3" fmla="*/ 5259 h 14160"/>
            <a:gd name="connsiteX4" fmla="*/ 13943 w 36458"/>
            <a:gd name="connsiteY4" fmla="*/ 4788 h 14160"/>
            <a:gd name="connsiteX5" fmla="*/ 10191 w 36458"/>
            <a:gd name="connsiteY5" fmla="*/ 2669 h 14160"/>
            <a:gd name="connsiteX6" fmla="*/ 0 w 36458"/>
            <a:gd name="connsiteY6" fmla="*/ 0 h 14160"/>
            <a:gd name="connsiteX0" fmla="*/ 36266 w 36458"/>
            <a:gd name="connsiteY0" fmla="*/ 14160 h 14160"/>
            <a:gd name="connsiteX1" fmla="*/ 36266 w 36458"/>
            <a:gd name="connsiteY1" fmla="*/ 10522 h 14160"/>
            <a:gd name="connsiteX2" fmla="*/ 25541 w 36458"/>
            <a:gd name="connsiteY2" fmla="*/ 8241 h 14160"/>
            <a:gd name="connsiteX3" fmla="*/ 19401 w 36458"/>
            <a:gd name="connsiteY3" fmla="*/ 5573 h 14160"/>
            <a:gd name="connsiteX4" fmla="*/ 13943 w 36458"/>
            <a:gd name="connsiteY4" fmla="*/ 4788 h 14160"/>
            <a:gd name="connsiteX5" fmla="*/ 10191 w 36458"/>
            <a:gd name="connsiteY5" fmla="*/ 2669 h 14160"/>
            <a:gd name="connsiteX6" fmla="*/ 0 w 36458"/>
            <a:gd name="connsiteY6" fmla="*/ 0 h 14160"/>
            <a:gd name="connsiteX0" fmla="*/ 36266 w 36458"/>
            <a:gd name="connsiteY0" fmla="*/ 14160 h 14160"/>
            <a:gd name="connsiteX1" fmla="*/ 36266 w 36458"/>
            <a:gd name="connsiteY1" fmla="*/ 10522 h 14160"/>
            <a:gd name="connsiteX2" fmla="*/ 25541 w 36458"/>
            <a:gd name="connsiteY2" fmla="*/ 8241 h 14160"/>
            <a:gd name="connsiteX3" fmla="*/ 19401 w 36458"/>
            <a:gd name="connsiteY3" fmla="*/ 5573 h 14160"/>
            <a:gd name="connsiteX4" fmla="*/ 13943 w 36458"/>
            <a:gd name="connsiteY4" fmla="*/ 4788 h 14160"/>
            <a:gd name="connsiteX5" fmla="*/ 10191 w 36458"/>
            <a:gd name="connsiteY5" fmla="*/ 2669 h 14160"/>
            <a:gd name="connsiteX6" fmla="*/ 0 w 36458"/>
            <a:gd name="connsiteY6" fmla="*/ 0 h 14160"/>
            <a:gd name="connsiteX0" fmla="*/ 36266 w 36458"/>
            <a:gd name="connsiteY0" fmla="*/ 14567 h 14567"/>
            <a:gd name="connsiteX1" fmla="*/ 36266 w 36458"/>
            <a:gd name="connsiteY1" fmla="*/ 10522 h 14567"/>
            <a:gd name="connsiteX2" fmla="*/ 25541 w 36458"/>
            <a:gd name="connsiteY2" fmla="*/ 8241 h 14567"/>
            <a:gd name="connsiteX3" fmla="*/ 19401 w 36458"/>
            <a:gd name="connsiteY3" fmla="*/ 5573 h 14567"/>
            <a:gd name="connsiteX4" fmla="*/ 13943 w 36458"/>
            <a:gd name="connsiteY4" fmla="*/ 4788 h 14567"/>
            <a:gd name="connsiteX5" fmla="*/ 10191 w 36458"/>
            <a:gd name="connsiteY5" fmla="*/ 2669 h 14567"/>
            <a:gd name="connsiteX6" fmla="*/ 0 w 36458"/>
            <a:gd name="connsiteY6" fmla="*/ 0 h 14567"/>
            <a:gd name="connsiteX0" fmla="*/ 42081 w 42273"/>
            <a:gd name="connsiteY0" fmla="*/ 13021 h 13021"/>
            <a:gd name="connsiteX1" fmla="*/ 42081 w 42273"/>
            <a:gd name="connsiteY1" fmla="*/ 8976 h 13021"/>
            <a:gd name="connsiteX2" fmla="*/ 31356 w 42273"/>
            <a:gd name="connsiteY2" fmla="*/ 6695 h 13021"/>
            <a:gd name="connsiteX3" fmla="*/ 25216 w 42273"/>
            <a:gd name="connsiteY3" fmla="*/ 4027 h 13021"/>
            <a:gd name="connsiteX4" fmla="*/ 19758 w 42273"/>
            <a:gd name="connsiteY4" fmla="*/ 3242 h 13021"/>
            <a:gd name="connsiteX5" fmla="*/ 16006 w 42273"/>
            <a:gd name="connsiteY5" fmla="*/ 1123 h 13021"/>
            <a:gd name="connsiteX6" fmla="*/ 0 w 42273"/>
            <a:gd name="connsiteY6" fmla="*/ 0 h 13021"/>
            <a:gd name="connsiteX0" fmla="*/ 42081 w 42273"/>
            <a:gd name="connsiteY0" fmla="*/ 13021 h 13021"/>
            <a:gd name="connsiteX1" fmla="*/ 42081 w 42273"/>
            <a:gd name="connsiteY1" fmla="*/ 8976 h 13021"/>
            <a:gd name="connsiteX2" fmla="*/ 31356 w 42273"/>
            <a:gd name="connsiteY2" fmla="*/ 6695 h 13021"/>
            <a:gd name="connsiteX3" fmla="*/ 25216 w 42273"/>
            <a:gd name="connsiteY3" fmla="*/ 4027 h 13021"/>
            <a:gd name="connsiteX4" fmla="*/ 19758 w 42273"/>
            <a:gd name="connsiteY4" fmla="*/ 3242 h 13021"/>
            <a:gd name="connsiteX5" fmla="*/ 16006 w 42273"/>
            <a:gd name="connsiteY5" fmla="*/ 1123 h 13021"/>
            <a:gd name="connsiteX6" fmla="*/ 0 w 42273"/>
            <a:gd name="connsiteY6" fmla="*/ 0 h 13021"/>
            <a:gd name="connsiteX0" fmla="*/ 44261 w 44453"/>
            <a:gd name="connsiteY0" fmla="*/ 13672 h 13672"/>
            <a:gd name="connsiteX1" fmla="*/ 44261 w 44453"/>
            <a:gd name="connsiteY1" fmla="*/ 9627 h 13672"/>
            <a:gd name="connsiteX2" fmla="*/ 33536 w 44453"/>
            <a:gd name="connsiteY2" fmla="*/ 7346 h 13672"/>
            <a:gd name="connsiteX3" fmla="*/ 27396 w 44453"/>
            <a:gd name="connsiteY3" fmla="*/ 4678 h 13672"/>
            <a:gd name="connsiteX4" fmla="*/ 21938 w 44453"/>
            <a:gd name="connsiteY4" fmla="*/ 3893 h 13672"/>
            <a:gd name="connsiteX5" fmla="*/ 18186 w 44453"/>
            <a:gd name="connsiteY5" fmla="*/ 1774 h 13672"/>
            <a:gd name="connsiteX6" fmla="*/ 0 w 44453"/>
            <a:gd name="connsiteY6" fmla="*/ 0 h 136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44453" h="13672">
              <a:moveTo>
                <a:pt x="44261" y="13672"/>
              </a:moveTo>
              <a:cubicBezTo>
                <a:pt x="44261" y="12505"/>
                <a:pt x="44694" y="10921"/>
                <a:pt x="44261" y="9627"/>
              </a:cubicBezTo>
              <a:cubicBezTo>
                <a:pt x="38867" y="8108"/>
                <a:pt x="38930" y="8865"/>
                <a:pt x="33536" y="7346"/>
              </a:cubicBezTo>
              <a:cubicBezTo>
                <a:pt x="30466" y="6404"/>
                <a:pt x="30466" y="5620"/>
                <a:pt x="27396" y="4678"/>
              </a:cubicBezTo>
              <a:lnTo>
                <a:pt x="21938" y="3893"/>
              </a:lnTo>
              <a:cubicBezTo>
                <a:pt x="20005" y="3239"/>
                <a:pt x="20119" y="2428"/>
                <a:pt x="18186" y="1774"/>
              </a:cubicBezTo>
              <a:cubicBezTo>
                <a:pt x="7314" y="1448"/>
                <a:pt x="6808" y="1832"/>
                <a:pt x="0" y="0"/>
              </a:cubicBezTo>
            </a:path>
          </a:pathLst>
        </a:custGeom>
        <a:noFill/>
        <a:ln w="317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11549</xdr:colOff>
      <xdr:row>53</xdr:row>
      <xdr:rowOff>16579</xdr:rowOff>
    </xdr:from>
    <xdr:to>
      <xdr:col>6</xdr:col>
      <xdr:colOff>398812</xdr:colOff>
      <xdr:row>53</xdr:row>
      <xdr:rowOff>167411</xdr:rowOff>
    </xdr:to>
    <xdr:sp macro="" textlink="">
      <xdr:nvSpPr>
        <xdr:cNvPr id="351" name="Text Box 1563">
          <a:extLst>
            <a:ext uri="{FF2B5EF4-FFF2-40B4-BE49-F238E27FC236}">
              <a16:creationId xmlns:a16="http://schemas.microsoft.com/office/drawing/2014/main" id="{153008FC-9B23-4EA2-B4F6-2427233F01A7}"/>
            </a:ext>
          </a:extLst>
        </xdr:cNvPr>
        <xdr:cNvSpPr txBox="1">
          <a:spLocks noChangeArrowheads="1"/>
        </xdr:cNvSpPr>
      </xdr:nvSpPr>
      <xdr:spPr bwMode="auto">
        <a:xfrm>
          <a:off x="3592949" y="8901499"/>
          <a:ext cx="387263" cy="15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1.8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ｋｍ</a:t>
          </a:r>
        </a:p>
      </xdr:txBody>
    </xdr:sp>
    <xdr:clientData/>
  </xdr:twoCellAnchor>
  <xdr:twoCellAnchor>
    <xdr:from>
      <xdr:col>5</xdr:col>
      <xdr:colOff>723032</xdr:colOff>
      <xdr:row>54</xdr:row>
      <xdr:rowOff>58191</xdr:rowOff>
    </xdr:from>
    <xdr:to>
      <xdr:col>6</xdr:col>
      <xdr:colOff>577452</xdr:colOff>
      <xdr:row>55</xdr:row>
      <xdr:rowOff>84535</xdr:rowOff>
    </xdr:to>
    <xdr:sp macro="" textlink="">
      <xdr:nvSpPr>
        <xdr:cNvPr id="352" name="Text Box 1664">
          <a:extLst>
            <a:ext uri="{FF2B5EF4-FFF2-40B4-BE49-F238E27FC236}">
              <a16:creationId xmlns:a16="http://schemas.microsoft.com/office/drawing/2014/main" id="{B60D6CE5-2CA9-4F97-B0EF-037358DE3E83}"/>
            </a:ext>
          </a:extLst>
        </xdr:cNvPr>
        <xdr:cNvSpPr txBox="1">
          <a:spLocks noChangeArrowheads="1"/>
        </xdr:cNvSpPr>
      </xdr:nvSpPr>
      <xdr:spPr bwMode="auto">
        <a:xfrm>
          <a:off x="3580532" y="9110751"/>
          <a:ext cx="578320" cy="193984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廻り田池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396835</xdr:colOff>
      <xdr:row>51</xdr:row>
      <xdr:rowOff>81643</xdr:rowOff>
    </xdr:from>
    <xdr:to>
      <xdr:col>6</xdr:col>
      <xdr:colOff>44197</xdr:colOff>
      <xdr:row>52</xdr:row>
      <xdr:rowOff>34132</xdr:rowOff>
    </xdr:to>
    <xdr:sp macro="" textlink="">
      <xdr:nvSpPr>
        <xdr:cNvPr id="353" name="Text Box 1664">
          <a:extLst>
            <a:ext uri="{FF2B5EF4-FFF2-40B4-BE49-F238E27FC236}">
              <a16:creationId xmlns:a16="http://schemas.microsoft.com/office/drawing/2014/main" id="{2FAD78E8-B6DF-4959-AA87-C64799452652}"/>
            </a:ext>
          </a:extLst>
        </xdr:cNvPr>
        <xdr:cNvSpPr txBox="1">
          <a:spLocks noChangeArrowheads="1"/>
        </xdr:cNvSpPr>
      </xdr:nvSpPr>
      <xdr:spPr bwMode="auto">
        <a:xfrm>
          <a:off x="3284815" y="8631283"/>
          <a:ext cx="340782" cy="12012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神吉下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33908</xdr:colOff>
      <xdr:row>55</xdr:row>
      <xdr:rowOff>97493</xdr:rowOff>
    </xdr:from>
    <xdr:to>
      <xdr:col>5</xdr:col>
      <xdr:colOff>469794</xdr:colOff>
      <xdr:row>55</xdr:row>
      <xdr:rowOff>135591</xdr:rowOff>
    </xdr:to>
    <xdr:sp macro="" textlink="">
      <xdr:nvSpPr>
        <xdr:cNvPr id="354" name="Freeform 217">
          <a:extLst>
            <a:ext uri="{FF2B5EF4-FFF2-40B4-BE49-F238E27FC236}">
              <a16:creationId xmlns:a16="http://schemas.microsoft.com/office/drawing/2014/main" id="{1DEAF876-9F95-40A8-B3F6-9F71075CA488}"/>
            </a:ext>
          </a:extLst>
        </xdr:cNvPr>
        <xdr:cNvSpPr>
          <a:spLocks/>
        </xdr:cNvSpPr>
      </xdr:nvSpPr>
      <xdr:spPr bwMode="auto">
        <a:xfrm>
          <a:off x="2921888" y="9317693"/>
          <a:ext cx="435886" cy="38098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7168 w 7168"/>
            <a:gd name="connsiteY0" fmla="*/ 1667 h 8333"/>
            <a:gd name="connsiteX1" fmla="*/ 4690 w 7168"/>
            <a:gd name="connsiteY1" fmla="*/ 5000 h 8333"/>
            <a:gd name="connsiteX2" fmla="*/ 1681 w 7168"/>
            <a:gd name="connsiteY2" fmla="*/ 0 h 8333"/>
            <a:gd name="connsiteX3" fmla="*/ 0 w 7168"/>
            <a:gd name="connsiteY3" fmla="*/ 8333 h 83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168" h="8333">
              <a:moveTo>
                <a:pt x="7168" y="1667"/>
              </a:moveTo>
              <a:cubicBezTo>
                <a:pt x="6726" y="1667"/>
                <a:pt x="5575" y="5000"/>
                <a:pt x="4690" y="5000"/>
              </a:cubicBezTo>
              <a:cubicBezTo>
                <a:pt x="3805" y="5000"/>
                <a:pt x="2566" y="0"/>
                <a:pt x="1681" y="0"/>
              </a:cubicBezTo>
              <a:cubicBezTo>
                <a:pt x="796" y="1667"/>
                <a:pt x="796" y="8333"/>
                <a:pt x="0" y="8333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309356</xdr:colOff>
      <xdr:row>46</xdr:row>
      <xdr:rowOff>102510</xdr:rowOff>
    </xdr:from>
    <xdr:to>
      <xdr:col>3</xdr:col>
      <xdr:colOff>541535</xdr:colOff>
      <xdr:row>47</xdr:row>
      <xdr:rowOff>141935</xdr:rowOff>
    </xdr:to>
    <xdr:sp macro="" textlink="">
      <xdr:nvSpPr>
        <xdr:cNvPr id="355" name="六角形 354">
          <a:extLst>
            <a:ext uri="{FF2B5EF4-FFF2-40B4-BE49-F238E27FC236}">
              <a16:creationId xmlns:a16="http://schemas.microsoft.com/office/drawing/2014/main" id="{21586E87-3DC0-40C4-9423-9D98CF2B13A3}"/>
            </a:ext>
          </a:extLst>
        </xdr:cNvPr>
        <xdr:cNvSpPr/>
      </xdr:nvSpPr>
      <xdr:spPr bwMode="auto">
        <a:xfrm>
          <a:off x="1810496" y="7813950"/>
          <a:ext cx="232179" cy="20706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50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121440</xdr:colOff>
      <xdr:row>51</xdr:row>
      <xdr:rowOff>108506</xdr:rowOff>
    </xdr:from>
    <xdr:to>
      <xdr:col>2</xdr:col>
      <xdr:colOff>327220</xdr:colOff>
      <xdr:row>52</xdr:row>
      <xdr:rowOff>119875</xdr:rowOff>
    </xdr:to>
    <xdr:sp macro="" textlink="">
      <xdr:nvSpPr>
        <xdr:cNvPr id="356" name="六角形 355">
          <a:extLst>
            <a:ext uri="{FF2B5EF4-FFF2-40B4-BE49-F238E27FC236}">
              <a16:creationId xmlns:a16="http://schemas.microsoft.com/office/drawing/2014/main" id="{FE3273FA-CF71-423F-B59F-6F6E58974236}"/>
            </a:ext>
          </a:extLst>
        </xdr:cNvPr>
        <xdr:cNvSpPr/>
      </xdr:nvSpPr>
      <xdr:spPr bwMode="auto">
        <a:xfrm>
          <a:off x="929160" y="8658146"/>
          <a:ext cx="205780" cy="17900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50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55555</xdr:colOff>
      <xdr:row>43</xdr:row>
      <xdr:rowOff>17859</xdr:rowOff>
    </xdr:from>
    <xdr:to>
      <xdr:col>5</xdr:col>
      <xdr:colOff>287734</xdr:colOff>
      <xdr:row>44</xdr:row>
      <xdr:rowOff>57285</xdr:rowOff>
    </xdr:to>
    <xdr:sp macro="" textlink="">
      <xdr:nvSpPr>
        <xdr:cNvPr id="357" name="六角形 356">
          <a:extLst>
            <a:ext uri="{FF2B5EF4-FFF2-40B4-BE49-F238E27FC236}">
              <a16:creationId xmlns:a16="http://schemas.microsoft.com/office/drawing/2014/main" id="{7C52CDA9-C280-4498-B9FC-E1FC2D0511DD}"/>
            </a:ext>
          </a:extLst>
        </xdr:cNvPr>
        <xdr:cNvSpPr/>
      </xdr:nvSpPr>
      <xdr:spPr bwMode="auto">
        <a:xfrm>
          <a:off x="2943535" y="7226379"/>
          <a:ext cx="232179" cy="20706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50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565867</xdr:colOff>
      <xdr:row>47</xdr:row>
      <xdr:rowOff>28165</xdr:rowOff>
    </xdr:from>
    <xdr:to>
      <xdr:col>6</xdr:col>
      <xdr:colOff>41773</xdr:colOff>
      <xdr:row>47</xdr:row>
      <xdr:rowOff>152535</xdr:rowOff>
    </xdr:to>
    <xdr:sp macro="" textlink="">
      <xdr:nvSpPr>
        <xdr:cNvPr id="358" name="六角形 357">
          <a:extLst>
            <a:ext uri="{FF2B5EF4-FFF2-40B4-BE49-F238E27FC236}">
              <a16:creationId xmlns:a16="http://schemas.microsoft.com/office/drawing/2014/main" id="{CFCE4CAD-3A50-4BAA-9436-B6B169AE130A}"/>
            </a:ext>
          </a:extLst>
        </xdr:cNvPr>
        <xdr:cNvSpPr/>
      </xdr:nvSpPr>
      <xdr:spPr bwMode="auto">
        <a:xfrm>
          <a:off x="3453847" y="7907245"/>
          <a:ext cx="169326" cy="12437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50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528056</xdr:colOff>
      <xdr:row>45</xdr:row>
      <xdr:rowOff>83122</xdr:rowOff>
    </xdr:from>
    <xdr:to>
      <xdr:col>8</xdr:col>
      <xdr:colOff>48329</xdr:colOff>
      <xdr:row>46</xdr:row>
      <xdr:rowOff>116594</xdr:rowOff>
    </xdr:to>
    <xdr:sp macro="" textlink="">
      <xdr:nvSpPr>
        <xdr:cNvPr id="359" name="六角形 358">
          <a:extLst>
            <a:ext uri="{FF2B5EF4-FFF2-40B4-BE49-F238E27FC236}">
              <a16:creationId xmlns:a16="http://schemas.microsoft.com/office/drawing/2014/main" id="{7018FECA-B75B-462B-A66B-583376D2B081}"/>
            </a:ext>
          </a:extLst>
        </xdr:cNvPr>
        <xdr:cNvSpPr/>
      </xdr:nvSpPr>
      <xdr:spPr bwMode="auto">
        <a:xfrm>
          <a:off x="4802876" y="7626922"/>
          <a:ext cx="213693" cy="20111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50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509065</xdr:colOff>
      <xdr:row>45</xdr:row>
      <xdr:rowOff>140122</xdr:rowOff>
    </xdr:from>
    <xdr:to>
      <xdr:col>10</xdr:col>
      <xdr:colOff>667396</xdr:colOff>
      <xdr:row>46</xdr:row>
      <xdr:rowOff>136073</xdr:rowOff>
    </xdr:to>
    <xdr:sp macro="" textlink="">
      <xdr:nvSpPr>
        <xdr:cNvPr id="360" name="六角形 359">
          <a:extLst>
            <a:ext uri="{FF2B5EF4-FFF2-40B4-BE49-F238E27FC236}">
              <a16:creationId xmlns:a16="http://schemas.microsoft.com/office/drawing/2014/main" id="{CE1AB5E0-72B6-4760-B7C3-7D2D5303D27E}"/>
            </a:ext>
          </a:extLst>
        </xdr:cNvPr>
        <xdr:cNvSpPr/>
      </xdr:nvSpPr>
      <xdr:spPr bwMode="auto">
        <a:xfrm>
          <a:off x="6864145" y="7683922"/>
          <a:ext cx="158331" cy="16359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50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613428</xdr:colOff>
      <xdr:row>50</xdr:row>
      <xdr:rowOff>35719</xdr:rowOff>
    </xdr:from>
    <xdr:to>
      <xdr:col>6</xdr:col>
      <xdr:colOff>72161</xdr:colOff>
      <xdr:row>51</xdr:row>
      <xdr:rowOff>8660</xdr:rowOff>
    </xdr:to>
    <xdr:sp macro="" textlink="">
      <xdr:nvSpPr>
        <xdr:cNvPr id="361" name="六角形 360">
          <a:extLst>
            <a:ext uri="{FF2B5EF4-FFF2-40B4-BE49-F238E27FC236}">
              <a16:creationId xmlns:a16="http://schemas.microsoft.com/office/drawing/2014/main" id="{D8C9D698-68A6-4336-AFE5-F8F4A3E298B8}"/>
            </a:ext>
          </a:extLst>
        </xdr:cNvPr>
        <xdr:cNvSpPr/>
      </xdr:nvSpPr>
      <xdr:spPr bwMode="auto">
        <a:xfrm>
          <a:off x="3501408" y="8417719"/>
          <a:ext cx="152153" cy="140581"/>
        </a:xfrm>
        <a:prstGeom prst="hexagon">
          <a:avLst>
            <a:gd name="adj" fmla="val 26654"/>
            <a:gd name="vf" fmla="val 115470"/>
          </a:avLst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50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6</xdr:col>
      <xdr:colOff>138724</xdr:colOff>
      <xdr:row>51</xdr:row>
      <xdr:rowOff>117986</xdr:rowOff>
    </xdr:from>
    <xdr:ext cx="232407" cy="173770"/>
    <xdr:grpSp>
      <xdr:nvGrpSpPr>
        <xdr:cNvPr id="362" name="Group 6672">
          <a:extLst>
            <a:ext uri="{FF2B5EF4-FFF2-40B4-BE49-F238E27FC236}">
              <a16:creationId xmlns:a16="http://schemas.microsoft.com/office/drawing/2014/main" id="{42435C95-EB27-480B-A0F7-CA6B7765197C}"/>
            </a:ext>
          </a:extLst>
        </xdr:cNvPr>
        <xdr:cNvGrpSpPr>
          <a:grpSpLocks/>
        </xdr:cNvGrpSpPr>
      </xdr:nvGrpSpPr>
      <xdr:grpSpPr bwMode="auto">
        <a:xfrm>
          <a:off x="3861200" y="8341554"/>
          <a:ext cx="232407" cy="173770"/>
          <a:chOff x="536" y="109"/>
          <a:chExt cx="46" cy="44"/>
        </a:xfrm>
      </xdr:grpSpPr>
      <xdr:pic>
        <xdr:nvPicPr>
          <xdr:cNvPr id="363" name="Picture 6673" descr="route2">
            <a:extLst>
              <a:ext uri="{FF2B5EF4-FFF2-40B4-BE49-F238E27FC236}">
                <a16:creationId xmlns:a16="http://schemas.microsoft.com/office/drawing/2014/main" id="{C9B36430-2D2F-DFB8-8AAB-39C297BBB0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64" name="Text Box 6674">
            <a:extLst>
              <a:ext uri="{FF2B5EF4-FFF2-40B4-BE49-F238E27FC236}">
                <a16:creationId xmlns:a16="http://schemas.microsoft.com/office/drawing/2014/main" id="{2C5ED662-0661-840D-A0AA-DD0F101359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0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8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477</a:t>
            </a:r>
            <a:endParaRPr lang="ja-JP" altLang="en-US" sz="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5</xdr:col>
      <xdr:colOff>308408</xdr:colOff>
      <xdr:row>52</xdr:row>
      <xdr:rowOff>101600</xdr:rowOff>
    </xdr:from>
    <xdr:ext cx="302079" cy="305168"/>
    <xdr:grpSp>
      <xdr:nvGrpSpPr>
        <xdr:cNvPr id="365" name="Group 6672">
          <a:extLst>
            <a:ext uri="{FF2B5EF4-FFF2-40B4-BE49-F238E27FC236}">
              <a16:creationId xmlns:a16="http://schemas.microsoft.com/office/drawing/2014/main" id="{6594E3CB-5236-468B-B835-1B9219DFD4DC}"/>
            </a:ext>
          </a:extLst>
        </xdr:cNvPr>
        <xdr:cNvGrpSpPr>
          <a:grpSpLocks/>
        </xdr:cNvGrpSpPr>
      </xdr:nvGrpSpPr>
      <xdr:grpSpPr bwMode="auto">
        <a:xfrm>
          <a:off x="3316297" y="8489103"/>
          <a:ext cx="302079" cy="305168"/>
          <a:chOff x="536" y="109"/>
          <a:chExt cx="46" cy="44"/>
        </a:xfrm>
      </xdr:grpSpPr>
      <xdr:pic>
        <xdr:nvPicPr>
          <xdr:cNvPr id="366" name="Picture 6673" descr="route2">
            <a:extLst>
              <a:ext uri="{FF2B5EF4-FFF2-40B4-BE49-F238E27FC236}">
                <a16:creationId xmlns:a16="http://schemas.microsoft.com/office/drawing/2014/main" id="{F5724861-85FD-F648-1D2A-A83F7AC32F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67" name="Text Box 6674">
            <a:extLst>
              <a:ext uri="{FF2B5EF4-FFF2-40B4-BE49-F238E27FC236}">
                <a16:creationId xmlns:a16="http://schemas.microsoft.com/office/drawing/2014/main" id="{A77C7803-081E-3CF1-AED3-E77B9604A17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477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5</xdr:col>
      <xdr:colOff>40160</xdr:colOff>
      <xdr:row>55</xdr:row>
      <xdr:rowOff>664</xdr:rowOff>
    </xdr:from>
    <xdr:ext cx="304800" cy="284189"/>
    <xdr:grpSp>
      <xdr:nvGrpSpPr>
        <xdr:cNvPr id="368" name="Group 6672">
          <a:extLst>
            <a:ext uri="{FF2B5EF4-FFF2-40B4-BE49-F238E27FC236}">
              <a16:creationId xmlns:a16="http://schemas.microsoft.com/office/drawing/2014/main" id="{B930748D-E72D-42F9-895E-B9235A787E01}"/>
            </a:ext>
          </a:extLst>
        </xdr:cNvPr>
        <xdr:cNvGrpSpPr>
          <a:grpSpLocks/>
        </xdr:cNvGrpSpPr>
      </xdr:nvGrpSpPr>
      <xdr:grpSpPr bwMode="auto">
        <a:xfrm>
          <a:off x="3040429" y="8877435"/>
          <a:ext cx="304800" cy="284189"/>
          <a:chOff x="536" y="109"/>
          <a:chExt cx="46" cy="44"/>
        </a:xfrm>
      </xdr:grpSpPr>
      <xdr:pic>
        <xdr:nvPicPr>
          <xdr:cNvPr id="369" name="Picture 6673" descr="route2">
            <a:extLst>
              <a:ext uri="{FF2B5EF4-FFF2-40B4-BE49-F238E27FC236}">
                <a16:creationId xmlns:a16="http://schemas.microsoft.com/office/drawing/2014/main" id="{7C7606C4-DC51-D471-203C-45A0C754B5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70" name="Text Box 6674">
            <a:extLst>
              <a:ext uri="{FF2B5EF4-FFF2-40B4-BE49-F238E27FC236}">
                <a16:creationId xmlns:a16="http://schemas.microsoft.com/office/drawing/2014/main" id="{7875AE37-1740-AFA8-F48A-3AD711076F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0" tIns="0" rIns="0" bIns="0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477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5</xdr:col>
      <xdr:colOff>293496</xdr:colOff>
      <xdr:row>55</xdr:row>
      <xdr:rowOff>158362</xdr:rowOff>
    </xdr:from>
    <xdr:to>
      <xdr:col>5</xdr:col>
      <xdr:colOff>460978</xdr:colOff>
      <xdr:row>56</xdr:row>
      <xdr:rowOff>127000</xdr:rowOff>
    </xdr:to>
    <xdr:sp macro="" textlink="">
      <xdr:nvSpPr>
        <xdr:cNvPr id="371" name="AutoShape 148">
          <a:extLst>
            <a:ext uri="{FF2B5EF4-FFF2-40B4-BE49-F238E27FC236}">
              <a16:creationId xmlns:a16="http://schemas.microsoft.com/office/drawing/2014/main" id="{6643DF22-60A9-4A3B-923D-1F31600425B4}"/>
            </a:ext>
          </a:extLst>
        </xdr:cNvPr>
        <xdr:cNvSpPr>
          <a:spLocks noChangeArrowheads="1"/>
        </xdr:cNvSpPr>
      </xdr:nvSpPr>
      <xdr:spPr bwMode="auto">
        <a:xfrm>
          <a:off x="3181476" y="9378562"/>
          <a:ext cx="167482" cy="13627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25981</xdr:colOff>
      <xdr:row>33</xdr:row>
      <xdr:rowOff>17318</xdr:rowOff>
    </xdr:from>
    <xdr:to>
      <xdr:col>3</xdr:col>
      <xdr:colOff>209153</xdr:colOff>
      <xdr:row>34</xdr:row>
      <xdr:rowOff>10741</xdr:rowOff>
    </xdr:to>
    <xdr:sp macro="" textlink="">
      <xdr:nvSpPr>
        <xdr:cNvPr id="372" name="六角形 371">
          <a:extLst>
            <a:ext uri="{FF2B5EF4-FFF2-40B4-BE49-F238E27FC236}">
              <a16:creationId xmlns:a16="http://schemas.microsoft.com/office/drawing/2014/main" id="{E5F9E19A-343C-4CF8-9188-A00F97B5E356}"/>
            </a:ext>
          </a:extLst>
        </xdr:cNvPr>
        <xdr:cNvSpPr/>
      </xdr:nvSpPr>
      <xdr:spPr bwMode="auto">
        <a:xfrm>
          <a:off x="1527121" y="5549438"/>
          <a:ext cx="183172" cy="161063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183172</xdr:colOff>
      <xdr:row>33</xdr:row>
      <xdr:rowOff>166605</xdr:rowOff>
    </xdr:to>
    <xdr:sp macro="" textlink="">
      <xdr:nvSpPr>
        <xdr:cNvPr id="373" name="六角形 372">
          <a:extLst>
            <a:ext uri="{FF2B5EF4-FFF2-40B4-BE49-F238E27FC236}">
              <a16:creationId xmlns:a16="http://schemas.microsoft.com/office/drawing/2014/main" id="{88309ED8-5522-4A6C-A859-BEA79F4472E5}"/>
            </a:ext>
          </a:extLst>
        </xdr:cNvPr>
        <xdr:cNvSpPr/>
      </xdr:nvSpPr>
      <xdr:spPr bwMode="auto">
        <a:xfrm>
          <a:off x="4274820" y="5532120"/>
          <a:ext cx="183172" cy="166605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25</a:t>
          </a:r>
        </a:p>
      </xdr:txBody>
    </xdr:sp>
    <xdr:clientData/>
  </xdr:twoCellAnchor>
  <xdr:twoCellAnchor>
    <xdr:from>
      <xdr:col>9</xdr:col>
      <xdr:colOff>5633</xdr:colOff>
      <xdr:row>33</xdr:row>
      <xdr:rowOff>4180</xdr:rowOff>
    </xdr:from>
    <xdr:to>
      <xdr:col>9</xdr:col>
      <xdr:colOff>187856</xdr:colOff>
      <xdr:row>34</xdr:row>
      <xdr:rowOff>9699</xdr:rowOff>
    </xdr:to>
    <xdr:sp macro="" textlink="">
      <xdr:nvSpPr>
        <xdr:cNvPr id="374" name="六角形 373">
          <a:extLst>
            <a:ext uri="{FF2B5EF4-FFF2-40B4-BE49-F238E27FC236}">
              <a16:creationId xmlns:a16="http://schemas.microsoft.com/office/drawing/2014/main" id="{F2D3EE84-7865-4405-AB1D-6D1420B7B8E4}"/>
            </a:ext>
          </a:extLst>
        </xdr:cNvPr>
        <xdr:cNvSpPr/>
      </xdr:nvSpPr>
      <xdr:spPr bwMode="auto">
        <a:xfrm>
          <a:off x="5667293" y="5536300"/>
          <a:ext cx="182223" cy="173159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26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41</xdr:row>
      <xdr:rowOff>12700</xdr:rowOff>
    </xdr:from>
    <xdr:to>
      <xdr:col>1</xdr:col>
      <xdr:colOff>183172</xdr:colOff>
      <xdr:row>42</xdr:row>
      <xdr:rowOff>7855</xdr:rowOff>
    </xdr:to>
    <xdr:sp macro="" textlink="">
      <xdr:nvSpPr>
        <xdr:cNvPr id="375" name="六角形 374">
          <a:extLst>
            <a:ext uri="{FF2B5EF4-FFF2-40B4-BE49-F238E27FC236}">
              <a16:creationId xmlns:a16="http://schemas.microsoft.com/office/drawing/2014/main" id="{96C98932-0A0B-4A30-A95C-517BD928FB65}"/>
            </a:ext>
          </a:extLst>
        </xdr:cNvPr>
        <xdr:cNvSpPr/>
      </xdr:nvSpPr>
      <xdr:spPr bwMode="auto">
        <a:xfrm>
          <a:off x="114300" y="6885940"/>
          <a:ext cx="183172" cy="162795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27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183172</xdr:colOff>
      <xdr:row>41</xdr:row>
      <xdr:rowOff>166605</xdr:rowOff>
    </xdr:to>
    <xdr:sp macro="" textlink="">
      <xdr:nvSpPr>
        <xdr:cNvPr id="376" name="六角形 375">
          <a:extLst>
            <a:ext uri="{FF2B5EF4-FFF2-40B4-BE49-F238E27FC236}">
              <a16:creationId xmlns:a16="http://schemas.microsoft.com/office/drawing/2014/main" id="{5C5B40F4-CB6B-44BD-A22C-7D4D662199BF}"/>
            </a:ext>
          </a:extLst>
        </xdr:cNvPr>
        <xdr:cNvSpPr/>
      </xdr:nvSpPr>
      <xdr:spPr bwMode="auto">
        <a:xfrm>
          <a:off x="1501140" y="6873240"/>
          <a:ext cx="183172" cy="166605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28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5</xdr:col>
      <xdr:colOff>183172</xdr:colOff>
      <xdr:row>41</xdr:row>
      <xdr:rowOff>166605</xdr:rowOff>
    </xdr:to>
    <xdr:sp macro="" textlink="">
      <xdr:nvSpPr>
        <xdr:cNvPr id="377" name="六角形 376">
          <a:extLst>
            <a:ext uri="{FF2B5EF4-FFF2-40B4-BE49-F238E27FC236}">
              <a16:creationId xmlns:a16="http://schemas.microsoft.com/office/drawing/2014/main" id="{8B901EE0-A2BE-4593-85D3-1CD28E752408}"/>
            </a:ext>
          </a:extLst>
        </xdr:cNvPr>
        <xdr:cNvSpPr/>
      </xdr:nvSpPr>
      <xdr:spPr bwMode="auto">
        <a:xfrm>
          <a:off x="2887980" y="6873240"/>
          <a:ext cx="183172" cy="166605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29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705555</xdr:colOff>
      <xdr:row>41</xdr:row>
      <xdr:rowOff>0</xdr:rowOff>
    </xdr:from>
    <xdr:to>
      <xdr:col>7</xdr:col>
      <xdr:colOff>169334</xdr:colOff>
      <xdr:row>41</xdr:row>
      <xdr:rowOff>162277</xdr:rowOff>
    </xdr:to>
    <xdr:sp macro="" textlink="">
      <xdr:nvSpPr>
        <xdr:cNvPr id="378" name="六角形 377">
          <a:extLst>
            <a:ext uri="{FF2B5EF4-FFF2-40B4-BE49-F238E27FC236}">
              <a16:creationId xmlns:a16="http://schemas.microsoft.com/office/drawing/2014/main" id="{64C53945-D4BF-4968-BD8C-91EBA9324A9E}"/>
            </a:ext>
          </a:extLst>
        </xdr:cNvPr>
        <xdr:cNvSpPr/>
      </xdr:nvSpPr>
      <xdr:spPr bwMode="auto">
        <a:xfrm>
          <a:off x="4271715" y="6873240"/>
          <a:ext cx="172439" cy="162277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9</xdr:col>
      <xdr:colOff>183172</xdr:colOff>
      <xdr:row>41</xdr:row>
      <xdr:rowOff>166605</xdr:rowOff>
    </xdr:to>
    <xdr:sp macro="" textlink="">
      <xdr:nvSpPr>
        <xdr:cNvPr id="379" name="六角形 378">
          <a:extLst>
            <a:ext uri="{FF2B5EF4-FFF2-40B4-BE49-F238E27FC236}">
              <a16:creationId xmlns:a16="http://schemas.microsoft.com/office/drawing/2014/main" id="{485F0183-FEFA-476A-8141-663D05503DF9}"/>
            </a:ext>
          </a:extLst>
        </xdr:cNvPr>
        <xdr:cNvSpPr/>
      </xdr:nvSpPr>
      <xdr:spPr bwMode="auto">
        <a:xfrm>
          <a:off x="5661660" y="6873240"/>
          <a:ext cx="183172" cy="166605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49</xdr:row>
      <xdr:rowOff>0</xdr:rowOff>
    </xdr:from>
    <xdr:to>
      <xdr:col>1</xdr:col>
      <xdr:colOff>183172</xdr:colOff>
      <xdr:row>49</xdr:row>
      <xdr:rowOff>166605</xdr:rowOff>
    </xdr:to>
    <xdr:sp macro="" textlink="">
      <xdr:nvSpPr>
        <xdr:cNvPr id="380" name="六角形 379">
          <a:extLst>
            <a:ext uri="{FF2B5EF4-FFF2-40B4-BE49-F238E27FC236}">
              <a16:creationId xmlns:a16="http://schemas.microsoft.com/office/drawing/2014/main" id="{D9B49034-4698-4E66-9284-98B20AA12D18}"/>
            </a:ext>
          </a:extLst>
        </xdr:cNvPr>
        <xdr:cNvSpPr/>
      </xdr:nvSpPr>
      <xdr:spPr bwMode="auto">
        <a:xfrm>
          <a:off x="114300" y="8214360"/>
          <a:ext cx="183172" cy="166605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31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183172</xdr:colOff>
      <xdr:row>49</xdr:row>
      <xdr:rowOff>166605</xdr:rowOff>
    </xdr:to>
    <xdr:sp macro="" textlink="">
      <xdr:nvSpPr>
        <xdr:cNvPr id="381" name="六角形 380">
          <a:extLst>
            <a:ext uri="{FF2B5EF4-FFF2-40B4-BE49-F238E27FC236}">
              <a16:creationId xmlns:a16="http://schemas.microsoft.com/office/drawing/2014/main" id="{C1C22633-13D0-415D-9A47-3E35AA73B945}"/>
            </a:ext>
          </a:extLst>
        </xdr:cNvPr>
        <xdr:cNvSpPr/>
      </xdr:nvSpPr>
      <xdr:spPr bwMode="auto">
        <a:xfrm>
          <a:off x="2887980" y="8214360"/>
          <a:ext cx="183172" cy="166605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33</a:t>
          </a:r>
        </a:p>
      </xdr:txBody>
    </xdr:sp>
    <xdr:clientData/>
  </xdr:twoCellAnchor>
  <xdr:twoCellAnchor>
    <xdr:from>
      <xdr:col>7</xdr:col>
      <xdr:colOff>4200</xdr:colOff>
      <xdr:row>49</xdr:row>
      <xdr:rowOff>8285</xdr:rowOff>
    </xdr:from>
    <xdr:to>
      <xdr:col>7</xdr:col>
      <xdr:colOff>187372</xdr:colOff>
      <xdr:row>50</xdr:row>
      <xdr:rowOff>5096</xdr:rowOff>
    </xdr:to>
    <xdr:sp macro="" textlink="">
      <xdr:nvSpPr>
        <xdr:cNvPr id="382" name="六角形 381">
          <a:extLst>
            <a:ext uri="{FF2B5EF4-FFF2-40B4-BE49-F238E27FC236}">
              <a16:creationId xmlns:a16="http://schemas.microsoft.com/office/drawing/2014/main" id="{CFC1B2F4-CFD1-41D9-9B21-67B77FC0D081}"/>
            </a:ext>
          </a:extLst>
        </xdr:cNvPr>
        <xdr:cNvSpPr/>
      </xdr:nvSpPr>
      <xdr:spPr bwMode="auto">
        <a:xfrm>
          <a:off x="4279020" y="8222645"/>
          <a:ext cx="183172" cy="164451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35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107490</xdr:colOff>
      <xdr:row>50</xdr:row>
      <xdr:rowOff>96154</xdr:rowOff>
    </xdr:from>
    <xdr:to>
      <xdr:col>6</xdr:col>
      <xdr:colOff>290662</xdr:colOff>
      <xdr:row>51</xdr:row>
      <xdr:rowOff>78609</xdr:rowOff>
    </xdr:to>
    <xdr:sp macro="" textlink="">
      <xdr:nvSpPr>
        <xdr:cNvPr id="383" name="六角形 382">
          <a:extLst>
            <a:ext uri="{FF2B5EF4-FFF2-40B4-BE49-F238E27FC236}">
              <a16:creationId xmlns:a16="http://schemas.microsoft.com/office/drawing/2014/main" id="{3E3310BB-C4E6-417D-8531-417E20A80141}"/>
            </a:ext>
          </a:extLst>
        </xdr:cNvPr>
        <xdr:cNvSpPr/>
      </xdr:nvSpPr>
      <xdr:spPr bwMode="auto">
        <a:xfrm>
          <a:off x="3688890" y="8478154"/>
          <a:ext cx="183172" cy="15009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34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6</xdr:col>
      <xdr:colOff>178499</xdr:colOff>
      <xdr:row>52</xdr:row>
      <xdr:rowOff>106798</xdr:rowOff>
    </xdr:from>
    <xdr:ext cx="377825" cy="152946"/>
    <xdr:sp macro="" textlink="">
      <xdr:nvSpPr>
        <xdr:cNvPr id="384" name="Text Box 1620">
          <a:extLst>
            <a:ext uri="{FF2B5EF4-FFF2-40B4-BE49-F238E27FC236}">
              <a16:creationId xmlns:a16="http://schemas.microsoft.com/office/drawing/2014/main" id="{A147999C-FA13-4638-BB2E-E5208BF3B0B0}"/>
            </a:ext>
          </a:extLst>
        </xdr:cNvPr>
        <xdr:cNvSpPr txBox="1">
          <a:spLocks noChangeArrowheads="1"/>
        </xdr:cNvSpPr>
      </xdr:nvSpPr>
      <xdr:spPr bwMode="auto">
        <a:xfrm>
          <a:off x="3759899" y="8824078"/>
          <a:ext cx="377825" cy="152946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↗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京北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396336</xdr:colOff>
      <xdr:row>49</xdr:row>
      <xdr:rowOff>35114</xdr:rowOff>
    </xdr:from>
    <xdr:ext cx="506063" cy="140862"/>
    <xdr:sp macro="" textlink="">
      <xdr:nvSpPr>
        <xdr:cNvPr id="385" name="Text Box 1620">
          <a:extLst>
            <a:ext uri="{FF2B5EF4-FFF2-40B4-BE49-F238E27FC236}">
              <a16:creationId xmlns:a16="http://schemas.microsoft.com/office/drawing/2014/main" id="{E5D51325-0281-48B7-BFEC-D59CF62674DA}"/>
            </a:ext>
          </a:extLst>
        </xdr:cNvPr>
        <xdr:cNvSpPr txBox="1">
          <a:spLocks noChangeArrowheads="1"/>
        </xdr:cNvSpPr>
      </xdr:nvSpPr>
      <xdr:spPr bwMode="auto">
        <a:xfrm>
          <a:off x="3284316" y="8249474"/>
          <a:ext cx="506063" cy="140862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南丹日吉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↑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oneCellAnchor>
  <xdr:oneCellAnchor>
    <xdr:from>
      <xdr:col>7</xdr:col>
      <xdr:colOff>505265</xdr:colOff>
      <xdr:row>55</xdr:row>
      <xdr:rowOff>4180</xdr:rowOff>
    </xdr:from>
    <xdr:ext cx="302079" cy="305168"/>
    <xdr:grpSp>
      <xdr:nvGrpSpPr>
        <xdr:cNvPr id="386" name="Group 6672">
          <a:extLst>
            <a:ext uri="{FF2B5EF4-FFF2-40B4-BE49-F238E27FC236}">
              <a16:creationId xmlns:a16="http://schemas.microsoft.com/office/drawing/2014/main" id="{579191B9-9820-4E96-9CF9-C12D6AE0D056}"/>
            </a:ext>
          </a:extLst>
        </xdr:cNvPr>
        <xdr:cNvGrpSpPr>
          <a:grpSpLocks/>
        </xdr:cNvGrpSpPr>
      </xdr:nvGrpSpPr>
      <xdr:grpSpPr bwMode="auto">
        <a:xfrm>
          <a:off x="4960108" y="8880951"/>
          <a:ext cx="302079" cy="305168"/>
          <a:chOff x="536" y="109"/>
          <a:chExt cx="46" cy="44"/>
        </a:xfrm>
      </xdr:grpSpPr>
      <xdr:pic>
        <xdr:nvPicPr>
          <xdr:cNvPr id="387" name="Picture 6673" descr="route2">
            <a:extLst>
              <a:ext uri="{FF2B5EF4-FFF2-40B4-BE49-F238E27FC236}">
                <a16:creationId xmlns:a16="http://schemas.microsoft.com/office/drawing/2014/main" id="{DEC9458B-13CE-6485-133A-EC8E32B2E9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88" name="Text Box 6674">
            <a:extLst>
              <a:ext uri="{FF2B5EF4-FFF2-40B4-BE49-F238E27FC236}">
                <a16:creationId xmlns:a16="http://schemas.microsoft.com/office/drawing/2014/main" id="{BC47E2FA-4B23-E693-95B3-F429ACB0F3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477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7</xdr:col>
      <xdr:colOff>501650</xdr:colOff>
      <xdr:row>51</xdr:row>
      <xdr:rowOff>146050</xdr:rowOff>
    </xdr:from>
    <xdr:ext cx="302079" cy="305168"/>
    <xdr:grpSp>
      <xdr:nvGrpSpPr>
        <xdr:cNvPr id="389" name="Group 6672">
          <a:extLst>
            <a:ext uri="{FF2B5EF4-FFF2-40B4-BE49-F238E27FC236}">
              <a16:creationId xmlns:a16="http://schemas.microsoft.com/office/drawing/2014/main" id="{499C535C-B907-49E6-B96F-C3A86ED0D5A0}"/>
            </a:ext>
          </a:extLst>
        </xdr:cNvPr>
        <xdr:cNvGrpSpPr>
          <a:grpSpLocks/>
        </xdr:cNvGrpSpPr>
      </xdr:nvGrpSpPr>
      <xdr:grpSpPr bwMode="auto">
        <a:xfrm>
          <a:off x="4956493" y="8369618"/>
          <a:ext cx="302079" cy="305168"/>
          <a:chOff x="536" y="109"/>
          <a:chExt cx="46" cy="44"/>
        </a:xfrm>
      </xdr:grpSpPr>
      <xdr:pic>
        <xdr:nvPicPr>
          <xdr:cNvPr id="390" name="Picture 6673" descr="route2">
            <a:extLst>
              <a:ext uri="{FF2B5EF4-FFF2-40B4-BE49-F238E27FC236}">
                <a16:creationId xmlns:a16="http://schemas.microsoft.com/office/drawing/2014/main" id="{62F627BF-9BB6-A773-CCFB-F00B804B7BA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91" name="Text Box 6674">
            <a:extLst>
              <a:ext uri="{FF2B5EF4-FFF2-40B4-BE49-F238E27FC236}">
                <a16:creationId xmlns:a16="http://schemas.microsoft.com/office/drawing/2014/main" id="{342EF9E8-E3D9-DF21-8125-871C00CCE9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477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8</xdr:col>
      <xdr:colOff>203200</xdr:colOff>
      <xdr:row>52</xdr:row>
      <xdr:rowOff>94994</xdr:rowOff>
    </xdr:from>
    <xdr:to>
      <xdr:col>8</xdr:col>
      <xdr:colOff>448071</xdr:colOff>
      <xdr:row>53</xdr:row>
      <xdr:rowOff>106901</xdr:rowOff>
    </xdr:to>
    <xdr:sp macro="" textlink="">
      <xdr:nvSpPr>
        <xdr:cNvPr id="392" name="六角形 391">
          <a:extLst>
            <a:ext uri="{FF2B5EF4-FFF2-40B4-BE49-F238E27FC236}">
              <a16:creationId xmlns:a16="http://schemas.microsoft.com/office/drawing/2014/main" id="{62EA9FD6-E8C2-481A-9709-605F30F5D03F}"/>
            </a:ext>
          </a:extLst>
        </xdr:cNvPr>
        <xdr:cNvSpPr/>
      </xdr:nvSpPr>
      <xdr:spPr bwMode="auto">
        <a:xfrm>
          <a:off x="5171440" y="8812274"/>
          <a:ext cx="244871" cy="17954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363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50799</xdr:colOff>
      <xdr:row>52</xdr:row>
      <xdr:rowOff>48610</xdr:rowOff>
    </xdr:from>
    <xdr:to>
      <xdr:col>8</xdr:col>
      <xdr:colOff>502396</xdr:colOff>
      <xdr:row>54</xdr:row>
      <xdr:rowOff>10883</xdr:rowOff>
    </xdr:to>
    <xdr:sp macro="" textlink="">
      <xdr:nvSpPr>
        <xdr:cNvPr id="393" name="Line 547">
          <a:extLst>
            <a:ext uri="{FF2B5EF4-FFF2-40B4-BE49-F238E27FC236}">
              <a16:creationId xmlns:a16="http://schemas.microsoft.com/office/drawing/2014/main" id="{4682709E-CECF-4593-A2E5-19EB1B9F54B7}"/>
            </a:ext>
          </a:extLst>
        </xdr:cNvPr>
        <xdr:cNvSpPr>
          <a:spLocks noChangeShapeType="1"/>
        </xdr:cNvSpPr>
      </xdr:nvSpPr>
      <xdr:spPr bwMode="auto">
        <a:xfrm flipH="1">
          <a:off x="5030693" y="8672657"/>
          <a:ext cx="451597" cy="293967"/>
        </a:xfrm>
        <a:custGeom>
          <a:avLst/>
          <a:gdLst>
            <a:gd name="connsiteX0" fmla="*/ 0 w 368300"/>
            <a:gd name="connsiteY0" fmla="*/ 0 h 127000"/>
            <a:gd name="connsiteX1" fmla="*/ 368300 w 368300"/>
            <a:gd name="connsiteY1" fmla="*/ 127000 h 127000"/>
            <a:gd name="connsiteX0" fmla="*/ 0 w 590550"/>
            <a:gd name="connsiteY0" fmla="*/ 0 h 273050"/>
            <a:gd name="connsiteX1" fmla="*/ 590550 w 590550"/>
            <a:gd name="connsiteY1" fmla="*/ 273050 h 273050"/>
            <a:gd name="connsiteX0" fmla="*/ 0 w 590550"/>
            <a:gd name="connsiteY0" fmla="*/ 0 h 273050"/>
            <a:gd name="connsiteX1" fmla="*/ 590550 w 590550"/>
            <a:gd name="connsiteY1" fmla="*/ 273050 h 273050"/>
            <a:gd name="connsiteX0" fmla="*/ 0 w 590550"/>
            <a:gd name="connsiteY0" fmla="*/ 0 h 273050"/>
            <a:gd name="connsiteX1" fmla="*/ 590550 w 590550"/>
            <a:gd name="connsiteY1" fmla="*/ 273050 h 273050"/>
            <a:gd name="connsiteX0" fmla="*/ 0 w 554691"/>
            <a:gd name="connsiteY0" fmla="*/ 0 h 312349"/>
            <a:gd name="connsiteX1" fmla="*/ 554691 w 554691"/>
            <a:gd name="connsiteY1" fmla="*/ 312349 h 312349"/>
            <a:gd name="connsiteX0" fmla="*/ 0 w 451597"/>
            <a:gd name="connsiteY0" fmla="*/ 0 h 322174"/>
            <a:gd name="connsiteX1" fmla="*/ 451597 w 451597"/>
            <a:gd name="connsiteY1" fmla="*/ 322174 h 322174"/>
            <a:gd name="connsiteX0" fmla="*/ 0 w 451597"/>
            <a:gd name="connsiteY0" fmla="*/ 0 h 322174"/>
            <a:gd name="connsiteX1" fmla="*/ 451597 w 451597"/>
            <a:gd name="connsiteY1" fmla="*/ 322174 h 32217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51597" h="322174">
              <a:moveTo>
                <a:pt x="0" y="0"/>
              </a:moveTo>
              <a:cubicBezTo>
                <a:pt x="996" y="260394"/>
                <a:pt x="284380" y="298891"/>
                <a:pt x="451597" y="322174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299577</xdr:colOff>
      <xdr:row>44</xdr:row>
      <xdr:rowOff>143387</xdr:rowOff>
    </xdr:from>
    <xdr:to>
      <xdr:col>4</xdr:col>
      <xdr:colOff>58703</xdr:colOff>
      <xdr:row>45</xdr:row>
      <xdr:rowOff>43393</xdr:rowOff>
    </xdr:to>
    <xdr:sp macro="" textlink="">
      <xdr:nvSpPr>
        <xdr:cNvPr id="394" name="Text Box 1620">
          <a:extLst>
            <a:ext uri="{FF2B5EF4-FFF2-40B4-BE49-F238E27FC236}">
              <a16:creationId xmlns:a16="http://schemas.microsoft.com/office/drawing/2014/main" id="{2C57FDC3-36A4-4F18-8386-4717918265D6}"/>
            </a:ext>
          </a:extLst>
        </xdr:cNvPr>
        <xdr:cNvSpPr txBox="1">
          <a:spLocks noChangeArrowheads="1"/>
        </xdr:cNvSpPr>
      </xdr:nvSpPr>
      <xdr:spPr bwMode="auto">
        <a:xfrm flipH="1">
          <a:off x="1800717" y="7519547"/>
          <a:ext cx="452546" cy="67646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/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0.9km</a:t>
          </a:r>
        </a:p>
      </xdr:txBody>
    </xdr:sp>
    <xdr:clientData/>
  </xdr:twoCellAnchor>
  <xdr:twoCellAnchor>
    <xdr:from>
      <xdr:col>3</xdr:col>
      <xdr:colOff>395499</xdr:colOff>
      <xdr:row>43</xdr:row>
      <xdr:rowOff>5771</xdr:rowOff>
    </xdr:from>
    <xdr:to>
      <xdr:col>3</xdr:col>
      <xdr:colOff>573395</xdr:colOff>
      <xdr:row>47</xdr:row>
      <xdr:rowOff>169284</xdr:rowOff>
    </xdr:to>
    <xdr:sp macro="" textlink="">
      <xdr:nvSpPr>
        <xdr:cNvPr id="395" name="AutoShape 1653">
          <a:extLst>
            <a:ext uri="{FF2B5EF4-FFF2-40B4-BE49-F238E27FC236}">
              <a16:creationId xmlns:a16="http://schemas.microsoft.com/office/drawing/2014/main" id="{3D72293F-6EB5-41F7-8652-0726426C8BE1}"/>
            </a:ext>
          </a:extLst>
        </xdr:cNvPr>
        <xdr:cNvSpPr>
          <a:spLocks/>
        </xdr:cNvSpPr>
      </xdr:nvSpPr>
      <xdr:spPr bwMode="auto">
        <a:xfrm rot="19680000">
          <a:off x="1896639" y="7214291"/>
          <a:ext cx="177896" cy="834073"/>
        </a:xfrm>
        <a:prstGeom prst="rightBrace">
          <a:avLst>
            <a:gd name="adj1" fmla="val 42094"/>
            <a:gd name="adj2" fmla="val 4922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7</xdr:col>
      <xdr:colOff>349674</xdr:colOff>
      <xdr:row>53</xdr:row>
      <xdr:rowOff>112708</xdr:rowOff>
    </xdr:from>
    <xdr:ext cx="377825" cy="152946"/>
    <xdr:sp macro="" textlink="">
      <xdr:nvSpPr>
        <xdr:cNvPr id="396" name="Text Box 1620">
          <a:extLst>
            <a:ext uri="{FF2B5EF4-FFF2-40B4-BE49-F238E27FC236}">
              <a16:creationId xmlns:a16="http://schemas.microsoft.com/office/drawing/2014/main" id="{3FE06E93-2B5A-48A9-B095-4BFF3E6AEE59}"/>
            </a:ext>
          </a:extLst>
        </xdr:cNvPr>
        <xdr:cNvSpPr txBox="1">
          <a:spLocks noChangeArrowheads="1"/>
        </xdr:cNvSpPr>
      </xdr:nvSpPr>
      <xdr:spPr bwMode="auto">
        <a:xfrm>
          <a:off x="4624494" y="8997628"/>
          <a:ext cx="377825" cy="152946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↑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京北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0</xdr:colOff>
      <xdr:row>48</xdr:row>
      <xdr:rowOff>181109</xdr:rowOff>
    </xdr:from>
    <xdr:to>
      <xdr:col>9</xdr:col>
      <xdr:colOff>183172</xdr:colOff>
      <xdr:row>49</xdr:row>
      <xdr:rowOff>166605</xdr:rowOff>
    </xdr:to>
    <xdr:sp macro="" textlink="">
      <xdr:nvSpPr>
        <xdr:cNvPr id="397" name="六角形 396">
          <a:extLst>
            <a:ext uri="{FF2B5EF4-FFF2-40B4-BE49-F238E27FC236}">
              <a16:creationId xmlns:a16="http://schemas.microsoft.com/office/drawing/2014/main" id="{DDF3F120-8875-499D-9299-8ACF716FD4F2}"/>
            </a:ext>
          </a:extLst>
        </xdr:cNvPr>
        <xdr:cNvSpPr/>
      </xdr:nvSpPr>
      <xdr:spPr bwMode="auto">
        <a:xfrm>
          <a:off x="5661660" y="8212589"/>
          <a:ext cx="183172" cy="168376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1106</xdr:colOff>
      <xdr:row>57</xdr:row>
      <xdr:rowOff>24847</xdr:rowOff>
    </xdr:from>
    <xdr:to>
      <xdr:col>1</xdr:col>
      <xdr:colOff>173934</xdr:colOff>
      <xdr:row>58</xdr:row>
      <xdr:rowOff>8282</xdr:rowOff>
    </xdr:to>
    <xdr:sp macro="" textlink="">
      <xdr:nvSpPr>
        <xdr:cNvPr id="398" name="六角形 397">
          <a:extLst>
            <a:ext uri="{FF2B5EF4-FFF2-40B4-BE49-F238E27FC236}">
              <a16:creationId xmlns:a16="http://schemas.microsoft.com/office/drawing/2014/main" id="{12092860-ED52-492A-956F-C818F8070CA6}"/>
            </a:ext>
          </a:extLst>
        </xdr:cNvPr>
        <xdr:cNvSpPr/>
      </xdr:nvSpPr>
      <xdr:spPr bwMode="auto">
        <a:xfrm>
          <a:off x="115406" y="9580327"/>
          <a:ext cx="172828" cy="151075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36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61359</xdr:colOff>
      <xdr:row>54</xdr:row>
      <xdr:rowOff>68290</xdr:rowOff>
    </xdr:from>
    <xdr:to>
      <xdr:col>10</xdr:col>
      <xdr:colOff>675589</xdr:colOff>
      <xdr:row>55</xdr:row>
      <xdr:rowOff>98612</xdr:rowOff>
    </xdr:to>
    <xdr:sp macro="" textlink="">
      <xdr:nvSpPr>
        <xdr:cNvPr id="399" name="Text Box 1664">
          <a:extLst>
            <a:ext uri="{FF2B5EF4-FFF2-40B4-BE49-F238E27FC236}">
              <a16:creationId xmlns:a16="http://schemas.microsoft.com/office/drawing/2014/main" id="{040AE0F8-F567-4125-9200-8F2BCD91EBE1}"/>
            </a:ext>
          </a:extLst>
        </xdr:cNvPr>
        <xdr:cNvSpPr txBox="1">
          <a:spLocks noChangeArrowheads="1"/>
        </xdr:cNvSpPr>
      </xdr:nvSpPr>
      <xdr:spPr bwMode="auto">
        <a:xfrm>
          <a:off x="6416439" y="9120850"/>
          <a:ext cx="614230" cy="197962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213m</a:t>
          </a:r>
        </a:p>
        <a:p>
          <a:pPr algn="ctr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751270</xdr:colOff>
      <xdr:row>51</xdr:row>
      <xdr:rowOff>114032</xdr:rowOff>
    </xdr:from>
    <xdr:ext cx="482006" cy="292492"/>
    <xdr:sp macro="" textlink="">
      <xdr:nvSpPr>
        <xdr:cNvPr id="400" name="Text Box 1620">
          <a:extLst>
            <a:ext uri="{FF2B5EF4-FFF2-40B4-BE49-F238E27FC236}">
              <a16:creationId xmlns:a16="http://schemas.microsoft.com/office/drawing/2014/main" id="{47D72CA1-4C43-45CA-8588-EC0675CC11AA}"/>
            </a:ext>
          </a:extLst>
        </xdr:cNvPr>
        <xdr:cNvSpPr txBox="1">
          <a:spLocks noChangeArrowheads="1"/>
        </xdr:cNvSpPr>
      </xdr:nvSpPr>
      <xdr:spPr bwMode="auto">
        <a:xfrm>
          <a:off x="6351970" y="8663672"/>
          <a:ext cx="482006" cy="292492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小浜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→</a:t>
          </a:r>
          <a:endParaRPr lang="en-US" altLang="ja-JP" sz="900" b="0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五条天神川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102787</xdr:colOff>
      <xdr:row>55</xdr:row>
      <xdr:rowOff>70703</xdr:rowOff>
    </xdr:from>
    <xdr:to>
      <xdr:col>9</xdr:col>
      <xdr:colOff>536623</xdr:colOff>
      <xdr:row>55</xdr:row>
      <xdr:rowOff>80494</xdr:rowOff>
    </xdr:to>
    <xdr:sp macro="" textlink="">
      <xdr:nvSpPr>
        <xdr:cNvPr id="401" name="Line 76">
          <a:extLst>
            <a:ext uri="{FF2B5EF4-FFF2-40B4-BE49-F238E27FC236}">
              <a16:creationId xmlns:a16="http://schemas.microsoft.com/office/drawing/2014/main" id="{9DDD6937-8ECC-4027-ABFB-C7B0C4F57457}"/>
            </a:ext>
          </a:extLst>
        </xdr:cNvPr>
        <xdr:cNvSpPr>
          <a:spLocks noChangeShapeType="1"/>
        </xdr:cNvSpPr>
      </xdr:nvSpPr>
      <xdr:spPr bwMode="auto">
        <a:xfrm>
          <a:off x="5764447" y="9290903"/>
          <a:ext cx="433836" cy="979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20125</xdr:colOff>
      <xdr:row>53</xdr:row>
      <xdr:rowOff>160991</xdr:rowOff>
    </xdr:from>
    <xdr:to>
      <xdr:col>9</xdr:col>
      <xdr:colOff>509789</xdr:colOff>
      <xdr:row>54</xdr:row>
      <xdr:rowOff>6708</xdr:rowOff>
    </xdr:to>
    <xdr:sp macro="" textlink="">
      <xdr:nvSpPr>
        <xdr:cNvPr id="402" name="Line 76">
          <a:extLst>
            <a:ext uri="{FF2B5EF4-FFF2-40B4-BE49-F238E27FC236}">
              <a16:creationId xmlns:a16="http://schemas.microsoft.com/office/drawing/2014/main" id="{F21E44B4-2FE6-4D2F-82FB-BC37DC46BF0D}"/>
            </a:ext>
          </a:extLst>
        </xdr:cNvPr>
        <xdr:cNvSpPr>
          <a:spLocks noChangeShapeType="1"/>
        </xdr:cNvSpPr>
      </xdr:nvSpPr>
      <xdr:spPr bwMode="auto">
        <a:xfrm>
          <a:off x="5681785" y="9045911"/>
          <a:ext cx="489664" cy="133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26831</xdr:colOff>
      <xdr:row>52</xdr:row>
      <xdr:rowOff>134156</xdr:rowOff>
    </xdr:from>
    <xdr:to>
      <xdr:col>9</xdr:col>
      <xdr:colOff>704315</xdr:colOff>
      <xdr:row>52</xdr:row>
      <xdr:rowOff>140865</xdr:rowOff>
    </xdr:to>
    <xdr:sp macro="" textlink="">
      <xdr:nvSpPr>
        <xdr:cNvPr id="403" name="Line 76">
          <a:extLst>
            <a:ext uri="{FF2B5EF4-FFF2-40B4-BE49-F238E27FC236}">
              <a16:creationId xmlns:a16="http://schemas.microsoft.com/office/drawing/2014/main" id="{4C9B4D45-71B8-445F-8955-A465DAAF89FA}"/>
            </a:ext>
          </a:extLst>
        </xdr:cNvPr>
        <xdr:cNvSpPr>
          <a:spLocks noChangeShapeType="1"/>
        </xdr:cNvSpPr>
      </xdr:nvSpPr>
      <xdr:spPr bwMode="auto">
        <a:xfrm flipV="1">
          <a:off x="5688491" y="8851436"/>
          <a:ext cx="669864" cy="670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764635</xdr:colOff>
      <xdr:row>54</xdr:row>
      <xdr:rowOff>6</xdr:rowOff>
    </xdr:from>
    <xdr:to>
      <xdr:col>9</xdr:col>
      <xdr:colOff>536572</xdr:colOff>
      <xdr:row>55</xdr:row>
      <xdr:rowOff>134161</xdr:rowOff>
    </xdr:to>
    <xdr:sp macro="" textlink="">
      <xdr:nvSpPr>
        <xdr:cNvPr id="404" name="Text Box 1664">
          <a:extLst>
            <a:ext uri="{FF2B5EF4-FFF2-40B4-BE49-F238E27FC236}">
              <a16:creationId xmlns:a16="http://schemas.microsoft.com/office/drawing/2014/main" id="{E52FCF61-7439-4538-AF89-ED90CC08E97B}"/>
            </a:ext>
          </a:extLst>
        </xdr:cNvPr>
        <xdr:cNvSpPr txBox="1">
          <a:spLocks noChangeArrowheads="1"/>
        </xdr:cNvSpPr>
      </xdr:nvSpPr>
      <xdr:spPr bwMode="auto">
        <a:xfrm>
          <a:off x="5664295" y="9052566"/>
          <a:ext cx="533937" cy="30179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中地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ﾛｰﾄﾞﾊﾟｰｸ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39838</xdr:colOff>
      <xdr:row>51</xdr:row>
      <xdr:rowOff>125697</xdr:rowOff>
    </xdr:from>
    <xdr:to>
      <xdr:col>10</xdr:col>
      <xdr:colOff>646510</xdr:colOff>
      <xdr:row>54</xdr:row>
      <xdr:rowOff>163527</xdr:rowOff>
    </xdr:to>
    <xdr:sp macro="" textlink="">
      <xdr:nvSpPr>
        <xdr:cNvPr id="405" name="Freeform 217">
          <a:extLst>
            <a:ext uri="{FF2B5EF4-FFF2-40B4-BE49-F238E27FC236}">
              <a16:creationId xmlns:a16="http://schemas.microsoft.com/office/drawing/2014/main" id="{48399E3E-B703-4A1D-837D-DF1788878F29}"/>
            </a:ext>
          </a:extLst>
        </xdr:cNvPr>
        <xdr:cNvSpPr>
          <a:spLocks/>
        </xdr:cNvSpPr>
      </xdr:nvSpPr>
      <xdr:spPr bwMode="auto">
        <a:xfrm rot="17332423">
          <a:off x="6071730" y="8359657"/>
          <a:ext cx="544387" cy="1299400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8438"/>
            <a:gd name="connsiteX1" fmla="*/ 5852 w 10000"/>
            <a:gd name="connsiteY1" fmla="*/ 18289 h 18438"/>
            <a:gd name="connsiteX2" fmla="*/ 2832 w 10000"/>
            <a:gd name="connsiteY2" fmla="*/ 9062 h 18438"/>
            <a:gd name="connsiteX3" fmla="*/ 0 w 10000"/>
            <a:gd name="connsiteY3" fmla="*/ 6797 h 18438"/>
            <a:gd name="connsiteX0" fmla="*/ 11498 w 11498"/>
            <a:gd name="connsiteY0" fmla="*/ 23635 h 42073"/>
            <a:gd name="connsiteX1" fmla="*/ 7350 w 11498"/>
            <a:gd name="connsiteY1" fmla="*/ 41924 h 42073"/>
            <a:gd name="connsiteX2" fmla="*/ 4330 w 11498"/>
            <a:gd name="connsiteY2" fmla="*/ 32697 h 42073"/>
            <a:gd name="connsiteX3" fmla="*/ 0 w 11498"/>
            <a:gd name="connsiteY3" fmla="*/ 0 h 42073"/>
            <a:gd name="connsiteX0" fmla="*/ 11498 w 11498"/>
            <a:gd name="connsiteY0" fmla="*/ 46916 h 65448"/>
            <a:gd name="connsiteX1" fmla="*/ 7350 w 11498"/>
            <a:gd name="connsiteY1" fmla="*/ 65205 h 65448"/>
            <a:gd name="connsiteX2" fmla="*/ 4330 w 11498"/>
            <a:gd name="connsiteY2" fmla="*/ 55978 h 65448"/>
            <a:gd name="connsiteX3" fmla="*/ 3503 w 11498"/>
            <a:gd name="connsiteY3" fmla="*/ 660 h 65448"/>
            <a:gd name="connsiteX4" fmla="*/ 0 w 11498"/>
            <a:gd name="connsiteY4" fmla="*/ 23281 h 65448"/>
            <a:gd name="connsiteX0" fmla="*/ 11826 w 11826"/>
            <a:gd name="connsiteY0" fmla="*/ 53003 h 71535"/>
            <a:gd name="connsiteX1" fmla="*/ 7678 w 11826"/>
            <a:gd name="connsiteY1" fmla="*/ 71292 h 71535"/>
            <a:gd name="connsiteX2" fmla="*/ 4658 w 11826"/>
            <a:gd name="connsiteY2" fmla="*/ 62065 h 71535"/>
            <a:gd name="connsiteX3" fmla="*/ 3831 w 11826"/>
            <a:gd name="connsiteY3" fmla="*/ 6747 h 71535"/>
            <a:gd name="connsiteX4" fmla="*/ 0 w 11826"/>
            <a:gd name="connsiteY4" fmla="*/ 0 h 71535"/>
            <a:gd name="connsiteX0" fmla="*/ 11826 w 11826"/>
            <a:gd name="connsiteY0" fmla="*/ 53003 h 74488"/>
            <a:gd name="connsiteX1" fmla="*/ 7678 w 11826"/>
            <a:gd name="connsiteY1" fmla="*/ 71292 h 74488"/>
            <a:gd name="connsiteX2" fmla="*/ 5246 w 11826"/>
            <a:gd name="connsiteY2" fmla="*/ 72193 h 74488"/>
            <a:gd name="connsiteX3" fmla="*/ 3831 w 11826"/>
            <a:gd name="connsiteY3" fmla="*/ 6747 h 74488"/>
            <a:gd name="connsiteX4" fmla="*/ 0 w 11826"/>
            <a:gd name="connsiteY4" fmla="*/ 0 h 74488"/>
            <a:gd name="connsiteX0" fmla="*/ 11826 w 11826"/>
            <a:gd name="connsiteY0" fmla="*/ 58668 h 80153"/>
            <a:gd name="connsiteX1" fmla="*/ 7678 w 11826"/>
            <a:gd name="connsiteY1" fmla="*/ 76957 h 80153"/>
            <a:gd name="connsiteX2" fmla="*/ 5246 w 11826"/>
            <a:gd name="connsiteY2" fmla="*/ 77858 h 80153"/>
            <a:gd name="connsiteX3" fmla="*/ 3831 w 11826"/>
            <a:gd name="connsiteY3" fmla="*/ 12412 h 80153"/>
            <a:gd name="connsiteX4" fmla="*/ 0 w 11826"/>
            <a:gd name="connsiteY4" fmla="*/ 5665 h 80153"/>
            <a:gd name="connsiteX0" fmla="*/ 11826 w 11826"/>
            <a:gd name="connsiteY0" fmla="*/ 81526 h 103011"/>
            <a:gd name="connsiteX1" fmla="*/ 7678 w 11826"/>
            <a:gd name="connsiteY1" fmla="*/ 99815 h 103011"/>
            <a:gd name="connsiteX2" fmla="*/ 5246 w 11826"/>
            <a:gd name="connsiteY2" fmla="*/ 100716 h 103011"/>
            <a:gd name="connsiteX3" fmla="*/ 3831 w 11826"/>
            <a:gd name="connsiteY3" fmla="*/ 35270 h 103011"/>
            <a:gd name="connsiteX4" fmla="*/ 0 w 11826"/>
            <a:gd name="connsiteY4" fmla="*/ 28523 h 103011"/>
            <a:gd name="connsiteX0" fmla="*/ 11987 w 11987"/>
            <a:gd name="connsiteY0" fmla="*/ 83014 h 104499"/>
            <a:gd name="connsiteX1" fmla="*/ 7839 w 11987"/>
            <a:gd name="connsiteY1" fmla="*/ 101303 h 104499"/>
            <a:gd name="connsiteX2" fmla="*/ 5407 w 11987"/>
            <a:gd name="connsiteY2" fmla="*/ 102204 h 104499"/>
            <a:gd name="connsiteX3" fmla="*/ 3992 w 11987"/>
            <a:gd name="connsiteY3" fmla="*/ 36758 h 104499"/>
            <a:gd name="connsiteX4" fmla="*/ 0 w 11987"/>
            <a:gd name="connsiteY4" fmla="*/ 24923 h 104499"/>
            <a:gd name="connsiteX0" fmla="*/ 12602 w 12602"/>
            <a:gd name="connsiteY0" fmla="*/ 87078 h 108563"/>
            <a:gd name="connsiteX1" fmla="*/ 8454 w 12602"/>
            <a:gd name="connsiteY1" fmla="*/ 105367 h 108563"/>
            <a:gd name="connsiteX2" fmla="*/ 6022 w 12602"/>
            <a:gd name="connsiteY2" fmla="*/ 106268 h 108563"/>
            <a:gd name="connsiteX3" fmla="*/ 4607 w 12602"/>
            <a:gd name="connsiteY3" fmla="*/ 40822 h 108563"/>
            <a:gd name="connsiteX4" fmla="*/ 0 w 12602"/>
            <a:gd name="connsiteY4" fmla="*/ 16945 h 108563"/>
            <a:gd name="connsiteX0" fmla="*/ 10533 w 10533"/>
            <a:gd name="connsiteY0" fmla="*/ 91461 h 112946"/>
            <a:gd name="connsiteX1" fmla="*/ 6385 w 10533"/>
            <a:gd name="connsiteY1" fmla="*/ 109750 h 112946"/>
            <a:gd name="connsiteX2" fmla="*/ 3953 w 10533"/>
            <a:gd name="connsiteY2" fmla="*/ 110651 h 112946"/>
            <a:gd name="connsiteX3" fmla="*/ 2538 w 10533"/>
            <a:gd name="connsiteY3" fmla="*/ 45205 h 112946"/>
            <a:gd name="connsiteX4" fmla="*/ 0 w 10533"/>
            <a:gd name="connsiteY4" fmla="*/ 10711 h 112946"/>
            <a:gd name="connsiteX0" fmla="*/ 9526 w 9526"/>
            <a:gd name="connsiteY0" fmla="*/ 96740 h 118225"/>
            <a:gd name="connsiteX1" fmla="*/ 5378 w 9526"/>
            <a:gd name="connsiteY1" fmla="*/ 115029 h 118225"/>
            <a:gd name="connsiteX2" fmla="*/ 2946 w 9526"/>
            <a:gd name="connsiteY2" fmla="*/ 115930 h 118225"/>
            <a:gd name="connsiteX3" fmla="*/ 1531 w 9526"/>
            <a:gd name="connsiteY3" fmla="*/ 50484 h 118225"/>
            <a:gd name="connsiteX4" fmla="*/ 0 w 9526"/>
            <a:gd name="connsiteY4" fmla="*/ 5568 h 118225"/>
            <a:gd name="connsiteX0" fmla="*/ 9951 w 9951"/>
            <a:gd name="connsiteY0" fmla="*/ 10024 h 10042"/>
            <a:gd name="connsiteX1" fmla="*/ 5646 w 9951"/>
            <a:gd name="connsiteY1" fmla="*/ 9730 h 10042"/>
            <a:gd name="connsiteX2" fmla="*/ 3093 w 9951"/>
            <a:gd name="connsiteY2" fmla="*/ 9806 h 10042"/>
            <a:gd name="connsiteX3" fmla="*/ 1607 w 9951"/>
            <a:gd name="connsiteY3" fmla="*/ 4270 h 10042"/>
            <a:gd name="connsiteX4" fmla="*/ 0 w 9951"/>
            <a:gd name="connsiteY4" fmla="*/ 471 h 10042"/>
            <a:gd name="connsiteX0" fmla="*/ 10000 w 10000"/>
            <a:gd name="connsiteY0" fmla="*/ 9982 h 9982"/>
            <a:gd name="connsiteX1" fmla="*/ 5674 w 10000"/>
            <a:gd name="connsiteY1" fmla="*/ 9689 h 9982"/>
            <a:gd name="connsiteX2" fmla="*/ 3108 w 10000"/>
            <a:gd name="connsiteY2" fmla="*/ 9765 h 9982"/>
            <a:gd name="connsiteX3" fmla="*/ 1615 w 10000"/>
            <a:gd name="connsiteY3" fmla="*/ 4252 h 9982"/>
            <a:gd name="connsiteX4" fmla="*/ 0 w 10000"/>
            <a:gd name="connsiteY4" fmla="*/ 469 h 9982"/>
            <a:gd name="connsiteX0" fmla="*/ 13816 w 13816"/>
            <a:gd name="connsiteY0" fmla="*/ 10421 h 10421"/>
            <a:gd name="connsiteX1" fmla="*/ 9490 w 13816"/>
            <a:gd name="connsiteY1" fmla="*/ 10127 h 10421"/>
            <a:gd name="connsiteX2" fmla="*/ 6924 w 13816"/>
            <a:gd name="connsiteY2" fmla="*/ 10204 h 10421"/>
            <a:gd name="connsiteX3" fmla="*/ 5431 w 13816"/>
            <a:gd name="connsiteY3" fmla="*/ 4681 h 10421"/>
            <a:gd name="connsiteX4" fmla="*/ 0 w 13816"/>
            <a:gd name="connsiteY4" fmla="*/ 206 h 10421"/>
            <a:gd name="connsiteX0" fmla="*/ 13816 w 13816"/>
            <a:gd name="connsiteY0" fmla="*/ 10355 h 10533"/>
            <a:gd name="connsiteX1" fmla="*/ 9490 w 13816"/>
            <a:gd name="connsiteY1" fmla="*/ 10061 h 10533"/>
            <a:gd name="connsiteX2" fmla="*/ 6924 w 13816"/>
            <a:gd name="connsiteY2" fmla="*/ 10138 h 10533"/>
            <a:gd name="connsiteX3" fmla="*/ 4166 w 13816"/>
            <a:gd name="connsiteY3" fmla="*/ 4835 h 10533"/>
            <a:gd name="connsiteX4" fmla="*/ 0 w 13816"/>
            <a:gd name="connsiteY4" fmla="*/ 140 h 10533"/>
            <a:gd name="connsiteX0" fmla="*/ 13816 w 13816"/>
            <a:gd name="connsiteY0" fmla="*/ 10215 h 10393"/>
            <a:gd name="connsiteX1" fmla="*/ 9490 w 13816"/>
            <a:gd name="connsiteY1" fmla="*/ 9921 h 10393"/>
            <a:gd name="connsiteX2" fmla="*/ 6924 w 13816"/>
            <a:gd name="connsiteY2" fmla="*/ 9998 h 10393"/>
            <a:gd name="connsiteX3" fmla="*/ 4166 w 13816"/>
            <a:gd name="connsiteY3" fmla="*/ 4695 h 10393"/>
            <a:gd name="connsiteX4" fmla="*/ 0 w 13816"/>
            <a:gd name="connsiteY4" fmla="*/ 0 h 10393"/>
            <a:gd name="connsiteX0" fmla="*/ 13341 w 13341"/>
            <a:gd name="connsiteY0" fmla="*/ 10298 h 10476"/>
            <a:gd name="connsiteX1" fmla="*/ 9015 w 13341"/>
            <a:gd name="connsiteY1" fmla="*/ 10004 h 10476"/>
            <a:gd name="connsiteX2" fmla="*/ 6449 w 13341"/>
            <a:gd name="connsiteY2" fmla="*/ 10081 h 10476"/>
            <a:gd name="connsiteX3" fmla="*/ 3691 w 13341"/>
            <a:gd name="connsiteY3" fmla="*/ 4778 h 10476"/>
            <a:gd name="connsiteX4" fmla="*/ 0 w 13341"/>
            <a:gd name="connsiteY4" fmla="*/ 0 h 10476"/>
            <a:gd name="connsiteX0" fmla="*/ 13004 w 13004"/>
            <a:gd name="connsiteY0" fmla="*/ 9008 h 9186"/>
            <a:gd name="connsiteX1" fmla="*/ 8678 w 13004"/>
            <a:gd name="connsiteY1" fmla="*/ 8714 h 9186"/>
            <a:gd name="connsiteX2" fmla="*/ 6112 w 13004"/>
            <a:gd name="connsiteY2" fmla="*/ 8791 h 9186"/>
            <a:gd name="connsiteX3" fmla="*/ 3354 w 13004"/>
            <a:gd name="connsiteY3" fmla="*/ 3488 h 9186"/>
            <a:gd name="connsiteX4" fmla="*/ 0 w 13004"/>
            <a:gd name="connsiteY4" fmla="*/ 0 h 9186"/>
            <a:gd name="connsiteX0" fmla="*/ 9805 w 9805"/>
            <a:gd name="connsiteY0" fmla="*/ 10539 h 10733"/>
            <a:gd name="connsiteX1" fmla="*/ 6478 w 9805"/>
            <a:gd name="connsiteY1" fmla="*/ 10219 h 10733"/>
            <a:gd name="connsiteX2" fmla="*/ 4505 w 9805"/>
            <a:gd name="connsiteY2" fmla="*/ 10303 h 10733"/>
            <a:gd name="connsiteX3" fmla="*/ 2384 w 9805"/>
            <a:gd name="connsiteY3" fmla="*/ 4530 h 10733"/>
            <a:gd name="connsiteX4" fmla="*/ 0 w 9805"/>
            <a:gd name="connsiteY4" fmla="*/ 0 h 10733"/>
            <a:gd name="connsiteX0" fmla="*/ 10001 w 10001"/>
            <a:gd name="connsiteY0" fmla="*/ 9819 h 10000"/>
            <a:gd name="connsiteX1" fmla="*/ 6608 w 10001"/>
            <a:gd name="connsiteY1" fmla="*/ 9521 h 10000"/>
            <a:gd name="connsiteX2" fmla="*/ 4596 w 10001"/>
            <a:gd name="connsiteY2" fmla="*/ 9599 h 10000"/>
            <a:gd name="connsiteX3" fmla="*/ 2432 w 10001"/>
            <a:gd name="connsiteY3" fmla="*/ 4221 h 10000"/>
            <a:gd name="connsiteX4" fmla="*/ 1 w 10001"/>
            <a:gd name="connsiteY4" fmla="*/ 0 h 10000"/>
            <a:gd name="connsiteX0" fmla="*/ 10000 w 10000"/>
            <a:gd name="connsiteY0" fmla="*/ 9819 h 10000"/>
            <a:gd name="connsiteX1" fmla="*/ 6607 w 10000"/>
            <a:gd name="connsiteY1" fmla="*/ 9521 h 10000"/>
            <a:gd name="connsiteX2" fmla="*/ 4595 w 10000"/>
            <a:gd name="connsiteY2" fmla="*/ 9599 h 10000"/>
            <a:gd name="connsiteX3" fmla="*/ 2431 w 10000"/>
            <a:gd name="connsiteY3" fmla="*/ 4221 h 10000"/>
            <a:gd name="connsiteX4" fmla="*/ 0 w 10000"/>
            <a:gd name="connsiteY4" fmla="*/ 0 h 10000"/>
            <a:gd name="connsiteX0" fmla="*/ 10006 w 10006"/>
            <a:gd name="connsiteY0" fmla="*/ 10365 h 10546"/>
            <a:gd name="connsiteX1" fmla="*/ 6613 w 10006"/>
            <a:gd name="connsiteY1" fmla="*/ 10067 h 10546"/>
            <a:gd name="connsiteX2" fmla="*/ 4601 w 10006"/>
            <a:gd name="connsiteY2" fmla="*/ 10145 h 10546"/>
            <a:gd name="connsiteX3" fmla="*/ 2437 w 10006"/>
            <a:gd name="connsiteY3" fmla="*/ 4767 h 10546"/>
            <a:gd name="connsiteX4" fmla="*/ 0 w 10006"/>
            <a:gd name="connsiteY4" fmla="*/ 0 h 10546"/>
            <a:gd name="connsiteX0" fmla="*/ 10006 w 10006"/>
            <a:gd name="connsiteY0" fmla="*/ 10365 h 10365"/>
            <a:gd name="connsiteX1" fmla="*/ 6613 w 10006"/>
            <a:gd name="connsiteY1" fmla="*/ 10067 h 10365"/>
            <a:gd name="connsiteX2" fmla="*/ 5179 w 10006"/>
            <a:gd name="connsiteY2" fmla="*/ 9924 h 10365"/>
            <a:gd name="connsiteX3" fmla="*/ 2437 w 10006"/>
            <a:gd name="connsiteY3" fmla="*/ 4767 h 10365"/>
            <a:gd name="connsiteX4" fmla="*/ 0 w 10006"/>
            <a:gd name="connsiteY4" fmla="*/ 0 h 10365"/>
            <a:gd name="connsiteX0" fmla="*/ 10006 w 10006"/>
            <a:gd name="connsiteY0" fmla="*/ 10365 h 14621"/>
            <a:gd name="connsiteX1" fmla="*/ 7039 w 10006"/>
            <a:gd name="connsiteY1" fmla="*/ 14621 h 14621"/>
            <a:gd name="connsiteX2" fmla="*/ 5179 w 10006"/>
            <a:gd name="connsiteY2" fmla="*/ 9924 h 14621"/>
            <a:gd name="connsiteX3" fmla="*/ 2437 w 10006"/>
            <a:gd name="connsiteY3" fmla="*/ 4767 h 14621"/>
            <a:gd name="connsiteX4" fmla="*/ 0 w 10006"/>
            <a:gd name="connsiteY4" fmla="*/ 0 h 14621"/>
            <a:gd name="connsiteX0" fmla="*/ 11744 w 11744"/>
            <a:gd name="connsiteY0" fmla="*/ 17177 h 17177"/>
            <a:gd name="connsiteX1" fmla="*/ 7039 w 11744"/>
            <a:gd name="connsiteY1" fmla="*/ 14621 h 17177"/>
            <a:gd name="connsiteX2" fmla="*/ 5179 w 11744"/>
            <a:gd name="connsiteY2" fmla="*/ 9924 h 17177"/>
            <a:gd name="connsiteX3" fmla="*/ 2437 w 11744"/>
            <a:gd name="connsiteY3" fmla="*/ 4767 h 17177"/>
            <a:gd name="connsiteX4" fmla="*/ 0 w 11744"/>
            <a:gd name="connsiteY4" fmla="*/ 0 h 17177"/>
            <a:gd name="connsiteX0" fmla="*/ 11744 w 11744"/>
            <a:gd name="connsiteY0" fmla="*/ 17177 h 17177"/>
            <a:gd name="connsiteX1" fmla="*/ 7039 w 11744"/>
            <a:gd name="connsiteY1" fmla="*/ 14621 h 17177"/>
            <a:gd name="connsiteX2" fmla="*/ 5179 w 11744"/>
            <a:gd name="connsiteY2" fmla="*/ 9924 h 17177"/>
            <a:gd name="connsiteX3" fmla="*/ 2437 w 11744"/>
            <a:gd name="connsiteY3" fmla="*/ 4767 h 17177"/>
            <a:gd name="connsiteX4" fmla="*/ 0 w 11744"/>
            <a:gd name="connsiteY4" fmla="*/ 0 h 17177"/>
            <a:gd name="connsiteX0" fmla="*/ 11336 w 11336"/>
            <a:gd name="connsiteY0" fmla="*/ 17725 h 17725"/>
            <a:gd name="connsiteX1" fmla="*/ 7039 w 11336"/>
            <a:gd name="connsiteY1" fmla="*/ 14621 h 17725"/>
            <a:gd name="connsiteX2" fmla="*/ 5179 w 11336"/>
            <a:gd name="connsiteY2" fmla="*/ 9924 h 17725"/>
            <a:gd name="connsiteX3" fmla="*/ 2437 w 11336"/>
            <a:gd name="connsiteY3" fmla="*/ 4767 h 17725"/>
            <a:gd name="connsiteX4" fmla="*/ 0 w 11336"/>
            <a:gd name="connsiteY4" fmla="*/ 0 h 1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1336" h="17725">
              <a:moveTo>
                <a:pt x="11336" y="17725"/>
              </a:moveTo>
              <a:cubicBezTo>
                <a:pt x="9382" y="17388"/>
                <a:pt x="8065" y="15921"/>
                <a:pt x="7039" y="14621"/>
              </a:cubicBezTo>
              <a:cubicBezTo>
                <a:pt x="6013" y="13321"/>
                <a:pt x="5946" y="11566"/>
                <a:pt x="5179" y="9924"/>
              </a:cubicBezTo>
              <a:cubicBezTo>
                <a:pt x="4412" y="8282"/>
                <a:pt x="3035" y="5232"/>
                <a:pt x="2437" y="4767"/>
              </a:cubicBezTo>
              <a:cubicBezTo>
                <a:pt x="1227" y="1699"/>
                <a:pt x="782" y="1590"/>
                <a:pt x="0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442767</xdr:colOff>
      <xdr:row>52</xdr:row>
      <xdr:rowOff>160984</xdr:rowOff>
    </xdr:from>
    <xdr:to>
      <xdr:col>9</xdr:col>
      <xdr:colOff>613934</xdr:colOff>
      <xdr:row>53</xdr:row>
      <xdr:rowOff>154792</xdr:rowOff>
    </xdr:to>
    <xdr:sp macro="" textlink="">
      <xdr:nvSpPr>
        <xdr:cNvPr id="406" name="Text Box 1620">
          <a:extLst>
            <a:ext uri="{FF2B5EF4-FFF2-40B4-BE49-F238E27FC236}">
              <a16:creationId xmlns:a16="http://schemas.microsoft.com/office/drawing/2014/main" id="{A293C72D-6816-4383-81AB-12CF9262B606}"/>
            </a:ext>
          </a:extLst>
        </xdr:cNvPr>
        <xdr:cNvSpPr txBox="1">
          <a:spLocks noChangeArrowheads="1"/>
        </xdr:cNvSpPr>
      </xdr:nvSpPr>
      <xdr:spPr bwMode="auto">
        <a:xfrm>
          <a:off x="6104427" y="8878264"/>
          <a:ext cx="171167" cy="161448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104452</xdr:colOff>
      <xdr:row>51</xdr:row>
      <xdr:rowOff>20398</xdr:rowOff>
    </xdr:from>
    <xdr:to>
      <xdr:col>10</xdr:col>
      <xdr:colOff>657780</xdr:colOff>
      <xdr:row>54</xdr:row>
      <xdr:rowOff>62261</xdr:rowOff>
    </xdr:to>
    <xdr:sp macro="" textlink="">
      <xdr:nvSpPr>
        <xdr:cNvPr id="407" name="Freeform 217">
          <a:extLst>
            <a:ext uri="{FF2B5EF4-FFF2-40B4-BE49-F238E27FC236}">
              <a16:creationId xmlns:a16="http://schemas.microsoft.com/office/drawing/2014/main" id="{16BD6B0B-BE51-4376-B7B2-52E492BE96EE}"/>
            </a:ext>
          </a:extLst>
        </xdr:cNvPr>
        <xdr:cNvSpPr>
          <a:spLocks/>
        </xdr:cNvSpPr>
      </xdr:nvSpPr>
      <xdr:spPr bwMode="auto">
        <a:xfrm rot="17332423">
          <a:off x="6107656" y="8283046"/>
          <a:ext cx="548420" cy="1246056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8438"/>
            <a:gd name="connsiteX1" fmla="*/ 5852 w 10000"/>
            <a:gd name="connsiteY1" fmla="*/ 18289 h 18438"/>
            <a:gd name="connsiteX2" fmla="*/ 2832 w 10000"/>
            <a:gd name="connsiteY2" fmla="*/ 9062 h 18438"/>
            <a:gd name="connsiteX3" fmla="*/ 0 w 10000"/>
            <a:gd name="connsiteY3" fmla="*/ 6797 h 18438"/>
            <a:gd name="connsiteX0" fmla="*/ 11498 w 11498"/>
            <a:gd name="connsiteY0" fmla="*/ 23635 h 42073"/>
            <a:gd name="connsiteX1" fmla="*/ 7350 w 11498"/>
            <a:gd name="connsiteY1" fmla="*/ 41924 h 42073"/>
            <a:gd name="connsiteX2" fmla="*/ 4330 w 11498"/>
            <a:gd name="connsiteY2" fmla="*/ 32697 h 42073"/>
            <a:gd name="connsiteX3" fmla="*/ 0 w 11498"/>
            <a:gd name="connsiteY3" fmla="*/ 0 h 42073"/>
            <a:gd name="connsiteX0" fmla="*/ 11498 w 11498"/>
            <a:gd name="connsiteY0" fmla="*/ 46916 h 65448"/>
            <a:gd name="connsiteX1" fmla="*/ 7350 w 11498"/>
            <a:gd name="connsiteY1" fmla="*/ 65205 h 65448"/>
            <a:gd name="connsiteX2" fmla="*/ 4330 w 11498"/>
            <a:gd name="connsiteY2" fmla="*/ 55978 h 65448"/>
            <a:gd name="connsiteX3" fmla="*/ 3503 w 11498"/>
            <a:gd name="connsiteY3" fmla="*/ 660 h 65448"/>
            <a:gd name="connsiteX4" fmla="*/ 0 w 11498"/>
            <a:gd name="connsiteY4" fmla="*/ 23281 h 65448"/>
            <a:gd name="connsiteX0" fmla="*/ 11826 w 11826"/>
            <a:gd name="connsiteY0" fmla="*/ 53003 h 71535"/>
            <a:gd name="connsiteX1" fmla="*/ 7678 w 11826"/>
            <a:gd name="connsiteY1" fmla="*/ 71292 h 71535"/>
            <a:gd name="connsiteX2" fmla="*/ 4658 w 11826"/>
            <a:gd name="connsiteY2" fmla="*/ 62065 h 71535"/>
            <a:gd name="connsiteX3" fmla="*/ 3831 w 11826"/>
            <a:gd name="connsiteY3" fmla="*/ 6747 h 71535"/>
            <a:gd name="connsiteX4" fmla="*/ 0 w 11826"/>
            <a:gd name="connsiteY4" fmla="*/ 0 h 71535"/>
            <a:gd name="connsiteX0" fmla="*/ 11826 w 11826"/>
            <a:gd name="connsiteY0" fmla="*/ 53003 h 74488"/>
            <a:gd name="connsiteX1" fmla="*/ 7678 w 11826"/>
            <a:gd name="connsiteY1" fmla="*/ 71292 h 74488"/>
            <a:gd name="connsiteX2" fmla="*/ 5246 w 11826"/>
            <a:gd name="connsiteY2" fmla="*/ 72193 h 74488"/>
            <a:gd name="connsiteX3" fmla="*/ 3831 w 11826"/>
            <a:gd name="connsiteY3" fmla="*/ 6747 h 74488"/>
            <a:gd name="connsiteX4" fmla="*/ 0 w 11826"/>
            <a:gd name="connsiteY4" fmla="*/ 0 h 74488"/>
            <a:gd name="connsiteX0" fmla="*/ 11826 w 11826"/>
            <a:gd name="connsiteY0" fmla="*/ 58668 h 80153"/>
            <a:gd name="connsiteX1" fmla="*/ 7678 w 11826"/>
            <a:gd name="connsiteY1" fmla="*/ 76957 h 80153"/>
            <a:gd name="connsiteX2" fmla="*/ 5246 w 11826"/>
            <a:gd name="connsiteY2" fmla="*/ 77858 h 80153"/>
            <a:gd name="connsiteX3" fmla="*/ 3831 w 11826"/>
            <a:gd name="connsiteY3" fmla="*/ 12412 h 80153"/>
            <a:gd name="connsiteX4" fmla="*/ 0 w 11826"/>
            <a:gd name="connsiteY4" fmla="*/ 5665 h 80153"/>
            <a:gd name="connsiteX0" fmla="*/ 11826 w 11826"/>
            <a:gd name="connsiteY0" fmla="*/ 81526 h 103011"/>
            <a:gd name="connsiteX1" fmla="*/ 7678 w 11826"/>
            <a:gd name="connsiteY1" fmla="*/ 99815 h 103011"/>
            <a:gd name="connsiteX2" fmla="*/ 5246 w 11826"/>
            <a:gd name="connsiteY2" fmla="*/ 100716 h 103011"/>
            <a:gd name="connsiteX3" fmla="*/ 3831 w 11826"/>
            <a:gd name="connsiteY3" fmla="*/ 35270 h 103011"/>
            <a:gd name="connsiteX4" fmla="*/ 0 w 11826"/>
            <a:gd name="connsiteY4" fmla="*/ 28523 h 103011"/>
            <a:gd name="connsiteX0" fmla="*/ 11987 w 11987"/>
            <a:gd name="connsiteY0" fmla="*/ 83014 h 104499"/>
            <a:gd name="connsiteX1" fmla="*/ 7839 w 11987"/>
            <a:gd name="connsiteY1" fmla="*/ 101303 h 104499"/>
            <a:gd name="connsiteX2" fmla="*/ 5407 w 11987"/>
            <a:gd name="connsiteY2" fmla="*/ 102204 h 104499"/>
            <a:gd name="connsiteX3" fmla="*/ 3992 w 11987"/>
            <a:gd name="connsiteY3" fmla="*/ 36758 h 104499"/>
            <a:gd name="connsiteX4" fmla="*/ 0 w 11987"/>
            <a:gd name="connsiteY4" fmla="*/ 24923 h 104499"/>
            <a:gd name="connsiteX0" fmla="*/ 12602 w 12602"/>
            <a:gd name="connsiteY0" fmla="*/ 87078 h 108563"/>
            <a:gd name="connsiteX1" fmla="*/ 8454 w 12602"/>
            <a:gd name="connsiteY1" fmla="*/ 105367 h 108563"/>
            <a:gd name="connsiteX2" fmla="*/ 6022 w 12602"/>
            <a:gd name="connsiteY2" fmla="*/ 106268 h 108563"/>
            <a:gd name="connsiteX3" fmla="*/ 4607 w 12602"/>
            <a:gd name="connsiteY3" fmla="*/ 40822 h 108563"/>
            <a:gd name="connsiteX4" fmla="*/ 0 w 12602"/>
            <a:gd name="connsiteY4" fmla="*/ 16945 h 108563"/>
            <a:gd name="connsiteX0" fmla="*/ 10533 w 10533"/>
            <a:gd name="connsiteY0" fmla="*/ 91461 h 112946"/>
            <a:gd name="connsiteX1" fmla="*/ 6385 w 10533"/>
            <a:gd name="connsiteY1" fmla="*/ 109750 h 112946"/>
            <a:gd name="connsiteX2" fmla="*/ 3953 w 10533"/>
            <a:gd name="connsiteY2" fmla="*/ 110651 h 112946"/>
            <a:gd name="connsiteX3" fmla="*/ 2538 w 10533"/>
            <a:gd name="connsiteY3" fmla="*/ 45205 h 112946"/>
            <a:gd name="connsiteX4" fmla="*/ 0 w 10533"/>
            <a:gd name="connsiteY4" fmla="*/ 10711 h 112946"/>
            <a:gd name="connsiteX0" fmla="*/ 9526 w 9526"/>
            <a:gd name="connsiteY0" fmla="*/ 96740 h 118225"/>
            <a:gd name="connsiteX1" fmla="*/ 5378 w 9526"/>
            <a:gd name="connsiteY1" fmla="*/ 115029 h 118225"/>
            <a:gd name="connsiteX2" fmla="*/ 2946 w 9526"/>
            <a:gd name="connsiteY2" fmla="*/ 115930 h 118225"/>
            <a:gd name="connsiteX3" fmla="*/ 1531 w 9526"/>
            <a:gd name="connsiteY3" fmla="*/ 50484 h 118225"/>
            <a:gd name="connsiteX4" fmla="*/ 0 w 9526"/>
            <a:gd name="connsiteY4" fmla="*/ 5568 h 118225"/>
            <a:gd name="connsiteX0" fmla="*/ 9951 w 9951"/>
            <a:gd name="connsiteY0" fmla="*/ 10024 h 10042"/>
            <a:gd name="connsiteX1" fmla="*/ 5646 w 9951"/>
            <a:gd name="connsiteY1" fmla="*/ 9730 h 10042"/>
            <a:gd name="connsiteX2" fmla="*/ 3093 w 9951"/>
            <a:gd name="connsiteY2" fmla="*/ 9806 h 10042"/>
            <a:gd name="connsiteX3" fmla="*/ 1607 w 9951"/>
            <a:gd name="connsiteY3" fmla="*/ 4270 h 10042"/>
            <a:gd name="connsiteX4" fmla="*/ 0 w 9951"/>
            <a:gd name="connsiteY4" fmla="*/ 471 h 10042"/>
            <a:gd name="connsiteX0" fmla="*/ 10000 w 10000"/>
            <a:gd name="connsiteY0" fmla="*/ 9982 h 9982"/>
            <a:gd name="connsiteX1" fmla="*/ 5674 w 10000"/>
            <a:gd name="connsiteY1" fmla="*/ 9689 h 9982"/>
            <a:gd name="connsiteX2" fmla="*/ 3108 w 10000"/>
            <a:gd name="connsiteY2" fmla="*/ 9765 h 9982"/>
            <a:gd name="connsiteX3" fmla="*/ 1615 w 10000"/>
            <a:gd name="connsiteY3" fmla="*/ 4252 h 9982"/>
            <a:gd name="connsiteX4" fmla="*/ 0 w 10000"/>
            <a:gd name="connsiteY4" fmla="*/ 469 h 9982"/>
            <a:gd name="connsiteX0" fmla="*/ 8513 w 8513"/>
            <a:gd name="connsiteY0" fmla="*/ 32985 h 32985"/>
            <a:gd name="connsiteX1" fmla="*/ 5674 w 8513"/>
            <a:gd name="connsiteY1" fmla="*/ 9706 h 32985"/>
            <a:gd name="connsiteX2" fmla="*/ 3108 w 8513"/>
            <a:gd name="connsiteY2" fmla="*/ 9783 h 32985"/>
            <a:gd name="connsiteX3" fmla="*/ 1615 w 8513"/>
            <a:gd name="connsiteY3" fmla="*/ 4260 h 32985"/>
            <a:gd name="connsiteX4" fmla="*/ 0 w 8513"/>
            <a:gd name="connsiteY4" fmla="*/ 470 h 32985"/>
            <a:gd name="connsiteX0" fmla="*/ 10000 w 10000"/>
            <a:gd name="connsiteY0" fmla="*/ 10000 h 10000"/>
            <a:gd name="connsiteX1" fmla="*/ 7074 w 10000"/>
            <a:gd name="connsiteY1" fmla="*/ 8367 h 10000"/>
            <a:gd name="connsiteX2" fmla="*/ 3651 w 10000"/>
            <a:gd name="connsiteY2" fmla="*/ 2966 h 10000"/>
            <a:gd name="connsiteX3" fmla="*/ 1897 w 10000"/>
            <a:gd name="connsiteY3" fmla="*/ 1291 h 10000"/>
            <a:gd name="connsiteX4" fmla="*/ 0 w 10000"/>
            <a:gd name="connsiteY4" fmla="*/ 142 h 10000"/>
            <a:gd name="connsiteX0" fmla="*/ 10000 w 10000"/>
            <a:gd name="connsiteY0" fmla="*/ 10000 h 10000"/>
            <a:gd name="connsiteX1" fmla="*/ 7074 w 10000"/>
            <a:gd name="connsiteY1" fmla="*/ 8367 h 10000"/>
            <a:gd name="connsiteX2" fmla="*/ 3964 w 10000"/>
            <a:gd name="connsiteY2" fmla="*/ 3156 h 10000"/>
            <a:gd name="connsiteX3" fmla="*/ 1897 w 10000"/>
            <a:gd name="connsiteY3" fmla="*/ 1291 h 10000"/>
            <a:gd name="connsiteX4" fmla="*/ 0 w 10000"/>
            <a:gd name="connsiteY4" fmla="*/ 142 h 10000"/>
            <a:gd name="connsiteX0" fmla="*/ 10000 w 10000"/>
            <a:gd name="connsiteY0" fmla="*/ 10000 h 10000"/>
            <a:gd name="connsiteX1" fmla="*/ 7140 w 10000"/>
            <a:gd name="connsiteY1" fmla="*/ 8673 h 10000"/>
            <a:gd name="connsiteX2" fmla="*/ 3964 w 10000"/>
            <a:gd name="connsiteY2" fmla="*/ 3156 h 10000"/>
            <a:gd name="connsiteX3" fmla="*/ 1897 w 10000"/>
            <a:gd name="connsiteY3" fmla="*/ 1291 h 10000"/>
            <a:gd name="connsiteX4" fmla="*/ 0 w 10000"/>
            <a:gd name="connsiteY4" fmla="*/ 142 h 10000"/>
            <a:gd name="connsiteX0" fmla="*/ 10000 w 10000"/>
            <a:gd name="connsiteY0" fmla="*/ 10291 h 10291"/>
            <a:gd name="connsiteX1" fmla="*/ 7140 w 10000"/>
            <a:gd name="connsiteY1" fmla="*/ 8964 h 10291"/>
            <a:gd name="connsiteX2" fmla="*/ 3964 w 10000"/>
            <a:gd name="connsiteY2" fmla="*/ 3447 h 10291"/>
            <a:gd name="connsiteX3" fmla="*/ 2325 w 10000"/>
            <a:gd name="connsiteY3" fmla="*/ 1043 h 10291"/>
            <a:gd name="connsiteX4" fmla="*/ 0 w 10000"/>
            <a:gd name="connsiteY4" fmla="*/ 433 h 10291"/>
            <a:gd name="connsiteX0" fmla="*/ 8663 w 8663"/>
            <a:gd name="connsiteY0" fmla="*/ 11974 h 11974"/>
            <a:gd name="connsiteX1" fmla="*/ 5803 w 8663"/>
            <a:gd name="connsiteY1" fmla="*/ 10647 h 11974"/>
            <a:gd name="connsiteX2" fmla="*/ 2627 w 8663"/>
            <a:gd name="connsiteY2" fmla="*/ 5130 h 11974"/>
            <a:gd name="connsiteX3" fmla="*/ 988 w 8663"/>
            <a:gd name="connsiteY3" fmla="*/ 2726 h 11974"/>
            <a:gd name="connsiteX4" fmla="*/ 190 w 8663"/>
            <a:gd name="connsiteY4" fmla="*/ 0 h 11974"/>
            <a:gd name="connsiteX0" fmla="*/ 9900 w 9900"/>
            <a:gd name="connsiteY0" fmla="*/ 10000 h 10000"/>
            <a:gd name="connsiteX1" fmla="*/ 6599 w 9900"/>
            <a:gd name="connsiteY1" fmla="*/ 8892 h 10000"/>
            <a:gd name="connsiteX2" fmla="*/ 2932 w 9900"/>
            <a:gd name="connsiteY2" fmla="*/ 4284 h 10000"/>
            <a:gd name="connsiteX3" fmla="*/ 1215 w 9900"/>
            <a:gd name="connsiteY3" fmla="*/ 2036 h 10000"/>
            <a:gd name="connsiteX4" fmla="*/ 119 w 9900"/>
            <a:gd name="connsiteY4" fmla="*/ 0 h 10000"/>
            <a:gd name="connsiteX0" fmla="*/ 10000 w 10000"/>
            <a:gd name="connsiteY0" fmla="*/ 10000 h 10000"/>
            <a:gd name="connsiteX1" fmla="*/ 6666 w 10000"/>
            <a:gd name="connsiteY1" fmla="*/ 8892 h 10000"/>
            <a:gd name="connsiteX2" fmla="*/ 2962 w 10000"/>
            <a:gd name="connsiteY2" fmla="*/ 4284 h 10000"/>
            <a:gd name="connsiteX3" fmla="*/ 1227 w 10000"/>
            <a:gd name="connsiteY3" fmla="*/ 2036 h 10000"/>
            <a:gd name="connsiteX4" fmla="*/ 120 w 10000"/>
            <a:gd name="connsiteY4" fmla="*/ 0 h 10000"/>
            <a:gd name="connsiteX0" fmla="*/ 9880 w 9880"/>
            <a:gd name="connsiteY0" fmla="*/ 10000 h 10000"/>
            <a:gd name="connsiteX1" fmla="*/ 6546 w 9880"/>
            <a:gd name="connsiteY1" fmla="*/ 8892 h 10000"/>
            <a:gd name="connsiteX2" fmla="*/ 2842 w 9880"/>
            <a:gd name="connsiteY2" fmla="*/ 4284 h 10000"/>
            <a:gd name="connsiteX3" fmla="*/ 1107 w 9880"/>
            <a:gd name="connsiteY3" fmla="*/ 2036 h 10000"/>
            <a:gd name="connsiteX4" fmla="*/ 0 w 988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880" h="10000">
              <a:moveTo>
                <a:pt x="9880" y="10000"/>
              </a:moveTo>
              <a:cubicBezTo>
                <a:pt x="8685" y="9594"/>
                <a:pt x="7718" y="9845"/>
                <a:pt x="6546" y="8892"/>
              </a:cubicBezTo>
              <a:cubicBezTo>
                <a:pt x="5372" y="7939"/>
                <a:pt x="3748" y="5427"/>
                <a:pt x="2842" y="4284"/>
              </a:cubicBezTo>
              <a:cubicBezTo>
                <a:pt x="1936" y="3141"/>
                <a:pt x="2049" y="2490"/>
                <a:pt x="1107" y="2036"/>
              </a:cubicBezTo>
              <a:cubicBezTo>
                <a:pt x="-172" y="386"/>
                <a:pt x="322" y="44"/>
                <a:pt x="0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452380</xdr:colOff>
      <xdr:row>52</xdr:row>
      <xdr:rowOff>155672</xdr:rowOff>
    </xdr:from>
    <xdr:to>
      <xdr:col>9</xdr:col>
      <xdr:colOff>595449</xdr:colOff>
      <xdr:row>53</xdr:row>
      <xdr:rowOff>152450</xdr:rowOff>
    </xdr:to>
    <xdr:sp macro="" textlink="">
      <xdr:nvSpPr>
        <xdr:cNvPr id="408" name="Text Box 1620">
          <a:extLst>
            <a:ext uri="{FF2B5EF4-FFF2-40B4-BE49-F238E27FC236}">
              <a16:creationId xmlns:a16="http://schemas.microsoft.com/office/drawing/2014/main" id="{49F32F2D-F990-4FD4-8B42-5887536A1229}"/>
            </a:ext>
          </a:extLst>
        </xdr:cNvPr>
        <xdr:cNvSpPr txBox="1">
          <a:spLocks noChangeArrowheads="1"/>
        </xdr:cNvSpPr>
      </xdr:nvSpPr>
      <xdr:spPr bwMode="auto">
        <a:xfrm>
          <a:off x="6114040" y="8872952"/>
          <a:ext cx="143069" cy="164418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450247</xdr:colOff>
      <xdr:row>52</xdr:row>
      <xdr:rowOff>164857</xdr:rowOff>
    </xdr:from>
    <xdr:to>
      <xdr:col>9</xdr:col>
      <xdr:colOff>605189</xdr:colOff>
      <xdr:row>53</xdr:row>
      <xdr:rowOff>155832</xdr:rowOff>
    </xdr:to>
    <xdr:grpSp>
      <xdr:nvGrpSpPr>
        <xdr:cNvPr id="409" name="Group 405">
          <a:extLst>
            <a:ext uri="{FF2B5EF4-FFF2-40B4-BE49-F238E27FC236}">
              <a16:creationId xmlns:a16="http://schemas.microsoft.com/office/drawing/2014/main" id="{AB4DDE85-28B8-423B-A91F-A335C0D3006A}"/>
            </a:ext>
          </a:extLst>
        </xdr:cNvPr>
        <xdr:cNvGrpSpPr>
          <a:grpSpLocks/>
        </xdr:cNvGrpSpPr>
      </xdr:nvGrpSpPr>
      <xdr:grpSpPr bwMode="auto">
        <a:xfrm>
          <a:off x="6344423" y="8547280"/>
          <a:ext cx="160022" cy="152371"/>
          <a:chOff x="718" y="97"/>
          <a:chExt cx="23" cy="15"/>
        </a:xfrm>
      </xdr:grpSpPr>
      <xdr:sp macro="" textlink="">
        <xdr:nvSpPr>
          <xdr:cNvPr id="410" name="Freeform 406">
            <a:extLst>
              <a:ext uri="{FF2B5EF4-FFF2-40B4-BE49-F238E27FC236}">
                <a16:creationId xmlns:a16="http://schemas.microsoft.com/office/drawing/2014/main" id="{BF833899-C133-22EB-FF7B-049298C44D87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11" name="Freeform 407">
            <a:extLst>
              <a:ext uri="{FF2B5EF4-FFF2-40B4-BE49-F238E27FC236}">
                <a16:creationId xmlns:a16="http://schemas.microsoft.com/office/drawing/2014/main" id="{2556E8E5-541B-5A00-13B4-D25FD9F80574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9</xdr:col>
      <xdr:colOff>528875</xdr:colOff>
      <xdr:row>51</xdr:row>
      <xdr:rowOff>13359</xdr:rowOff>
    </xdr:from>
    <xdr:to>
      <xdr:col>10</xdr:col>
      <xdr:colOff>458661</xdr:colOff>
      <xdr:row>56</xdr:row>
      <xdr:rowOff>166744</xdr:rowOff>
    </xdr:to>
    <xdr:sp macro="" textlink="">
      <xdr:nvSpPr>
        <xdr:cNvPr id="412" name="Freeform 705">
          <a:extLst>
            <a:ext uri="{FF2B5EF4-FFF2-40B4-BE49-F238E27FC236}">
              <a16:creationId xmlns:a16="http://schemas.microsoft.com/office/drawing/2014/main" id="{EB4401B7-4CEB-4BF3-AE73-9DE71696B1D8}"/>
            </a:ext>
          </a:extLst>
        </xdr:cNvPr>
        <xdr:cNvSpPr>
          <a:spLocks/>
        </xdr:cNvSpPr>
      </xdr:nvSpPr>
      <xdr:spPr bwMode="auto">
        <a:xfrm flipH="1">
          <a:off x="6190535" y="8562999"/>
          <a:ext cx="623206" cy="991585"/>
        </a:xfrm>
        <a:custGeom>
          <a:avLst/>
          <a:gdLst>
            <a:gd name="T0" fmla="*/ 2147483647 w 49"/>
            <a:gd name="T1" fmla="*/ 2147483647 h 56"/>
            <a:gd name="T2" fmla="*/ 2147483647 w 49"/>
            <a:gd name="T3" fmla="*/ 0 h 56"/>
            <a:gd name="T4" fmla="*/ 0 w 49"/>
            <a:gd name="T5" fmla="*/ 0 h 56"/>
            <a:gd name="T6" fmla="*/ 0 60000 65536"/>
            <a:gd name="T7" fmla="*/ 0 60000 65536"/>
            <a:gd name="T8" fmla="*/ 0 60000 65536"/>
            <a:gd name="connsiteX0" fmla="*/ 22576 w 22576"/>
            <a:gd name="connsiteY0" fmla="*/ 16782 h 16782"/>
            <a:gd name="connsiteX1" fmla="*/ 10000 w 22576"/>
            <a:gd name="connsiteY1" fmla="*/ 0 h 16782"/>
            <a:gd name="connsiteX2" fmla="*/ 0 w 22576"/>
            <a:gd name="connsiteY2" fmla="*/ 0 h 16782"/>
            <a:gd name="connsiteX0" fmla="*/ 22576 w 22576"/>
            <a:gd name="connsiteY0" fmla="*/ 16782 h 16782"/>
            <a:gd name="connsiteX1" fmla="*/ 10000 w 22576"/>
            <a:gd name="connsiteY1" fmla="*/ 0 h 16782"/>
            <a:gd name="connsiteX2" fmla="*/ 0 w 22576"/>
            <a:gd name="connsiteY2" fmla="*/ 0 h 16782"/>
            <a:gd name="connsiteX0" fmla="*/ 22576 w 22576"/>
            <a:gd name="connsiteY0" fmla="*/ 16782 h 16782"/>
            <a:gd name="connsiteX1" fmla="*/ 10152 w 22576"/>
            <a:gd name="connsiteY1" fmla="*/ 9306 h 16782"/>
            <a:gd name="connsiteX2" fmla="*/ 10000 w 22576"/>
            <a:gd name="connsiteY2" fmla="*/ 0 h 16782"/>
            <a:gd name="connsiteX3" fmla="*/ 0 w 22576"/>
            <a:gd name="connsiteY3" fmla="*/ 0 h 16782"/>
            <a:gd name="connsiteX0" fmla="*/ 22576 w 22576"/>
            <a:gd name="connsiteY0" fmla="*/ 16782 h 16782"/>
            <a:gd name="connsiteX1" fmla="*/ 10152 w 22576"/>
            <a:gd name="connsiteY1" fmla="*/ 9306 h 16782"/>
            <a:gd name="connsiteX2" fmla="*/ 10000 w 22576"/>
            <a:gd name="connsiteY2" fmla="*/ 0 h 16782"/>
            <a:gd name="connsiteX3" fmla="*/ 0 w 22576"/>
            <a:gd name="connsiteY3" fmla="*/ 0 h 16782"/>
            <a:gd name="connsiteX0" fmla="*/ 22576 w 22576"/>
            <a:gd name="connsiteY0" fmla="*/ 16782 h 16782"/>
            <a:gd name="connsiteX1" fmla="*/ 10152 w 22576"/>
            <a:gd name="connsiteY1" fmla="*/ 14511 h 16782"/>
            <a:gd name="connsiteX2" fmla="*/ 10000 w 22576"/>
            <a:gd name="connsiteY2" fmla="*/ 0 h 16782"/>
            <a:gd name="connsiteX3" fmla="*/ 0 w 22576"/>
            <a:gd name="connsiteY3" fmla="*/ 0 h 16782"/>
            <a:gd name="connsiteX0" fmla="*/ 23182 w 23182"/>
            <a:gd name="connsiteY0" fmla="*/ 14889 h 15577"/>
            <a:gd name="connsiteX1" fmla="*/ 10152 w 23182"/>
            <a:gd name="connsiteY1" fmla="*/ 14511 h 15577"/>
            <a:gd name="connsiteX2" fmla="*/ 10000 w 23182"/>
            <a:gd name="connsiteY2" fmla="*/ 0 h 15577"/>
            <a:gd name="connsiteX3" fmla="*/ 0 w 23182"/>
            <a:gd name="connsiteY3" fmla="*/ 0 h 15577"/>
            <a:gd name="connsiteX0" fmla="*/ 23182 w 23182"/>
            <a:gd name="connsiteY0" fmla="*/ 14889 h 16063"/>
            <a:gd name="connsiteX1" fmla="*/ 10152 w 23182"/>
            <a:gd name="connsiteY1" fmla="*/ 14511 h 16063"/>
            <a:gd name="connsiteX2" fmla="*/ 10000 w 23182"/>
            <a:gd name="connsiteY2" fmla="*/ 0 h 16063"/>
            <a:gd name="connsiteX3" fmla="*/ 0 w 23182"/>
            <a:gd name="connsiteY3" fmla="*/ 0 h 16063"/>
            <a:gd name="connsiteX0" fmla="*/ 23182 w 23182"/>
            <a:gd name="connsiteY0" fmla="*/ 14889 h 16063"/>
            <a:gd name="connsiteX1" fmla="*/ 10152 w 23182"/>
            <a:gd name="connsiteY1" fmla="*/ 14511 h 16063"/>
            <a:gd name="connsiteX2" fmla="*/ 10000 w 23182"/>
            <a:gd name="connsiteY2" fmla="*/ 0 h 16063"/>
            <a:gd name="connsiteX3" fmla="*/ 0 w 23182"/>
            <a:gd name="connsiteY3" fmla="*/ 0 h 16063"/>
            <a:gd name="connsiteX0" fmla="*/ 23182 w 23182"/>
            <a:gd name="connsiteY0" fmla="*/ 14889 h 15061"/>
            <a:gd name="connsiteX1" fmla="*/ 10000 w 23182"/>
            <a:gd name="connsiteY1" fmla="*/ 11199 h 15061"/>
            <a:gd name="connsiteX2" fmla="*/ 10000 w 23182"/>
            <a:gd name="connsiteY2" fmla="*/ 0 h 15061"/>
            <a:gd name="connsiteX3" fmla="*/ 0 w 23182"/>
            <a:gd name="connsiteY3" fmla="*/ 0 h 15061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10000 w 22879"/>
            <a:gd name="connsiteY2" fmla="*/ 0 h 14348"/>
            <a:gd name="connsiteX3" fmla="*/ 0 w 22879"/>
            <a:gd name="connsiteY3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8583 w 22879"/>
            <a:gd name="connsiteY2" fmla="*/ 9724 h 14348"/>
            <a:gd name="connsiteX3" fmla="*/ 10000 w 22879"/>
            <a:gd name="connsiteY3" fmla="*/ 0 h 14348"/>
            <a:gd name="connsiteX4" fmla="*/ 0 w 22879"/>
            <a:gd name="connsiteY4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509 w 22879"/>
            <a:gd name="connsiteY2" fmla="*/ 9549 h 14348"/>
            <a:gd name="connsiteX3" fmla="*/ 10000 w 22879"/>
            <a:gd name="connsiteY3" fmla="*/ 0 h 14348"/>
            <a:gd name="connsiteX4" fmla="*/ 0 w 22879"/>
            <a:gd name="connsiteY4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509 w 22879"/>
            <a:gd name="connsiteY2" fmla="*/ 954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509 w 22879"/>
            <a:gd name="connsiteY2" fmla="*/ 954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509 w 22879"/>
            <a:gd name="connsiteY2" fmla="*/ 954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509 w 22879"/>
            <a:gd name="connsiteY2" fmla="*/ 954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509 w 22879"/>
            <a:gd name="connsiteY2" fmla="*/ 954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509 w 22879"/>
            <a:gd name="connsiteY2" fmla="*/ 954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367 w 22879"/>
            <a:gd name="connsiteY3" fmla="*/ 8250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367 w 22879"/>
            <a:gd name="connsiteY3" fmla="*/ 8250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367 w 22879"/>
            <a:gd name="connsiteY3" fmla="*/ 8250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020 w 22879"/>
            <a:gd name="connsiteY3" fmla="*/ 8139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020 w 22879"/>
            <a:gd name="connsiteY3" fmla="*/ 8139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020 w 22879"/>
            <a:gd name="connsiteY3" fmla="*/ 8139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8519 w 22879"/>
            <a:gd name="connsiteY2" fmla="*/ 9299 h 14348"/>
            <a:gd name="connsiteX3" fmla="*/ 10020 w 22879"/>
            <a:gd name="connsiteY3" fmla="*/ 8139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8519 w 22879"/>
            <a:gd name="connsiteY2" fmla="*/ 9299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12914 w 22879"/>
            <a:gd name="connsiteY2" fmla="*/ 9742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444 w 22879"/>
            <a:gd name="connsiteY2" fmla="*/ 9410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444 w 22879"/>
            <a:gd name="connsiteY2" fmla="*/ 9410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444 w 22879"/>
            <a:gd name="connsiteY2" fmla="*/ 9410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444 w 22879"/>
            <a:gd name="connsiteY2" fmla="*/ 9410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8519 w 22879"/>
            <a:gd name="connsiteY2" fmla="*/ 9410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8519 w 22879"/>
            <a:gd name="connsiteY2" fmla="*/ 9410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097 w 22879"/>
            <a:gd name="connsiteY2" fmla="*/ 9299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213 w 22879"/>
            <a:gd name="connsiteY2" fmla="*/ 9631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0299 w 20299"/>
            <a:gd name="connsiteY0" fmla="*/ 14164 h 14412"/>
            <a:gd name="connsiteX1" fmla="*/ 7420 w 20299"/>
            <a:gd name="connsiteY1" fmla="*/ 11263 h 14412"/>
            <a:gd name="connsiteX2" fmla="*/ 6633 w 20299"/>
            <a:gd name="connsiteY2" fmla="*/ 9695 h 14412"/>
            <a:gd name="connsiteX3" fmla="*/ 7671 w 20299"/>
            <a:gd name="connsiteY3" fmla="*/ 7760 h 14412"/>
            <a:gd name="connsiteX4" fmla="*/ 7420 w 20299"/>
            <a:gd name="connsiteY4" fmla="*/ 64 h 14412"/>
            <a:gd name="connsiteX5" fmla="*/ 0 w 20299"/>
            <a:gd name="connsiteY5" fmla="*/ 0 h 14412"/>
            <a:gd name="connsiteX0" fmla="*/ 20299 w 20299"/>
            <a:gd name="connsiteY0" fmla="*/ 14164 h 14412"/>
            <a:gd name="connsiteX1" fmla="*/ 7420 w 20299"/>
            <a:gd name="connsiteY1" fmla="*/ 11263 h 14412"/>
            <a:gd name="connsiteX2" fmla="*/ 6633 w 20299"/>
            <a:gd name="connsiteY2" fmla="*/ 9695 h 14412"/>
            <a:gd name="connsiteX3" fmla="*/ 7671 w 20299"/>
            <a:gd name="connsiteY3" fmla="*/ 7760 h 14412"/>
            <a:gd name="connsiteX4" fmla="*/ 7420 w 20299"/>
            <a:gd name="connsiteY4" fmla="*/ 64 h 14412"/>
            <a:gd name="connsiteX5" fmla="*/ 0 w 20299"/>
            <a:gd name="connsiteY5" fmla="*/ 0 h 14412"/>
            <a:gd name="connsiteX0" fmla="*/ 20299 w 20299"/>
            <a:gd name="connsiteY0" fmla="*/ 14164 h 14412"/>
            <a:gd name="connsiteX1" fmla="*/ 7420 w 20299"/>
            <a:gd name="connsiteY1" fmla="*/ 11263 h 14412"/>
            <a:gd name="connsiteX2" fmla="*/ 6633 w 20299"/>
            <a:gd name="connsiteY2" fmla="*/ 9695 h 14412"/>
            <a:gd name="connsiteX3" fmla="*/ 7671 w 20299"/>
            <a:gd name="connsiteY3" fmla="*/ 7760 h 14412"/>
            <a:gd name="connsiteX4" fmla="*/ 7420 w 20299"/>
            <a:gd name="connsiteY4" fmla="*/ 64 h 14412"/>
            <a:gd name="connsiteX5" fmla="*/ 0 w 20299"/>
            <a:gd name="connsiteY5" fmla="*/ 0 h 14412"/>
            <a:gd name="connsiteX0" fmla="*/ 6266 w 7671"/>
            <a:gd name="connsiteY0" fmla="*/ 18074 h 18148"/>
            <a:gd name="connsiteX1" fmla="*/ 7420 w 7671"/>
            <a:gd name="connsiteY1" fmla="*/ 11263 h 18148"/>
            <a:gd name="connsiteX2" fmla="*/ 6633 w 7671"/>
            <a:gd name="connsiteY2" fmla="*/ 9695 h 18148"/>
            <a:gd name="connsiteX3" fmla="*/ 7671 w 7671"/>
            <a:gd name="connsiteY3" fmla="*/ 7760 h 18148"/>
            <a:gd name="connsiteX4" fmla="*/ 7420 w 7671"/>
            <a:gd name="connsiteY4" fmla="*/ 64 h 18148"/>
            <a:gd name="connsiteX5" fmla="*/ 0 w 7671"/>
            <a:gd name="connsiteY5" fmla="*/ 0 h 18148"/>
            <a:gd name="connsiteX0" fmla="*/ 8168 w 10000"/>
            <a:gd name="connsiteY0" fmla="*/ 9959 h 9959"/>
            <a:gd name="connsiteX1" fmla="*/ 8647 w 10000"/>
            <a:gd name="connsiteY1" fmla="*/ 5342 h 9959"/>
            <a:gd name="connsiteX2" fmla="*/ 10000 w 10000"/>
            <a:gd name="connsiteY2" fmla="*/ 4276 h 9959"/>
            <a:gd name="connsiteX3" fmla="*/ 9673 w 10000"/>
            <a:gd name="connsiteY3" fmla="*/ 35 h 9959"/>
            <a:gd name="connsiteX4" fmla="*/ 0 w 10000"/>
            <a:gd name="connsiteY4" fmla="*/ 0 h 9959"/>
            <a:gd name="connsiteX0" fmla="*/ 8168 w 10000"/>
            <a:gd name="connsiteY0" fmla="*/ 10000 h 10000"/>
            <a:gd name="connsiteX1" fmla="*/ 8647 w 10000"/>
            <a:gd name="connsiteY1" fmla="*/ 5364 h 10000"/>
            <a:gd name="connsiteX2" fmla="*/ 10000 w 10000"/>
            <a:gd name="connsiteY2" fmla="*/ 4294 h 10000"/>
            <a:gd name="connsiteX3" fmla="*/ 9673 w 10000"/>
            <a:gd name="connsiteY3" fmla="*/ 35 h 10000"/>
            <a:gd name="connsiteX4" fmla="*/ 0 w 10000"/>
            <a:gd name="connsiteY4" fmla="*/ 0 h 10000"/>
            <a:gd name="connsiteX0" fmla="*/ 8168 w 10000"/>
            <a:gd name="connsiteY0" fmla="*/ 10000 h 10000"/>
            <a:gd name="connsiteX1" fmla="*/ 8647 w 10000"/>
            <a:gd name="connsiteY1" fmla="*/ 5364 h 10000"/>
            <a:gd name="connsiteX2" fmla="*/ 10000 w 10000"/>
            <a:gd name="connsiteY2" fmla="*/ 4294 h 10000"/>
            <a:gd name="connsiteX3" fmla="*/ 9673 w 10000"/>
            <a:gd name="connsiteY3" fmla="*/ 35 h 10000"/>
            <a:gd name="connsiteX4" fmla="*/ 0 w 10000"/>
            <a:gd name="connsiteY4" fmla="*/ 0 h 10000"/>
            <a:gd name="connsiteX0" fmla="*/ 8168 w 10156"/>
            <a:gd name="connsiteY0" fmla="*/ 10000 h 10000"/>
            <a:gd name="connsiteX1" fmla="*/ 8647 w 10156"/>
            <a:gd name="connsiteY1" fmla="*/ 5364 h 10000"/>
            <a:gd name="connsiteX2" fmla="*/ 9673 w 10156"/>
            <a:gd name="connsiteY2" fmla="*/ 35 h 10000"/>
            <a:gd name="connsiteX3" fmla="*/ 0 w 10156"/>
            <a:gd name="connsiteY3" fmla="*/ 0 h 10000"/>
            <a:gd name="connsiteX0" fmla="*/ 0 w 1988"/>
            <a:gd name="connsiteY0" fmla="*/ 9965 h 9965"/>
            <a:gd name="connsiteX1" fmla="*/ 479 w 1988"/>
            <a:gd name="connsiteY1" fmla="*/ 5329 h 9965"/>
            <a:gd name="connsiteX2" fmla="*/ 1505 w 1988"/>
            <a:gd name="connsiteY2" fmla="*/ 0 h 9965"/>
            <a:gd name="connsiteX0" fmla="*/ 0 w 8217"/>
            <a:gd name="connsiteY0" fmla="*/ 10724 h 10724"/>
            <a:gd name="connsiteX1" fmla="*/ 2409 w 8217"/>
            <a:gd name="connsiteY1" fmla="*/ 6072 h 10724"/>
            <a:gd name="connsiteX2" fmla="*/ 109 w 8217"/>
            <a:gd name="connsiteY2" fmla="*/ 0 h 10724"/>
            <a:gd name="connsiteX0" fmla="*/ 0 w 10000"/>
            <a:gd name="connsiteY0" fmla="*/ 10000 h 10000"/>
            <a:gd name="connsiteX1" fmla="*/ 2932 w 10000"/>
            <a:gd name="connsiteY1" fmla="*/ 5662 h 10000"/>
            <a:gd name="connsiteX2" fmla="*/ 133 w 10000"/>
            <a:gd name="connsiteY2" fmla="*/ 0 h 10000"/>
            <a:gd name="connsiteX0" fmla="*/ 0 w 17140"/>
            <a:gd name="connsiteY0" fmla="*/ 10310 h 10310"/>
            <a:gd name="connsiteX1" fmla="*/ 11897 w 17140"/>
            <a:gd name="connsiteY1" fmla="*/ 5662 h 10310"/>
            <a:gd name="connsiteX2" fmla="*/ 9098 w 17140"/>
            <a:gd name="connsiteY2" fmla="*/ 0 h 10310"/>
            <a:gd name="connsiteX0" fmla="*/ 0 w 15529"/>
            <a:gd name="connsiteY0" fmla="*/ 10310 h 10310"/>
            <a:gd name="connsiteX1" fmla="*/ 11897 w 15529"/>
            <a:gd name="connsiteY1" fmla="*/ 5662 h 10310"/>
            <a:gd name="connsiteX2" fmla="*/ 9098 w 15529"/>
            <a:gd name="connsiteY2" fmla="*/ 0 h 10310"/>
            <a:gd name="connsiteX0" fmla="*/ 0 w 15529"/>
            <a:gd name="connsiteY0" fmla="*/ 10310 h 10310"/>
            <a:gd name="connsiteX1" fmla="*/ 11897 w 15529"/>
            <a:gd name="connsiteY1" fmla="*/ 5662 h 10310"/>
            <a:gd name="connsiteX2" fmla="*/ 9098 w 15529"/>
            <a:gd name="connsiteY2" fmla="*/ 0 h 10310"/>
            <a:gd name="connsiteX0" fmla="*/ 6054 w 7638"/>
            <a:gd name="connsiteY0" fmla="*/ 10441 h 10441"/>
            <a:gd name="connsiteX1" fmla="*/ 2799 w 7638"/>
            <a:gd name="connsiteY1" fmla="*/ 5662 h 10441"/>
            <a:gd name="connsiteX2" fmla="*/ 0 w 7638"/>
            <a:gd name="connsiteY2" fmla="*/ 0 h 10441"/>
            <a:gd name="connsiteX0" fmla="*/ 7926 w 8421"/>
            <a:gd name="connsiteY0" fmla="*/ 10000 h 10000"/>
            <a:gd name="connsiteX1" fmla="*/ 3665 w 8421"/>
            <a:gd name="connsiteY1" fmla="*/ 5423 h 10000"/>
            <a:gd name="connsiteX2" fmla="*/ 0 w 8421"/>
            <a:gd name="connsiteY2" fmla="*/ 0 h 10000"/>
            <a:gd name="connsiteX0" fmla="*/ 9412 w 10000"/>
            <a:gd name="connsiteY0" fmla="*/ 10000 h 10000"/>
            <a:gd name="connsiteX1" fmla="*/ 4352 w 10000"/>
            <a:gd name="connsiteY1" fmla="*/ 6989 h 10000"/>
            <a:gd name="connsiteX2" fmla="*/ 0 w 10000"/>
            <a:gd name="connsiteY2" fmla="*/ 0 h 10000"/>
            <a:gd name="connsiteX0" fmla="*/ 4150 w 10627"/>
            <a:gd name="connsiteY0" fmla="*/ 10000 h 10000"/>
            <a:gd name="connsiteX1" fmla="*/ 4979 w 10627"/>
            <a:gd name="connsiteY1" fmla="*/ 6989 h 10000"/>
            <a:gd name="connsiteX2" fmla="*/ 627 w 10627"/>
            <a:gd name="connsiteY2" fmla="*/ 0 h 10000"/>
            <a:gd name="connsiteX0" fmla="*/ 5498 w 11975"/>
            <a:gd name="connsiteY0" fmla="*/ 10000 h 10000"/>
            <a:gd name="connsiteX1" fmla="*/ 6327 w 11975"/>
            <a:gd name="connsiteY1" fmla="*/ 6989 h 10000"/>
            <a:gd name="connsiteX2" fmla="*/ 1975 w 11975"/>
            <a:gd name="connsiteY2" fmla="*/ 0 h 10000"/>
            <a:gd name="connsiteX0" fmla="*/ 5498 w 6545"/>
            <a:gd name="connsiteY0" fmla="*/ 10000 h 10000"/>
            <a:gd name="connsiteX1" fmla="*/ 6327 w 6545"/>
            <a:gd name="connsiteY1" fmla="*/ 6989 h 10000"/>
            <a:gd name="connsiteX2" fmla="*/ 4005 w 6545"/>
            <a:gd name="connsiteY2" fmla="*/ 5185 h 10000"/>
            <a:gd name="connsiteX3" fmla="*/ 1975 w 6545"/>
            <a:gd name="connsiteY3" fmla="*/ 0 h 10000"/>
            <a:gd name="connsiteX0" fmla="*/ 8400 w 12935"/>
            <a:gd name="connsiteY0" fmla="*/ 10000 h 10000"/>
            <a:gd name="connsiteX1" fmla="*/ 9667 w 12935"/>
            <a:gd name="connsiteY1" fmla="*/ 6989 h 10000"/>
            <a:gd name="connsiteX2" fmla="*/ 12867 w 12935"/>
            <a:gd name="connsiteY2" fmla="*/ 4246 h 10000"/>
            <a:gd name="connsiteX3" fmla="*/ 6119 w 12935"/>
            <a:gd name="connsiteY3" fmla="*/ 5185 h 10000"/>
            <a:gd name="connsiteX4" fmla="*/ 3018 w 12935"/>
            <a:gd name="connsiteY4" fmla="*/ 0 h 10000"/>
            <a:gd name="connsiteX0" fmla="*/ 8400 w 12935"/>
            <a:gd name="connsiteY0" fmla="*/ 10000 h 10000"/>
            <a:gd name="connsiteX1" fmla="*/ 9667 w 12935"/>
            <a:gd name="connsiteY1" fmla="*/ 6989 h 10000"/>
            <a:gd name="connsiteX2" fmla="*/ 12867 w 12935"/>
            <a:gd name="connsiteY2" fmla="*/ 4246 h 10000"/>
            <a:gd name="connsiteX3" fmla="*/ 10618 w 12935"/>
            <a:gd name="connsiteY3" fmla="*/ 5373 h 10000"/>
            <a:gd name="connsiteX4" fmla="*/ 6119 w 12935"/>
            <a:gd name="connsiteY4" fmla="*/ 5185 h 10000"/>
            <a:gd name="connsiteX5" fmla="*/ 3018 w 12935"/>
            <a:gd name="connsiteY5" fmla="*/ 0 h 10000"/>
            <a:gd name="connsiteX0" fmla="*/ 8400 w 12935"/>
            <a:gd name="connsiteY0" fmla="*/ 10000 h 10000"/>
            <a:gd name="connsiteX1" fmla="*/ 9667 w 12935"/>
            <a:gd name="connsiteY1" fmla="*/ 6989 h 10000"/>
            <a:gd name="connsiteX2" fmla="*/ 12867 w 12935"/>
            <a:gd name="connsiteY2" fmla="*/ 4246 h 10000"/>
            <a:gd name="connsiteX3" fmla="*/ 6119 w 12935"/>
            <a:gd name="connsiteY3" fmla="*/ 5185 h 10000"/>
            <a:gd name="connsiteX4" fmla="*/ 3018 w 12935"/>
            <a:gd name="connsiteY4" fmla="*/ 0 h 10000"/>
            <a:gd name="connsiteX0" fmla="*/ 8400 w 12935"/>
            <a:gd name="connsiteY0" fmla="*/ 10000 h 10000"/>
            <a:gd name="connsiteX1" fmla="*/ 9667 w 12935"/>
            <a:gd name="connsiteY1" fmla="*/ 6989 h 10000"/>
            <a:gd name="connsiteX2" fmla="*/ 12867 w 12935"/>
            <a:gd name="connsiteY2" fmla="*/ 4246 h 10000"/>
            <a:gd name="connsiteX3" fmla="*/ 6119 w 12935"/>
            <a:gd name="connsiteY3" fmla="*/ 5185 h 10000"/>
            <a:gd name="connsiteX4" fmla="*/ 3018 w 12935"/>
            <a:gd name="connsiteY4" fmla="*/ 0 h 10000"/>
            <a:gd name="connsiteX0" fmla="*/ 8400 w 13062"/>
            <a:gd name="connsiteY0" fmla="*/ 10000 h 10000"/>
            <a:gd name="connsiteX1" fmla="*/ 9667 w 13062"/>
            <a:gd name="connsiteY1" fmla="*/ 6989 h 10000"/>
            <a:gd name="connsiteX2" fmla="*/ 12867 w 13062"/>
            <a:gd name="connsiteY2" fmla="*/ 4246 h 10000"/>
            <a:gd name="connsiteX3" fmla="*/ 3018 w 13062"/>
            <a:gd name="connsiteY3" fmla="*/ 0 h 10000"/>
            <a:gd name="connsiteX0" fmla="*/ 8400 w 10988"/>
            <a:gd name="connsiteY0" fmla="*/ 10000 h 10000"/>
            <a:gd name="connsiteX1" fmla="*/ 9667 w 10988"/>
            <a:gd name="connsiteY1" fmla="*/ 6989 h 10000"/>
            <a:gd name="connsiteX2" fmla="*/ 10617 w 10988"/>
            <a:gd name="connsiteY2" fmla="*/ 3933 h 10000"/>
            <a:gd name="connsiteX3" fmla="*/ 3018 w 10988"/>
            <a:gd name="connsiteY3" fmla="*/ 0 h 10000"/>
            <a:gd name="connsiteX0" fmla="*/ 232595 w 235183"/>
            <a:gd name="connsiteY0" fmla="*/ 9687 h 9687"/>
            <a:gd name="connsiteX1" fmla="*/ 233862 w 235183"/>
            <a:gd name="connsiteY1" fmla="*/ 6676 h 9687"/>
            <a:gd name="connsiteX2" fmla="*/ 234812 w 235183"/>
            <a:gd name="connsiteY2" fmla="*/ 3620 h 9687"/>
            <a:gd name="connsiteX3" fmla="*/ 0 w 235183"/>
            <a:gd name="connsiteY3" fmla="*/ 0 h 9687"/>
            <a:gd name="connsiteX0" fmla="*/ 9890 w 9999"/>
            <a:gd name="connsiteY0" fmla="*/ 10000 h 10000"/>
            <a:gd name="connsiteX1" fmla="*/ 9944 w 9999"/>
            <a:gd name="connsiteY1" fmla="*/ 6892 h 10000"/>
            <a:gd name="connsiteX2" fmla="*/ 9984 w 9999"/>
            <a:gd name="connsiteY2" fmla="*/ 3737 h 10000"/>
            <a:gd name="connsiteX3" fmla="*/ 0 w 9999"/>
            <a:gd name="connsiteY3" fmla="*/ 0 h 10000"/>
            <a:gd name="connsiteX0" fmla="*/ 9891 w 10000"/>
            <a:gd name="connsiteY0" fmla="*/ 10015 h 10015"/>
            <a:gd name="connsiteX1" fmla="*/ 9945 w 10000"/>
            <a:gd name="connsiteY1" fmla="*/ 6907 h 10015"/>
            <a:gd name="connsiteX2" fmla="*/ 9985 w 10000"/>
            <a:gd name="connsiteY2" fmla="*/ 3752 h 10015"/>
            <a:gd name="connsiteX3" fmla="*/ 0 w 10000"/>
            <a:gd name="connsiteY3" fmla="*/ 15 h 100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000" h="10015">
              <a:moveTo>
                <a:pt x="9891" y="10015"/>
              </a:moveTo>
              <a:cubicBezTo>
                <a:pt x="9212" y="9044"/>
                <a:pt x="9657" y="9163"/>
                <a:pt x="9945" y="6907"/>
              </a:cubicBezTo>
              <a:cubicBezTo>
                <a:pt x="9961" y="6111"/>
                <a:pt x="10032" y="4955"/>
                <a:pt x="9985" y="3752"/>
              </a:cubicBezTo>
              <a:cubicBezTo>
                <a:pt x="9938" y="2549"/>
                <a:pt x="10897" y="-235"/>
                <a:pt x="0" y="15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677095</xdr:colOff>
      <xdr:row>53</xdr:row>
      <xdr:rowOff>96894</xdr:rowOff>
    </xdr:from>
    <xdr:to>
      <xdr:col>9</xdr:col>
      <xdr:colOff>691927</xdr:colOff>
      <xdr:row>56</xdr:row>
      <xdr:rowOff>141582</xdr:rowOff>
    </xdr:to>
    <xdr:sp macro="" textlink="">
      <xdr:nvSpPr>
        <xdr:cNvPr id="413" name="Freeform 217">
          <a:extLst>
            <a:ext uri="{FF2B5EF4-FFF2-40B4-BE49-F238E27FC236}">
              <a16:creationId xmlns:a16="http://schemas.microsoft.com/office/drawing/2014/main" id="{EFF088CB-749E-4030-B850-5D25DBE0BED7}"/>
            </a:ext>
          </a:extLst>
        </xdr:cNvPr>
        <xdr:cNvSpPr>
          <a:spLocks/>
        </xdr:cNvSpPr>
      </xdr:nvSpPr>
      <xdr:spPr bwMode="auto">
        <a:xfrm rot="5400000">
          <a:off x="6088055" y="9150487"/>
          <a:ext cx="542229" cy="14832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1667 h 9911"/>
            <a:gd name="connsiteX1" fmla="*/ 7522 w 10000"/>
            <a:gd name="connsiteY1" fmla="*/ 5000 h 9911"/>
            <a:gd name="connsiteX2" fmla="*/ 4513 w 10000"/>
            <a:gd name="connsiteY2" fmla="*/ 0 h 9911"/>
            <a:gd name="connsiteX3" fmla="*/ 2832 w 10000"/>
            <a:gd name="connsiteY3" fmla="*/ 8333 h 9911"/>
            <a:gd name="connsiteX4" fmla="*/ 1877 w 10000"/>
            <a:gd name="connsiteY4" fmla="*/ 9826 h 9911"/>
            <a:gd name="connsiteX5" fmla="*/ 0 w 10000"/>
            <a:gd name="connsiteY5" fmla="*/ 6667 h 9911"/>
            <a:gd name="connsiteX0" fmla="*/ 7522 w 7522"/>
            <a:gd name="connsiteY0" fmla="*/ 5045 h 10000"/>
            <a:gd name="connsiteX1" fmla="*/ 4513 w 7522"/>
            <a:gd name="connsiteY1" fmla="*/ 0 h 10000"/>
            <a:gd name="connsiteX2" fmla="*/ 2832 w 7522"/>
            <a:gd name="connsiteY2" fmla="*/ 8408 h 10000"/>
            <a:gd name="connsiteX3" fmla="*/ 1877 w 7522"/>
            <a:gd name="connsiteY3" fmla="*/ 9914 h 10000"/>
            <a:gd name="connsiteX4" fmla="*/ 0 w 7522"/>
            <a:gd name="connsiteY4" fmla="*/ 6727 h 10000"/>
            <a:gd name="connsiteX0" fmla="*/ 11190 w 11190"/>
            <a:gd name="connsiteY0" fmla="*/ 5045 h 10000"/>
            <a:gd name="connsiteX1" fmla="*/ 6000 w 11190"/>
            <a:gd name="connsiteY1" fmla="*/ 0 h 10000"/>
            <a:gd name="connsiteX2" fmla="*/ 3765 w 11190"/>
            <a:gd name="connsiteY2" fmla="*/ 8408 h 10000"/>
            <a:gd name="connsiteX3" fmla="*/ 2495 w 11190"/>
            <a:gd name="connsiteY3" fmla="*/ 9914 h 10000"/>
            <a:gd name="connsiteX4" fmla="*/ 0 w 11190"/>
            <a:gd name="connsiteY4" fmla="*/ 6727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1190" h="10000">
              <a:moveTo>
                <a:pt x="11190" y="5045"/>
              </a:moveTo>
              <a:cubicBezTo>
                <a:pt x="10013" y="5045"/>
                <a:pt x="7176" y="0"/>
                <a:pt x="6000" y="0"/>
              </a:cubicBezTo>
              <a:cubicBezTo>
                <a:pt x="4823" y="1682"/>
                <a:pt x="4823" y="8408"/>
                <a:pt x="3765" y="8408"/>
              </a:cubicBezTo>
              <a:cubicBezTo>
                <a:pt x="3292" y="9813"/>
                <a:pt x="3123" y="10195"/>
                <a:pt x="2495" y="9914"/>
              </a:cubicBezTo>
              <a:cubicBezTo>
                <a:pt x="1868" y="9634"/>
                <a:pt x="526" y="7011"/>
                <a:pt x="0" y="6727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469542</xdr:colOff>
      <xdr:row>55</xdr:row>
      <xdr:rowOff>87657</xdr:rowOff>
    </xdr:from>
    <xdr:to>
      <xdr:col>9</xdr:col>
      <xdr:colOff>614305</xdr:colOff>
      <xdr:row>56</xdr:row>
      <xdr:rowOff>60369</xdr:rowOff>
    </xdr:to>
    <xdr:sp macro="" textlink="">
      <xdr:nvSpPr>
        <xdr:cNvPr id="414" name="AutoShape 492">
          <a:extLst>
            <a:ext uri="{FF2B5EF4-FFF2-40B4-BE49-F238E27FC236}">
              <a16:creationId xmlns:a16="http://schemas.microsoft.com/office/drawing/2014/main" id="{73BF72CF-2684-49FA-A47D-65C73E2E4323}"/>
            </a:ext>
          </a:extLst>
        </xdr:cNvPr>
        <xdr:cNvSpPr>
          <a:spLocks noChangeArrowheads="1"/>
        </xdr:cNvSpPr>
      </xdr:nvSpPr>
      <xdr:spPr bwMode="auto">
        <a:xfrm>
          <a:off x="6131202" y="9307857"/>
          <a:ext cx="144763" cy="14035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9</xdr:col>
      <xdr:colOff>632895</xdr:colOff>
      <xdr:row>49</xdr:row>
      <xdr:rowOff>67078</xdr:rowOff>
    </xdr:from>
    <xdr:ext cx="590282" cy="146234"/>
    <xdr:sp macro="" textlink="">
      <xdr:nvSpPr>
        <xdr:cNvPr id="415" name="Text Box 1620">
          <a:extLst>
            <a:ext uri="{FF2B5EF4-FFF2-40B4-BE49-F238E27FC236}">
              <a16:creationId xmlns:a16="http://schemas.microsoft.com/office/drawing/2014/main" id="{B2B23E31-9DFB-46EA-B44A-CA173FC11755}"/>
            </a:ext>
          </a:extLst>
        </xdr:cNvPr>
        <xdr:cNvSpPr txBox="1">
          <a:spLocks noChangeArrowheads="1"/>
        </xdr:cNvSpPr>
      </xdr:nvSpPr>
      <xdr:spPr bwMode="auto">
        <a:xfrm>
          <a:off x="6294555" y="8281438"/>
          <a:ext cx="590282" cy="146234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↖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南丹日吉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471179</xdr:colOff>
      <xdr:row>49</xdr:row>
      <xdr:rowOff>42332</xdr:rowOff>
    </xdr:from>
    <xdr:to>
      <xdr:col>9</xdr:col>
      <xdr:colOff>737837</xdr:colOff>
      <xdr:row>51</xdr:row>
      <xdr:rowOff>67079</xdr:rowOff>
    </xdr:to>
    <xdr:sp macro="" textlink="">
      <xdr:nvSpPr>
        <xdr:cNvPr id="416" name="Line 547">
          <a:extLst>
            <a:ext uri="{FF2B5EF4-FFF2-40B4-BE49-F238E27FC236}">
              <a16:creationId xmlns:a16="http://schemas.microsoft.com/office/drawing/2014/main" id="{EECA23F4-EE58-44C3-80AB-00DD89F05FAD}"/>
            </a:ext>
          </a:extLst>
        </xdr:cNvPr>
        <xdr:cNvSpPr>
          <a:spLocks noChangeShapeType="1"/>
        </xdr:cNvSpPr>
      </xdr:nvSpPr>
      <xdr:spPr bwMode="auto">
        <a:xfrm rot="16200000" flipH="1">
          <a:off x="6063294" y="8326237"/>
          <a:ext cx="360027" cy="220938"/>
        </a:xfrm>
        <a:custGeom>
          <a:avLst/>
          <a:gdLst>
            <a:gd name="connsiteX0" fmla="*/ 0 w 368300"/>
            <a:gd name="connsiteY0" fmla="*/ 0 h 127000"/>
            <a:gd name="connsiteX1" fmla="*/ 368300 w 368300"/>
            <a:gd name="connsiteY1" fmla="*/ 127000 h 127000"/>
            <a:gd name="connsiteX0" fmla="*/ 0 w 590550"/>
            <a:gd name="connsiteY0" fmla="*/ 0 h 273050"/>
            <a:gd name="connsiteX1" fmla="*/ 590550 w 590550"/>
            <a:gd name="connsiteY1" fmla="*/ 273050 h 273050"/>
            <a:gd name="connsiteX0" fmla="*/ 0 w 590550"/>
            <a:gd name="connsiteY0" fmla="*/ 0 h 273050"/>
            <a:gd name="connsiteX1" fmla="*/ 590550 w 590550"/>
            <a:gd name="connsiteY1" fmla="*/ 273050 h 273050"/>
            <a:gd name="connsiteX0" fmla="*/ 0 w 590550"/>
            <a:gd name="connsiteY0" fmla="*/ 0 h 273050"/>
            <a:gd name="connsiteX1" fmla="*/ 590550 w 590550"/>
            <a:gd name="connsiteY1" fmla="*/ 273050 h 2730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90550" h="273050">
              <a:moveTo>
                <a:pt x="0" y="0"/>
              </a:moveTo>
              <a:cubicBezTo>
                <a:pt x="135467" y="137583"/>
                <a:pt x="423333" y="249767"/>
                <a:pt x="590550" y="27305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451367</xdr:colOff>
      <xdr:row>50</xdr:row>
      <xdr:rowOff>6957</xdr:rowOff>
    </xdr:from>
    <xdr:to>
      <xdr:col>9</xdr:col>
      <xdr:colOff>650653</xdr:colOff>
      <xdr:row>50</xdr:row>
      <xdr:rowOff>167692</xdr:rowOff>
    </xdr:to>
    <xdr:sp macro="" textlink="">
      <xdr:nvSpPr>
        <xdr:cNvPr id="417" name="六角形 416">
          <a:extLst>
            <a:ext uri="{FF2B5EF4-FFF2-40B4-BE49-F238E27FC236}">
              <a16:creationId xmlns:a16="http://schemas.microsoft.com/office/drawing/2014/main" id="{79B91128-F5EF-4C84-BCC7-5A1388371D4F}"/>
            </a:ext>
          </a:extLst>
        </xdr:cNvPr>
        <xdr:cNvSpPr/>
      </xdr:nvSpPr>
      <xdr:spPr bwMode="auto">
        <a:xfrm>
          <a:off x="6113027" y="8388957"/>
          <a:ext cx="199286" cy="16073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364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142462</xdr:colOff>
      <xdr:row>51</xdr:row>
      <xdr:rowOff>158885</xdr:rowOff>
    </xdr:from>
    <xdr:to>
      <xdr:col>9</xdr:col>
      <xdr:colOff>504430</xdr:colOff>
      <xdr:row>52</xdr:row>
      <xdr:rowOff>142326</xdr:rowOff>
    </xdr:to>
    <xdr:sp macro="" textlink="">
      <xdr:nvSpPr>
        <xdr:cNvPr id="418" name="Text Box 1664">
          <a:extLst>
            <a:ext uri="{FF2B5EF4-FFF2-40B4-BE49-F238E27FC236}">
              <a16:creationId xmlns:a16="http://schemas.microsoft.com/office/drawing/2014/main" id="{B387D374-B622-4275-AB71-80C00EA7F9C8}"/>
            </a:ext>
          </a:extLst>
        </xdr:cNvPr>
        <xdr:cNvSpPr txBox="1">
          <a:spLocks noChangeArrowheads="1"/>
        </xdr:cNvSpPr>
      </xdr:nvSpPr>
      <xdr:spPr bwMode="auto">
        <a:xfrm>
          <a:off x="5804122" y="8708525"/>
          <a:ext cx="361968" cy="151081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日吉橋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281736</xdr:colOff>
      <xdr:row>54</xdr:row>
      <xdr:rowOff>26832</xdr:rowOff>
    </xdr:from>
    <xdr:ext cx="187807" cy="114031"/>
    <xdr:sp macro="" textlink="">
      <xdr:nvSpPr>
        <xdr:cNvPr id="419" name="Text Box 303">
          <a:extLst>
            <a:ext uri="{FF2B5EF4-FFF2-40B4-BE49-F238E27FC236}">
              <a16:creationId xmlns:a16="http://schemas.microsoft.com/office/drawing/2014/main" id="{90A3B7D8-F8DA-45E1-A78A-EE6AF2E03A67}"/>
            </a:ext>
          </a:extLst>
        </xdr:cNvPr>
        <xdr:cNvSpPr txBox="1">
          <a:spLocks noChangeArrowheads="1"/>
        </xdr:cNvSpPr>
      </xdr:nvSpPr>
      <xdr:spPr bwMode="auto">
        <a:xfrm>
          <a:off x="5943396" y="9079392"/>
          <a:ext cx="187807" cy="114031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ﾄｲﾚ</a:t>
          </a:r>
          <a:endParaRPr lang="en-US" altLang="ja-JP" sz="800" b="1" i="0" u="none" strike="noStrike" baseline="0">
            <a:solidFill>
              <a:srgbClr val="000000"/>
            </a:solidFill>
            <a:latin typeface="Ebrima" pitchFamily="2" charset="0"/>
            <a:ea typeface="Gulim" pitchFamily="34" charset="-127"/>
            <a:cs typeface="Ebrima" pitchFamily="2" charset="0"/>
          </a:endParaRPr>
        </a:p>
      </xdr:txBody>
    </xdr:sp>
    <xdr:clientData/>
  </xdr:oneCellAnchor>
  <xdr:twoCellAnchor>
    <xdr:from>
      <xdr:col>1</xdr:col>
      <xdr:colOff>596996</xdr:colOff>
      <xdr:row>60</xdr:row>
      <xdr:rowOff>122671</xdr:rowOff>
    </xdr:from>
    <xdr:to>
      <xdr:col>2</xdr:col>
      <xdr:colOff>472641</xdr:colOff>
      <xdr:row>64</xdr:row>
      <xdr:rowOff>164354</xdr:rowOff>
    </xdr:to>
    <xdr:sp macro="" textlink="">
      <xdr:nvSpPr>
        <xdr:cNvPr id="420" name="Freeform 705">
          <a:extLst>
            <a:ext uri="{FF2B5EF4-FFF2-40B4-BE49-F238E27FC236}">
              <a16:creationId xmlns:a16="http://schemas.microsoft.com/office/drawing/2014/main" id="{FA2EFADD-C468-4AC0-9CB1-8C7A991C2F70}"/>
            </a:ext>
          </a:extLst>
        </xdr:cNvPr>
        <xdr:cNvSpPr>
          <a:spLocks/>
        </xdr:cNvSpPr>
      </xdr:nvSpPr>
      <xdr:spPr bwMode="auto">
        <a:xfrm flipH="1">
          <a:off x="711296" y="10181071"/>
          <a:ext cx="569065" cy="712243"/>
        </a:xfrm>
        <a:custGeom>
          <a:avLst/>
          <a:gdLst>
            <a:gd name="T0" fmla="*/ 2147483647 w 49"/>
            <a:gd name="T1" fmla="*/ 2147483647 h 56"/>
            <a:gd name="T2" fmla="*/ 2147483647 w 49"/>
            <a:gd name="T3" fmla="*/ 0 h 56"/>
            <a:gd name="T4" fmla="*/ 0 w 49"/>
            <a:gd name="T5" fmla="*/ 0 h 56"/>
            <a:gd name="T6" fmla="*/ 0 60000 65536"/>
            <a:gd name="T7" fmla="*/ 0 60000 65536"/>
            <a:gd name="T8" fmla="*/ 0 60000 65536"/>
            <a:gd name="connsiteX0" fmla="*/ 22576 w 22576"/>
            <a:gd name="connsiteY0" fmla="*/ 16782 h 16782"/>
            <a:gd name="connsiteX1" fmla="*/ 10000 w 22576"/>
            <a:gd name="connsiteY1" fmla="*/ 0 h 16782"/>
            <a:gd name="connsiteX2" fmla="*/ 0 w 22576"/>
            <a:gd name="connsiteY2" fmla="*/ 0 h 16782"/>
            <a:gd name="connsiteX0" fmla="*/ 22576 w 22576"/>
            <a:gd name="connsiteY0" fmla="*/ 16782 h 16782"/>
            <a:gd name="connsiteX1" fmla="*/ 10000 w 22576"/>
            <a:gd name="connsiteY1" fmla="*/ 0 h 16782"/>
            <a:gd name="connsiteX2" fmla="*/ 0 w 22576"/>
            <a:gd name="connsiteY2" fmla="*/ 0 h 16782"/>
            <a:gd name="connsiteX0" fmla="*/ 22576 w 22576"/>
            <a:gd name="connsiteY0" fmla="*/ 16782 h 16782"/>
            <a:gd name="connsiteX1" fmla="*/ 10152 w 22576"/>
            <a:gd name="connsiteY1" fmla="*/ 9306 h 16782"/>
            <a:gd name="connsiteX2" fmla="*/ 10000 w 22576"/>
            <a:gd name="connsiteY2" fmla="*/ 0 h 16782"/>
            <a:gd name="connsiteX3" fmla="*/ 0 w 22576"/>
            <a:gd name="connsiteY3" fmla="*/ 0 h 16782"/>
            <a:gd name="connsiteX0" fmla="*/ 22576 w 22576"/>
            <a:gd name="connsiteY0" fmla="*/ 16782 h 16782"/>
            <a:gd name="connsiteX1" fmla="*/ 10152 w 22576"/>
            <a:gd name="connsiteY1" fmla="*/ 9306 h 16782"/>
            <a:gd name="connsiteX2" fmla="*/ 10000 w 22576"/>
            <a:gd name="connsiteY2" fmla="*/ 0 h 16782"/>
            <a:gd name="connsiteX3" fmla="*/ 0 w 22576"/>
            <a:gd name="connsiteY3" fmla="*/ 0 h 16782"/>
            <a:gd name="connsiteX0" fmla="*/ 22576 w 22576"/>
            <a:gd name="connsiteY0" fmla="*/ 16782 h 16782"/>
            <a:gd name="connsiteX1" fmla="*/ 10152 w 22576"/>
            <a:gd name="connsiteY1" fmla="*/ 14511 h 16782"/>
            <a:gd name="connsiteX2" fmla="*/ 10000 w 22576"/>
            <a:gd name="connsiteY2" fmla="*/ 0 h 16782"/>
            <a:gd name="connsiteX3" fmla="*/ 0 w 22576"/>
            <a:gd name="connsiteY3" fmla="*/ 0 h 16782"/>
            <a:gd name="connsiteX0" fmla="*/ 23182 w 23182"/>
            <a:gd name="connsiteY0" fmla="*/ 14889 h 15577"/>
            <a:gd name="connsiteX1" fmla="*/ 10152 w 23182"/>
            <a:gd name="connsiteY1" fmla="*/ 14511 h 15577"/>
            <a:gd name="connsiteX2" fmla="*/ 10000 w 23182"/>
            <a:gd name="connsiteY2" fmla="*/ 0 h 15577"/>
            <a:gd name="connsiteX3" fmla="*/ 0 w 23182"/>
            <a:gd name="connsiteY3" fmla="*/ 0 h 15577"/>
            <a:gd name="connsiteX0" fmla="*/ 23182 w 23182"/>
            <a:gd name="connsiteY0" fmla="*/ 14889 h 16063"/>
            <a:gd name="connsiteX1" fmla="*/ 10152 w 23182"/>
            <a:gd name="connsiteY1" fmla="*/ 14511 h 16063"/>
            <a:gd name="connsiteX2" fmla="*/ 10000 w 23182"/>
            <a:gd name="connsiteY2" fmla="*/ 0 h 16063"/>
            <a:gd name="connsiteX3" fmla="*/ 0 w 23182"/>
            <a:gd name="connsiteY3" fmla="*/ 0 h 16063"/>
            <a:gd name="connsiteX0" fmla="*/ 23182 w 23182"/>
            <a:gd name="connsiteY0" fmla="*/ 14889 h 16063"/>
            <a:gd name="connsiteX1" fmla="*/ 10152 w 23182"/>
            <a:gd name="connsiteY1" fmla="*/ 14511 h 16063"/>
            <a:gd name="connsiteX2" fmla="*/ 10000 w 23182"/>
            <a:gd name="connsiteY2" fmla="*/ 0 h 16063"/>
            <a:gd name="connsiteX3" fmla="*/ 0 w 23182"/>
            <a:gd name="connsiteY3" fmla="*/ 0 h 16063"/>
            <a:gd name="connsiteX0" fmla="*/ 23182 w 23182"/>
            <a:gd name="connsiteY0" fmla="*/ 14889 h 15061"/>
            <a:gd name="connsiteX1" fmla="*/ 10000 w 23182"/>
            <a:gd name="connsiteY1" fmla="*/ 11199 h 15061"/>
            <a:gd name="connsiteX2" fmla="*/ 10000 w 23182"/>
            <a:gd name="connsiteY2" fmla="*/ 0 h 15061"/>
            <a:gd name="connsiteX3" fmla="*/ 0 w 23182"/>
            <a:gd name="connsiteY3" fmla="*/ 0 h 15061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10000 w 22879"/>
            <a:gd name="connsiteY2" fmla="*/ 0 h 14348"/>
            <a:gd name="connsiteX3" fmla="*/ 0 w 22879"/>
            <a:gd name="connsiteY3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8583 w 22879"/>
            <a:gd name="connsiteY2" fmla="*/ 9724 h 14348"/>
            <a:gd name="connsiteX3" fmla="*/ 10000 w 22879"/>
            <a:gd name="connsiteY3" fmla="*/ 0 h 14348"/>
            <a:gd name="connsiteX4" fmla="*/ 0 w 22879"/>
            <a:gd name="connsiteY4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509 w 22879"/>
            <a:gd name="connsiteY2" fmla="*/ 9549 h 14348"/>
            <a:gd name="connsiteX3" fmla="*/ 10000 w 22879"/>
            <a:gd name="connsiteY3" fmla="*/ 0 h 14348"/>
            <a:gd name="connsiteX4" fmla="*/ 0 w 22879"/>
            <a:gd name="connsiteY4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509 w 22879"/>
            <a:gd name="connsiteY2" fmla="*/ 954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509 w 22879"/>
            <a:gd name="connsiteY2" fmla="*/ 954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509 w 22879"/>
            <a:gd name="connsiteY2" fmla="*/ 954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509 w 22879"/>
            <a:gd name="connsiteY2" fmla="*/ 954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509 w 22879"/>
            <a:gd name="connsiteY2" fmla="*/ 954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509 w 22879"/>
            <a:gd name="connsiteY2" fmla="*/ 954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251 w 22879"/>
            <a:gd name="connsiteY3" fmla="*/ 9025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367 w 22879"/>
            <a:gd name="connsiteY3" fmla="*/ 8250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367 w 22879"/>
            <a:gd name="connsiteY3" fmla="*/ 8250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367 w 22879"/>
            <a:gd name="connsiteY3" fmla="*/ 8250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020 w 22879"/>
            <a:gd name="connsiteY3" fmla="*/ 8139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020 w 22879"/>
            <a:gd name="connsiteY3" fmla="*/ 8139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907 w 22879"/>
            <a:gd name="connsiteY2" fmla="*/ 9299 h 14348"/>
            <a:gd name="connsiteX3" fmla="*/ 10020 w 22879"/>
            <a:gd name="connsiteY3" fmla="*/ 8139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8519 w 22879"/>
            <a:gd name="connsiteY2" fmla="*/ 9299 h 14348"/>
            <a:gd name="connsiteX3" fmla="*/ 10020 w 22879"/>
            <a:gd name="connsiteY3" fmla="*/ 8139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8519 w 22879"/>
            <a:gd name="connsiteY2" fmla="*/ 9299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12914 w 22879"/>
            <a:gd name="connsiteY2" fmla="*/ 9742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444 w 22879"/>
            <a:gd name="connsiteY2" fmla="*/ 9410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444 w 22879"/>
            <a:gd name="connsiteY2" fmla="*/ 9410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444 w 22879"/>
            <a:gd name="connsiteY2" fmla="*/ 9410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444 w 22879"/>
            <a:gd name="connsiteY2" fmla="*/ 9410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8519 w 22879"/>
            <a:gd name="connsiteY2" fmla="*/ 9410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8519 w 22879"/>
            <a:gd name="connsiteY2" fmla="*/ 9410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097 w 22879"/>
            <a:gd name="connsiteY2" fmla="*/ 9299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2879 w 22879"/>
            <a:gd name="connsiteY0" fmla="*/ 14100 h 14348"/>
            <a:gd name="connsiteX1" fmla="*/ 10000 w 22879"/>
            <a:gd name="connsiteY1" fmla="*/ 11199 h 14348"/>
            <a:gd name="connsiteX2" fmla="*/ 9213 w 22879"/>
            <a:gd name="connsiteY2" fmla="*/ 9631 h 14348"/>
            <a:gd name="connsiteX3" fmla="*/ 10251 w 22879"/>
            <a:gd name="connsiteY3" fmla="*/ 7696 h 14348"/>
            <a:gd name="connsiteX4" fmla="*/ 10000 w 22879"/>
            <a:gd name="connsiteY4" fmla="*/ 0 h 14348"/>
            <a:gd name="connsiteX5" fmla="*/ 0 w 22879"/>
            <a:gd name="connsiteY5" fmla="*/ 0 h 14348"/>
            <a:gd name="connsiteX0" fmla="*/ 20299 w 20299"/>
            <a:gd name="connsiteY0" fmla="*/ 14164 h 14412"/>
            <a:gd name="connsiteX1" fmla="*/ 7420 w 20299"/>
            <a:gd name="connsiteY1" fmla="*/ 11263 h 14412"/>
            <a:gd name="connsiteX2" fmla="*/ 6633 w 20299"/>
            <a:gd name="connsiteY2" fmla="*/ 9695 h 14412"/>
            <a:gd name="connsiteX3" fmla="*/ 7671 w 20299"/>
            <a:gd name="connsiteY3" fmla="*/ 7760 h 14412"/>
            <a:gd name="connsiteX4" fmla="*/ 7420 w 20299"/>
            <a:gd name="connsiteY4" fmla="*/ 64 h 14412"/>
            <a:gd name="connsiteX5" fmla="*/ 0 w 20299"/>
            <a:gd name="connsiteY5" fmla="*/ 0 h 14412"/>
            <a:gd name="connsiteX0" fmla="*/ 20299 w 20299"/>
            <a:gd name="connsiteY0" fmla="*/ 14164 h 14412"/>
            <a:gd name="connsiteX1" fmla="*/ 7420 w 20299"/>
            <a:gd name="connsiteY1" fmla="*/ 11263 h 14412"/>
            <a:gd name="connsiteX2" fmla="*/ 6633 w 20299"/>
            <a:gd name="connsiteY2" fmla="*/ 9695 h 14412"/>
            <a:gd name="connsiteX3" fmla="*/ 7671 w 20299"/>
            <a:gd name="connsiteY3" fmla="*/ 7760 h 14412"/>
            <a:gd name="connsiteX4" fmla="*/ 7420 w 20299"/>
            <a:gd name="connsiteY4" fmla="*/ 64 h 14412"/>
            <a:gd name="connsiteX5" fmla="*/ 0 w 20299"/>
            <a:gd name="connsiteY5" fmla="*/ 0 h 14412"/>
            <a:gd name="connsiteX0" fmla="*/ 20299 w 20299"/>
            <a:gd name="connsiteY0" fmla="*/ 14164 h 14412"/>
            <a:gd name="connsiteX1" fmla="*/ 7420 w 20299"/>
            <a:gd name="connsiteY1" fmla="*/ 11263 h 14412"/>
            <a:gd name="connsiteX2" fmla="*/ 6633 w 20299"/>
            <a:gd name="connsiteY2" fmla="*/ 9695 h 14412"/>
            <a:gd name="connsiteX3" fmla="*/ 7671 w 20299"/>
            <a:gd name="connsiteY3" fmla="*/ 7760 h 14412"/>
            <a:gd name="connsiteX4" fmla="*/ 7420 w 20299"/>
            <a:gd name="connsiteY4" fmla="*/ 64 h 14412"/>
            <a:gd name="connsiteX5" fmla="*/ 0 w 20299"/>
            <a:gd name="connsiteY5" fmla="*/ 0 h 14412"/>
            <a:gd name="connsiteX0" fmla="*/ 6266 w 7671"/>
            <a:gd name="connsiteY0" fmla="*/ 18074 h 18148"/>
            <a:gd name="connsiteX1" fmla="*/ 7420 w 7671"/>
            <a:gd name="connsiteY1" fmla="*/ 11263 h 18148"/>
            <a:gd name="connsiteX2" fmla="*/ 6633 w 7671"/>
            <a:gd name="connsiteY2" fmla="*/ 9695 h 18148"/>
            <a:gd name="connsiteX3" fmla="*/ 7671 w 7671"/>
            <a:gd name="connsiteY3" fmla="*/ 7760 h 18148"/>
            <a:gd name="connsiteX4" fmla="*/ 7420 w 7671"/>
            <a:gd name="connsiteY4" fmla="*/ 64 h 18148"/>
            <a:gd name="connsiteX5" fmla="*/ 0 w 7671"/>
            <a:gd name="connsiteY5" fmla="*/ 0 h 18148"/>
            <a:gd name="connsiteX0" fmla="*/ 8168 w 10000"/>
            <a:gd name="connsiteY0" fmla="*/ 9959 h 9959"/>
            <a:gd name="connsiteX1" fmla="*/ 8647 w 10000"/>
            <a:gd name="connsiteY1" fmla="*/ 5342 h 9959"/>
            <a:gd name="connsiteX2" fmla="*/ 10000 w 10000"/>
            <a:gd name="connsiteY2" fmla="*/ 4276 h 9959"/>
            <a:gd name="connsiteX3" fmla="*/ 9673 w 10000"/>
            <a:gd name="connsiteY3" fmla="*/ 35 h 9959"/>
            <a:gd name="connsiteX4" fmla="*/ 0 w 10000"/>
            <a:gd name="connsiteY4" fmla="*/ 0 h 9959"/>
            <a:gd name="connsiteX0" fmla="*/ 8168 w 10000"/>
            <a:gd name="connsiteY0" fmla="*/ 10000 h 10000"/>
            <a:gd name="connsiteX1" fmla="*/ 8647 w 10000"/>
            <a:gd name="connsiteY1" fmla="*/ 5364 h 10000"/>
            <a:gd name="connsiteX2" fmla="*/ 10000 w 10000"/>
            <a:gd name="connsiteY2" fmla="*/ 4294 h 10000"/>
            <a:gd name="connsiteX3" fmla="*/ 9673 w 10000"/>
            <a:gd name="connsiteY3" fmla="*/ 35 h 10000"/>
            <a:gd name="connsiteX4" fmla="*/ 0 w 10000"/>
            <a:gd name="connsiteY4" fmla="*/ 0 h 10000"/>
            <a:gd name="connsiteX0" fmla="*/ 8168 w 10000"/>
            <a:gd name="connsiteY0" fmla="*/ 10000 h 10000"/>
            <a:gd name="connsiteX1" fmla="*/ 8647 w 10000"/>
            <a:gd name="connsiteY1" fmla="*/ 5364 h 10000"/>
            <a:gd name="connsiteX2" fmla="*/ 10000 w 10000"/>
            <a:gd name="connsiteY2" fmla="*/ 4294 h 10000"/>
            <a:gd name="connsiteX3" fmla="*/ 9673 w 10000"/>
            <a:gd name="connsiteY3" fmla="*/ 35 h 10000"/>
            <a:gd name="connsiteX4" fmla="*/ 0 w 10000"/>
            <a:gd name="connsiteY4" fmla="*/ 0 h 10000"/>
            <a:gd name="connsiteX0" fmla="*/ 8168 w 10156"/>
            <a:gd name="connsiteY0" fmla="*/ 10000 h 10000"/>
            <a:gd name="connsiteX1" fmla="*/ 8647 w 10156"/>
            <a:gd name="connsiteY1" fmla="*/ 5364 h 10000"/>
            <a:gd name="connsiteX2" fmla="*/ 9673 w 10156"/>
            <a:gd name="connsiteY2" fmla="*/ 35 h 10000"/>
            <a:gd name="connsiteX3" fmla="*/ 0 w 10156"/>
            <a:gd name="connsiteY3" fmla="*/ 0 h 10000"/>
            <a:gd name="connsiteX0" fmla="*/ 0 w 1988"/>
            <a:gd name="connsiteY0" fmla="*/ 9965 h 9965"/>
            <a:gd name="connsiteX1" fmla="*/ 479 w 1988"/>
            <a:gd name="connsiteY1" fmla="*/ 5329 h 9965"/>
            <a:gd name="connsiteX2" fmla="*/ 1505 w 1988"/>
            <a:gd name="connsiteY2" fmla="*/ 0 h 9965"/>
            <a:gd name="connsiteX0" fmla="*/ 0 w 8217"/>
            <a:gd name="connsiteY0" fmla="*/ 10724 h 10724"/>
            <a:gd name="connsiteX1" fmla="*/ 2409 w 8217"/>
            <a:gd name="connsiteY1" fmla="*/ 6072 h 10724"/>
            <a:gd name="connsiteX2" fmla="*/ 109 w 8217"/>
            <a:gd name="connsiteY2" fmla="*/ 0 h 10724"/>
            <a:gd name="connsiteX0" fmla="*/ 0 w 10000"/>
            <a:gd name="connsiteY0" fmla="*/ 10000 h 10000"/>
            <a:gd name="connsiteX1" fmla="*/ 2932 w 10000"/>
            <a:gd name="connsiteY1" fmla="*/ 5662 h 10000"/>
            <a:gd name="connsiteX2" fmla="*/ 133 w 10000"/>
            <a:gd name="connsiteY2" fmla="*/ 0 h 10000"/>
            <a:gd name="connsiteX0" fmla="*/ 0 w 17140"/>
            <a:gd name="connsiteY0" fmla="*/ 10310 h 10310"/>
            <a:gd name="connsiteX1" fmla="*/ 11897 w 17140"/>
            <a:gd name="connsiteY1" fmla="*/ 5662 h 10310"/>
            <a:gd name="connsiteX2" fmla="*/ 9098 w 17140"/>
            <a:gd name="connsiteY2" fmla="*/ 0 h 10310"/>
            <a:gd name="connsiteX0" fmla="*/ 0 w 15529"/>
            <a:gd name="connsiteY0" fmla="*/ 10310 h 10310"/>
            <a:gd name="connsiteX1" fmla="*/ 11897 w 15529"/>
            <a:gd name="connsiteY1" fmla="*/ 5662 h 10310"/>
            <a:gd name="connsiteX2" fmla="*/ 9098 w 15529"/>
            <a:gd name="connsiteY2" fmla="*/ 0 h 10310"/>
            <a:gd name="connsiteX0" fmla="*/ 0 w 15529"/>
            <a:gd name="connsiteY0" fmla="*/ 10310 h 10310"/>
            <a:gd name="connsiteX1" fmla="*/ 11897 w 15529"/>
            <a:gd name="connsiteY1" fmla="*/ 5662 h 10310"/>
            <a:gd name="connsiteX2" fmla="*/ 9098 w 15529"/>
            <a:gd name="connsiteY2" fmla="*/ 0 h 10310"/>
            <a:gd name="connsiteX0" fmla="*/ 0 w 34635"/>
            <a:gd name="connsiteY0" fmla="*/ 10507 h 10507"/>
            <a:gd name="connsiteX1" fmla="*/ 11897 w 34635"/>
            <a:gd name="connsiteY1" fmla="*/ 5859 h 10507"/>
            <a:gd name="connsiteX2" fmla="*/ 32773 w 34635"/>
            <a:gd name="connsiteY2" fmla="*/ 0 h 10507"/>
            <a:gd name="connsiteX0" fmla="*/ 0 w 32773"/>
            <a:gd name="connsiteY0" fmla="*/ 10507 h 10507"/>
            <a:gd name="connsiteX1" fmla="*/ 11897 w 32773"/>
            <a:gd name="connsiteY1" fmla="*/ 5859 h 10507"/>
            <a:gd name="connsiteX2" fmla="*/ 32773 w 32773"/>
            <a:gd name="connsiteY2" fmla="*/ 0 h 10507"/>
            <a:gd name="connsiteX0" fmla="*/ 0 w 32773"/>
            <a:gd name="connsiteY0" fmla="*/ 10507 h 10507"/>
            <a:gd name="connsiteX1" fmla="*/ 11897 w 32773"/>
            <a:gd name="connsiteY1" fmla="*/ 5859 h 10507"/>
            <a:gd name="connsiteX2" fmla="*/ 32773 w 32773"/>
            <a:gd name="connsiteY2" fmla="*/ 0 h 10507"/>
            <a:gd name="connsiteX0" fmla="*/ 0 w 43190"/>
            <a:gd name="connsiteY0" fmla="*/ 12153 h 12153"/>
            <a:gd name="connsiteX1" fmla="*/ 11897 w 43190"/>
            <a:gd name="connsiteY1" fmla="*/ 7505 h 12153"/>
            <a:gd name="connsiteX2" fmla="*/ 43190 w 43190"/>
            <a:gd name="connsiteY2" fmla="*/ 0 h 12153"/>
            <a:gd name="connsiteX0" fmla="*/ 0 w 43190"/>
            <a:gd name="connsiteY0" fmla="*/ 12153 h 12153"/>
            <a:gd name="connsiteX1" fmla="*/ 11897 w 43190"/>
            <a:gd name="connsiteY1" fmla="*/ 7505 h 12153"/>
            <a:gd name="connsiteX2" fmla="*/ 43190 w 43190"/>
            <a:gd name="connsiteY2" fmla="*/ 0 h 12153"/>
            <a:gd name="connsiteX0" fmla="*/ 0 w 43190"/>
            <a:gd name="connsiteY0" fmla="*/ 12153 h 12153"/>
            <a:gd name="connsiteX1" fmla="*/ 11897 w 43190"/>
            <a:gd name="connsiteY1" fmla="*/ 7505 h 12153"/>
            <a:gd name="connsiteX2" fmla="*/ 43190 w 43190"/>
            <a:gd name="connsiteY2" fmla="*/ 0 h 12153"/>
            <a:gd name="connsiteX0" fmla="*/ 78186 w 90157"/>
            <a:gd name="connsiteY0" fmla="*/ 7479 h 7479"/>
            <a:gd name="connsiteX1" fmla="*/ 90083 w 90157"/>
            <a:gd name="connsiteY1" fmla="*/ 2831 h 7479"/>
            <a:gd name="connsiteX2" fmla="*/ 161 w 90157"/>
            <a:gd name="connsiteY2" fmla="*/ 0 h 7479"/>
            <a:gd name="connsiteX0" fmla="*/ 8683 w 10011"/>
            <a:gd name="connsiteY0" fmla="*/ 10000 h 10000"/>
            <a:gd name="connsiteX1" fmla="*/ 10003 w 10011"/>
            <a:gd name="connsiteY1" fmla="*/ 3785 h 10000"/>
            <a:gd name="connsiteX2" fmla="*/ 29 w 10011"/>
            <a:gd name="connsiteY2" fmla="*/ 0 h 10000"/>
            <a:gd name="connsiteX0" fmla="*/ 8654 w 9982"/>
            <a:gd name="connsiteY0" fmla="*/ 10000 h 10000"/>
            <a:gd name="connsiteX1" fmla="*/ 9974 w 9982"/>
            <a:gd name="connsiteY1" fmla="*/ 3785 h 10000"/>
            <a:gd name="connsiteX2" fmla="*/ 0 w 9982"/>
            <a:gd name="connsiteY2" fmla="*/ 0 h 10000"/>
            <a:gd name="connsiteX0" fmla="*/ 8670 w 10000"/>
            <a:gd name="connsiteY0" fmla="*/ 10000 h 10000"/>
            <a:gd name="connsiteX1" fmla="*/ 9992 w 10000"/>
            <a:gd name="connsiteY1" fmla="*/ 3785 h 10000"/>
            <a:gd name="connsiteX2" fmla="*/ 0 w 10000"/>
            <a:gd name="connsiteY2" fmla="*/ 0 h 10000"/>
            <a:gd name="connsiteX0" fmla="*/ 8670 w 10000"/>
            <a:gd name="connsiteY0" fmla="*/ 10000 h 10000"/>
            <a:gd name="connsiteX1" fmla="*/ 9992 w 10000"/>
            <a:gd name="connsiteY1" fmla="*/ 3785 h 10000"/>
            <a:gd name="connsiteX2" fmla="*/ 0 w 10000"/>
            <a:gd name="connsiteY2" fmla="*/ 0 h 10000"/>
            <a:gd name="connsiteX0" fmla="*/ 8670 w 10000"/>
            <a:gd name="connsiteY0" fmla="*/ 10000 h 10000"/>
            <a:gd name="connsiteX1" fmla="*/ 9992 w 10000"/>
            <a:gd name="connsiteY1" fmla="*/ 3785 h 10000"/>
            <a:gd name="connsiteX2" fmla="*/ 0 w 10000"/>
            <a:gd name="connsiteY2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8670" y="10000"/>
              </a:moveTo>
              <a:cubicBezTo>
                <a:pt x="9187" y="9037"/>
                <a:pt x="10096" y="8761"/>
                <a:pt x="9992" y="3785"/>
              </a:cubicBezTo>
              <a:cubicBezTo>
                <a:pt x="8605" y="2537"/>
                <a:pt x="4348" y="3934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538467</xdr:colOff>
      <xdr:row>62</xdr:row>
      <xdr:rowOff>73082</xdr:rowOff>
    </xdr:from>
    <xdr:to>
      <xdr:col>1</xdr:col>
      <xdr:colOff>653039</xdr:colOff>
      <xdr:row>63</xdr:row>
      <xdr:rowOff>28864</xdr:rowOff>
    </xdr:to>
    <xdr:sp macro="" textlink="">
      <xdr:nvSpPr>
        <xdr:cNvPr id="421" name="AutoShape 492">
          <a:extLst>
            <a:ext uri="{FF2B5EF4-FFF2-40B4-BE49-F238E27FC236}">
              <a16:creationId xmlns:a16="http://schemas.microsoft.com/office/drawing/2014/main" id="{7C7AECE8-7540-4257-B71B-352BFC5BBC6E}"/>
            </a:ext>
          </a:extLst>
        </xdr:cNvPr>
        <xdr:cNvSpPr>
          <a:spLocks noChangeArrowheads="1"/>
        </xdr:cNvSpPr>
      </xdr:nvSpPr>
      <xdr:spPr bwMode="auto">
        <a:xfrm>
          <a:off x="652767" y="10466762"/>
          <a:ext cx="114572" cy="12342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1</xdr:col>
      <xdr:colOff>304489</xdr:colOff>
      <xdr:row>63</xdr:row>
      <xdr:rowOff>779</xdr:rowOff>
    </xdr:from>
    <xdr:ext cx="302079" cy="305168"/>
    <xdr:grpSp>
      <xdr:nvGrpSpPr>
        <xdr:cNvPr id="422" name="Group 6672">
          <a:extLst>
            <a:ext uri="{FF2B5EF4-FFF2-40B4-BE49-F238E27FC236}">
              <a16:creationId xmlns:a16="http://schemas.microsoft.com/office/drawing/2014/main" id="{AB5A33C0-8676-4F70-A6F6-B5A41610E655}"/>
            </a:ext>
          </a:extLst>
        </xdr:cNvPr>
        <xdr:cNvGrpSpPr>
          <a:grpSpLocks/>
        </xdr:cNvGrpSpPr>
      </xdr:nvGrpSpPr>
      <xdr:grpSpPr bwMode="auto">
        <a:xfrm>
          <a:off x="433712" y="10168717"/>
          <a:ext cx="302079" cy="305168"/>
          <a:chOff x="536" y="109"/>
          <a:chExt cx="46" cy="44"/>
        </a:xfrm>
      </xdr:grpSpPr>
      <xdr:pic>
        <xdr:nvPicPr>
          <xdr:cNvPr id="423" name="Picture 6673" descr="route2">
            <a:extLst>
              <a:ext uri="{FF2B5EF4-FFF2-40B4-BE49-F238E27FC236}">
                <a16:creationId xmlns:a16="http://schemas.microsoft.com/office/drawing/2014/main" id="{335C2F6E-6AA8-5C51-3DD8-D3AEFB0504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24" name="Text Box 6674">
            <a:extLst>
              <a:ext uri="{FF2B5EF4-FFF2-40B4-BE49-F238E27FC236}">
                <a16:creationId xmlns:a16="http://schemas.microsoft.com/office/drawing/2014/main" id="{B5B7F8ED-B263-D1B6-EEAC-A88A5AC93D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477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1</xdr:col>
      <xdr:colOff>246614</xdr:colOff>
      <xdr:row>58</xdr:row>
      <xdr:rowOff>108565</xdr:rowOff>
    </xdr:from>
    <xdr:to>
      <xdr:col>2</xdr:col>
      <xdr:colOff>83930</xdr:colOff>
      <xdr:row>61</xdr:row>
      <xdr:rowOff>83542</xdr:rowOff>
    </xdr:to>
    <xdr:sp macro="" textlink="">
      <xdr:nvSpPr>
        <xdr:cNvPr id="425" name="Line 547">
          <a:extLst>
            <a:ext uri="{FF2B5EF4-FFF2-40B4-BE49-F238E27FC236}">
              <a16:creationId xmlns:a16="http://schemas.microsoft.com/office/drawing/2014/main" id="{0C8E85B0-3CFB-4FB1-8D39-D1EBEAEF8739}"/>
            </a:ext>
          </a:extLst>
        </xdr:cNvPr>
        <xdr:cNvSpPr>
          <a:spLocks noChangeShapeType="1"/>
        </xdr:cNvSpPr>
      </xdr:nvSpPr>
      <xdr:spPr bwMode="auto">
        <a:xfrm rot="18396717" flipH="1">
          <a:off x="387333" y="9805266"/>
          <a:ext cx="477897" cy="530736"/>
        </a:xfrm>
        <a:custGeom>
          <a:avLst/>
          <a:gdLst>
            <a:gd name="connsiteX0" fmla="*/ 0 w 368300"/>
            <a:gd name="connsiteY0" fmla="*/ 0 h 127000"/>
            <a:gd name="connsiteX1" fmla="*/ 368300 w 368300"/>
            <a:gd name="connsiteY1" fmla="*/ 127000 h 127000"/>
            <a:gd name="connsiteX0" fmla="*/ 0 w 590550"/>
            <a:gd name="connsiteY0" fmla="*/ 0 h 273050"/>
            <a:gd name="connsiteX1" fmla="*/ 590550 w 590550"/>
            <a:gd name="connsiteY1" fmla="*/ 273050 h 273050"/>
            <a:gd name="connsiteX0" fmla="*/ 0 w 590550"/>
            <a:gd name="connsiteY0" fmla="*/ 0 h 273050"/>
            <a:gd name="connsiteX1" fmla="*/ 590550 w 590550"/>
            <a:gd name="connsiteY1" fmla="*/ 273050 h 273050"/>
            <a:gd name="connsiteX0" fmla="*/ 0 w 590550"/>
            <a:gd name="connsiteY0" fmla="*/ 0 h 273050"/>
            <a:gd name="connsiteX1" fmla="*/ 590550 w 590550"/>
            <a:gd name="connsiteY1" fmla="*/ 273050 h 273050"/>
            <a:gd name="connsiteX0" fmla="*/ 0 w 511597"/>
            <a:gd name="connsiteY0" fmla="*/ 0 h 624246"/>
            <a:gd name="connsiteX1" fmla="*/ 511597 w 511597"/>
            <a:gd name="connsiteY1" fmla="*/ 624246 h 62424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11597" h="624246">
              <a:moveTo>
                <a:pt x="0" y="0"/>
              </a:moveTo>
              <a:cubicBezTo>
                <a:pt x="135467" y="137583"/>
                <a:pt x="344380" y="600963"/>
                <a:pt x="511597" y="624246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104632</xdr:colOff>
      <xdr:row>61</xdr:row>
      <xdr:rowOff>75766</xdr:rowOff>
    </xdr:from>
    <xdr:ext cx="598694" cy="135768"/>
    <xdr:sp macro="" textlink="">
      <xdr:nvSpPr>
        <xdr:cNvPr id="426" name="Text Box 1620">
          <a:extLst>
            <a:ext uri="{FF2B5EF4-FFF2-40B4-BE49-F238E27FC236}">
              <a16:creationId xmlns:a16="http://schemas.microsoft.com/office/drawing/2014/main" id="{171FBCA7-4ACA-4DBF-8273-0A669CD087EC}"/>
            </a:ext>
          </a:extLst>
        </xdr:cNvPr>
        <xdr:cNvSpPr txBox="1">
          <a:spLocks noChangeArrowheads="1"/>
        </xdr:cNvSpPr>
      </xdr:nvSpPr>
      <xdr:spPr bwMode="auto">
        <a:xfrm>
          <a:off x="218932" y="10301806"/>
          <a:ext cx="598694" cy="13576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上りへ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87922</xdr:colOff>
      <xdr:row>51</xdr:row>
      <xdr:rowOff>115685</xdr:rowOff>
    </xdr:from>
    <xdr:to>
      <xdr:col>5</xdr:col>
      <xdr:colOff>381000</xdr:colOff>
      <xdr:row>52</xdr:row>
      <xdr:rowOff>91925</xdr:rowOff>
    </xdr:to>
    <xdr:sp macro="" textlink="">
      <xdr:nvSpPr>
        <xdr:cNvPr id="427" name="Text Box 1664">
          <a:extLst>
            <a:ext uri="{FF2B5EF4-FFF2-40B4-BE49-F238E27FC236}">
              <a16:creationId xmlns:a16="http://schemas.microsoft.com/office/drawing/2014/main" id="{F33990B9-DB14-48A5-9A9F-FCAAFBD8D09D}"/>
            </a:ext>
          </a:extLst>
        </xdr:cNvPr>
        <xdr:cNvSpPr txBox="1">
          <a:spLocks noChangeArrowheads="1"/>
        </xdr:cNvSpPr>
      </xdr:nvSpPr>
      <xdr:spPr bwMode="auto">
        <a:xfrm>
          <a:off x="2975902" y="8665325"/>
          <a:ext cx="293078" cy="14388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標高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328m</a:t>
          </a:r>
        </a:p>
      </xdr:txBody>
    </xdr:sp>
    <xdr:clientData/>
  </xdr:twoCellAnchor>
  <xdr:twoCellAnchor editAs="oneCell">
    <xdr:from>
      <xdr:col>1</xdr:col>
      <xdr:colOff>646105</xdr:colOff>
      <xdr:row>56</xdr:row>
      <xdr:rowOff>146066</xdr:rowOff>
    </xdr:from>
    <xdr:to>
      <xdr:col>2</xdr:col>
      <xdr:colOff>216324</xdr:colOff>
      <xdr:row>60</xdr:row>
      <xdr:rowOff>17384</xdr:rowOff>
    </xdr:to>
    <xdr:pic>
      <xdr:nvPicPr>
        <xdr:cNvPr id="428" name="図 427">
          <a:extLst>
            <a:ext uri="{FF2B5EF4-FFF2-40B4-BE49-F238E27FC236}">
              <a16:creationId xmlns:a16="http://schemas.microsoft.com/office/drawing/2014/main" id="{83483EB8-6E57-4783-B182-ABB3F7DD1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3582112">
          <a:off x="621286" y="9673025"/>
          <a:ext cx="541878" cy="263639"/>
        </a:xfrm>
        <a:prstGeom prst="rect">
          <a:avLst/>
        </a:prstGeom>
      </xdr:spPr>
    </xdr:pic>
    <xdr:clientData/>
  </xdr:twoCellAnchor>
  <xdr:twoCellAnchor>
    <xdr:from>
      <xdr:col>5</xdr:col>
      <xdr:colOff>587654</xdr:colOff>
      <xdr:row>58</xdr:row>
      <xdr:rowOff>57757</xdr:rowOff>
    </xdr:from>
    <xdr:to>
      <xdr:col>5</xdr:col>
      <xdr:colOff>639773</xdr:colOff>
      <xdr:row>64</xdr:row>
      <xdr:rowOff>26751</xdr:rowOff>
    </xdr:to>
    <xdr:sp macro="" textlink="">
      <xdr:nvSpPr>
        <xdr:cNvPr id="429" name="Freeform 217">
          <a:extLst>
            <a:ext uri="{FF2B5EF4-FFF2-40B4-BE49-F238E27FC236}">
              <a16:creationId xmlns:a16="http://schemas.microsoft.com/office/drawing/2014/main" id="{BABBA2A2-9986-4D76-8512-2847A956B839}"/>
            </a:ext>
          </a:extLst>
        </xdr:cNvPr>
        <xdr:cNvSpPr>
          <a:spLocks/>
        </xdr:cNvSpPr>
      </xdr:nvSpPr>
      <xdr:spPr bwMode="auto">
        <a:xfrm rot="5400000">
          <a:off x="3014277" y="10242234"/>
          <a:ext cx="974834" cy="52119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2632 w 12632"/>
            <a:gd name="connsiteY0" fmla="*/ 1667 h 8581"/>
            <a:gd name="connsiteX1" fmla="*/ 10154 w 12632"/>
            <a:gd name="connsiteY1" fmla="*/ 5000 h 8581"/>
            <a:gd name="connsiteX2" fmla="*/ 7145 w 12632"/>
            <a:gd name="connsiteY2" fmla="*/ 0 h 8581"/>
            <a:gd name="connsiteX3" fmla="*/ 5464 w 12632"/>
            <a:gd name="connsiteY3" fmla="*/ 8333 h 8581"/>
            <a:gd name="connsiteX4" fmla="*/ 0 w 12632"/>
            <a:gd name="connsiteY4" fmla="*/ 1130 h 8581"/>
            <a:gd name="connsiteX0" fmla="*/ 10000 w 10000"/>
            <a:gd name="connsiteY0" fmla="*/ 35372 h 43151"/>
            <a:gd name="connsiteX1" fmla="*/ 8038 w 10000"/>
            <a:gd name="connsiteY1" fmla="*/ 39256 h 43151"/>
            <a:gd name="connsiteX2" fmla="*/ 5656 w 10000"/>
            <a:gd name="connsiteY2" fmla="*/ 33429 h 43151"/>
            <a:gd name="connsiteX3" fmla="*/ 4326 w 10000"/>
            <a:gd name="connsiteY3" fmla="*/ 43140 h 43151"/>
            <a:gd name="connsiteX4" fmla="*/ 1394 w 10000"/>
            <a:gd name="connsiteY4" fmla="*/ 39 h 43151"/>
            <a:gd name="connsiteX5" fmla="*/ 0 w 10000"/>
            <a:gd name="connsiteY5" fmla="*/ 34746 h 43151"/>
            <a:gd name="connsiteX0" fmla="*/ 8908 w 8908"/>
            <a:gd name="connsiteY0" fmla="*/ 35348 h 101908"/>
            <a:gd name="connsiteX1" fmla="*/ 6946 w 8908"/>
            <a:gd name="connsiteY1" fmla="*/ 39232 h 101908"/>
            <a:gd name="connsiteX2" fmla="*/ 4564 w 8908"/>
            <a:gd name="connsiteY2" fmla="*/ 33405 h 101908"/>
            <a:gd name="connsiteX3" fmla="*/ 3234 w 8908"/>
            <a:gd name="connsiteY3" fmla="*/ 43116 h 101908"/>
            <a:gd name="connsiteX4" fmla="*/ 302 w 8908"/>
            <a:gd name="connsiteY4" fmla="*/ 15 h 101908"/>
            <a:gd name="connsiteX5" fmla="*/ 66 w 8908"/>
            <a:gd name="connsiteY5" fmla="*/ 101906 h 101908"/>
            <a:gd name="connsiteX0" fmla="*/ 10123 w 10123"/>
            <a:gd name="connsiteY0" fmla="*/ 1925 h 8456"/>
            <a:gd name="connsiteX1" fmla="*/ 7920 w 10123"/>
            <a:gd name="connsiteY1" fmla="*/ 2306 h 8456"/>
            <a:gd name="connsiteX2" fmla="*/ 5246 w 10123"/>
            <a:gd name="connsiteY2" fmla="*/ 1734 h 8456"/>
            <a:gd name="connsiteX3" fmla="*/ 3753 w 10123"/>
            <a:gd name="connsiteY3" fmla="*/ 2687 h 8456"/>
            <a:gd name="connsiteX4" fmla="*/ 303 w 10123"/>
            <a:gd name="connsiteY4" fmla="*/ 2 h 8456"/>
            <a:gd name="connsiteX5" fmla="*/ 197 w 10123"/>
            <a:gd name="connsiteY5" fmla="*/ 8456 h 8456"/>
            <a:gd name="connsiteX0" fmla="*/ 10155 w 10155"/>
            <a:gd name="connsiteY0" fmla="*/ 2274 h 9998"/>
            <a:gd name="connsiteX1" fmla="*/ 7979 w 10155"/>
            <a:gd name="connsiteY1" fmla="*/ 2725 h 9998"/>
            <a:gd name="connsiteX2" fmla="*/ 5337 w 10155"/>
            <a:gd name="connsiteY2" fmla="*/ 2049 h 9998"/>
            <a:gd name="connsiteX3" fmla="*/ 3862 w 10155"/>
            <a:gd name="connsiteY3" fmla="*/ 3176 h 9998"/>
            <a:gd name="connsiteX4" fmla="*/ 454 w 10155"/>
            <a:gd name="connsiteY4" fmla="*/ 0 h 9998"/>
            <a:gd name="connsiteX5" fmla="*/ 350 w 10155"/>
            <a:gd name="connsiteY5" fmla="*/ 9998 h 9998"/>
            <a:gd name="connsiteX0" fmla="*/ 10000 w 10000"/>
            <a:gd name="connsiteY0" fmla="*/ 2285 h 10011"/>
            <a:gd name="connsiteX1" fmla="*/ 7857 w 10000"/>
            <a:gd name="connsiteY1" fmla="*/ 2737 h 10011"/>
            <a:gd name="connsiteX2" fmla="*/ 5256 w 10000"/>
            <a:gd name="connsiteY2" fmla="*/ 2060 h 10011"/>
            <a:gd name="connsiteX3" fmla="*/ 3803 w 10000"/>
            <a:gd name="connsiteY3" fmla="*/ 3188 h 10011"/>
            <a:gd name="connsiteX4" fmla="*/ 447 w 10000"/>
            <a:gd name="connsiteY4" fmla="*/ 11 h 10011"/>
            <a:gd name="connsiteX5" fmla="*/ 345 w 10000"/>
            <a:gd name="connsiteY5" fmla="*/ 10011 h 10011"/>
            <a:gd name="connsiteX0" fmla="*/ 12780 w 12780"/>
            <a:gd name="connsiteY0" fmla="*/ 4701 h 5605"/>
            <a:gd name="connsiteX1" fmla="*/ 10637 w 12780"/>
            <a:gd name="connsiteY1" fmla="*/ 5153 h 5605"/>
            <a:gd name="connsiteX2" fmla="*/ 8036 w 12780"/>
            <a:gd name="connsiteY2" fmla="*/ 4476 h 5605"/>
            <a:gd name="connsiteX3" fmla="*/ 6583 w 12780"/>
            <a:gd name="connsiteY3" fmla="*/ 5604 h 5605"/>
            <a:gd name="connsiteX4" fmla="*/ 3227 w 12780"/>
            <a:gd name="connsiteY4" fmla="*/ 2427 h 5605"/>
            <a:gd name="connsiteX5" fmla="*/ 0 w 12780"/>
            <a:gd name="connsiteY5" fmla="*/ 0 h 5605"/>
            <a:gd name="connsiteX0" fmla="*/ 7855 w 7855"/>
            <a:gd name="connsiteY0" fmla="*/ 23168 h 24782"/>
            <a:gd name="connsiteX1" fmla="*/ 6178 w 7855"/>
            <a:gd name="connsiteY1" fmla="*/ 23975 h 24782"/>
            <a:gd name="connsiteX2" fmla="*/ 4143 w 7855"/>
            <a:gd name="connsiteY2" fmla="*/ 22767 h 24782"/>
            <a:gd name="connsiteX3" fmla="*/ 3006 w 7855"/>
            <a:gd name="connsiteY3" fmla="*/ 24779 h 24782"/>
            <a:gd name="connsiteX4" fmla="*/ 380 w 7855"/>
            <a:gd name="connsiteY4" fmla="*/ 19111 h 24782"/>
            <a:gd name="connsiteX5" fmla="*/ 172 w 7855"/>
            <a:gd name="connsiteY5" fmla="*/ 0 h 24782"/>
            <a:gd name="connsiteX0" fmla="*/ 9781 w 9781"/>
            <a:gd name="connsiteY0" fmla="*/ 9349 h 10000"/>
            <a:gd name="connsiteX1" fmla="*/ 7646 w 9781"/>
            <a:gd name="connsiteY1" fmla="*/ 9674 h 10000"/>
            <a:gd name="connsiteX2" fmla="*/ 5055 w 9781"/>
            <a:gd name="connsiteY2" fmla="*/ 9187 h 10000"/>
            <a:gd name="connsiteX3" fmla="*/ 3608 w 9781"/>
            <a:gd name="connsiteY3" fmla="*/ 9999 h 10000"/>
            <a:gd name="connsiteX4" fmla="*/ 675 w 9781"/>
            <a:gd name="connsiteY4" fmla="*/ 7712 h 10000"/>
            <a:gd name="connsiteX5" fmla="*/ 0 w 9781"/>
            <a:gd name="connsiteY5" fmla="*/ 0 h 10000"/>
            <a:gd name="connsiteX0" fmla="*/ 10000 w 10000"/>
            <a:gd name="connsiteY0" fmla="*/ 9349 h 10000"/>
            <a:gd name="connsiteX1" fmla="*/ 7817 w 10000"/>
            <a:gd name="connsiteY1" fmla="*/ 9674 h 10000"/>
            <a:gd name="connsiteX2" fmla="*/ 5168 w 10000"/>
            <a:gd name="connsiteY2" fmla="*/ 9187 h 10000"/>
            <a:gd name="connsiteX3" fmla="*/ 3689 w 10000"/>
            <a:gd name="connsiteY3" fmla="*/ 9999 h 10000"/>
            <a:gd name="connsiteX4" fmla="*/ 690 w 10000"/>
            <a:gd name="connsiteY4" fmla="*/ 7712 h 10000"/>
            <a:gd name="connsiteX5" fmla="*/ 0 w 10000"/>
            <a:gd name="connsiteY5" fmla="*/ 0 h 10000"/>
            <a:gd name="connsiteX0" fmla="*/ 10000 w 10000"/>
            <a:gd name="connsiteY0" fmla="*/ 9349 h 10000"/>
            <a:gd name="connsiteX1" fmla="*/ 7817 w 10000"/>
            <a:gd name="connsiteY1" fmla="*/ 9674 h 10000"/>
            <a:gd name="connsiteX2" fmla="*/ 5168 w 10000"/>
            <a:gd name="connsiteY2" fmla="*/ 9187 h 10000"/>
            <a:gd name="connsiteX3" fmla="*/ 3689 w 10000"/>
            <a:gd name="connsiteY3" fmla="*/ 9999 h 10000"/>
            <a:gd name="connsiteX4" fmla="*/ 690 w 10000"/>
            <a:gd name="connsiteY4" fmla="*/ 7712 h 10000"/>
            <a:gd name="connsiteX5" fmla="*/ 0 w 10000"/>
            <a:gd name="connsiteY5" fmla="*/ 0 h 10000"/>
            <a:gd name="connsiteX0" fmla="*/ 10754 w 10754"/>
            <a:gd name="connsiteY0" fmla="*/ 8355 h 9006"/>
            <a:gd name="connsiteX1" fmla="*/ 8571 w 10754"/>
            <a:gd name="connsiteY1" fmla="*/ 8680 h 9006"/>
            <a:gd name="connsiteX2" fmla="*/ 5922 w 10754"/>
            <a:gd name="connsiteY2" fmla="*/ 8193 h 9006"/>
            <a:gd name="connsiteX3" fmla="*/ 4443 w 10754"/>
            <a:gd name="connsiteY3" fmla="*/ 9005 h 9006"/>
            <a:gd name="connsiteX4" fmla="*/ 1444 w 10754"/>
            <a:gd name="connsiteY4" fmla="*/ 6718 h 9006"/>
            <a:gd name="connsiteX5" fmla="*/ 0 w 10754"/>
            <a:gd name="connsiteY5" fmla="*/ 0 h 9006"/>
            <a:gd name="connsiteX0" fmla="*/ 10000 w 10000"/>
            <a:gd name="connsiteY0" fmla="*/ 9277 h 10001"/>
            <a:gd name="connsiteX1" fmla="*/ 7970 w 10000"/>
            <a:gd name="connsiteY1" fmla="*/ 9638 h 10001"/>
            <a:gd name="connsiteX2" fmla="*/ 5507 w 10000"/>
            <a:gd name="connsiteY2" fmla="*/ 9097 h 10001"/>
            <a:gd name="connsiteX3" fmla="*/ 4131 w 10000"/>
            <a:gd name="connsiteY3" fmla="*/ 9999 h 10001"/>
            <a:gd name="connsiteX4" fmla="*/ 1109 w 10000"/>
            <a:gd name="connsiteY4" fmla="*/ 8563 h 10001"/>
            <a:gd name="connsiteX5" fmla="*/ 0 w 10000"/>
            <a:gd name="connsiteY5" fmla="*/ 0 h 10001"/>
            <a:gd name="connsiteX0" fmla="*/ 8891 w 8891"/>
            <a:gd name="connsiteY0" fmla="*/ 729 h 1453"/>
            <a:gd name="connsiteX1" fmla="*/ 6861 w 8891"/>
            <a:gd name="connsiteY1" fmla="*/ 1090 h 1453"/>
            <a:gd name="connsiteX2" fmla="*/ 4398 w 8891"/>
            <a:gd name="connsiteY2" fmla="*/ 549 h 1453"/>
            <a:gd name="connsiteX3" fmla="*/ 3022 w 8891"/>
            <a:gd name="connsiteY3" fmla="*/ 1451 h 1453"/>
            <a:gd name="connsiteX4" fmla="*/ 0 w 8891"/>
            <a:gd name="connsiteY4" fmla="*/ 15 h 1453"/>
            <a:gd name="connsiteX0" fmla="*/ 10000 w 10000"/>
            <a:gd name="connsiteY0" fmla="*/ 5097 h 7582"/>
            <a:gd name="connsiteX1" fmla="*/ 7717 w 10000"/>
            <a:gd name="connsiteY1" fmla="*/ 7582 h 7582"/>
            <a:gd name="connsiteX2" fmla="*/ 4947 w 10000"/>
            <a:gd name="connsiteY2" fmla="*/ 3858 h 7582"/>
            <a:gd name="connsiteX3" fmla="*/ 3487 w 10000"/>
            <a:gd name="connsiteY3" fmla="*/ 4368 h 7582"/>
            <a:gd name="connsiteX4" fmla="*/ 0 w 10000"/>
            <a:gd name="connsiteY4" fmla="*/ 183 h 7582"/>
            <a:gd name="connsiteX0" fmla="*/ 10000 w 10000"/>
            <a:gd name="connsiteY0" fmla="*/ 6723 h 8019"/>
            <a:gd name="connsiteX1" fmla="*/ 7674 w 10000"/>
            <a:gd name="connsiteY1" fmla="*/ 8019 h 8019"/>
            <a:gd name="connsiteX2" fmla="*/ 4947 w 10000"/>
            <a:gd name="connsiteY2" fmla="*/ 5088 h 8019"/>
            <a:gd name="connsiteX3" fmla="*/ 3487 w 10000"/>
            <a:gd name="connsiteY3" fmla="*/ 5761 h 8019"/>
            <a:gd name="connsiteX4" fmla="*/ 0 w 10000"/>
            <a:gd name="connsiteY4" fmla="*/ 241 h 80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8019">
              <a:moveTo>
                <a:pt x="10000" y="6723"/>
              </a:moveTo>
              <a:cubicBezTo>
                <a:pt x="9592" y="6723"/>
                <a:pt x="8489" y="8019"/>
                <a:pt x="7674" y="8019"/>
              </a:cubicBezTo>
              <a:cubicBezTo>
                <a:pt x="6861" y="8019"/>
                <a:pt x="5762" y="5088"/>
                <a:pt x="4947" y="5088"/>
              </a:cubicBezTo>
              <a:cubicBezTo>
                <a:pt x="4132" y="6723"/>
                <a:pt x="4220" y="5761"/>
                <a:pt x="3487" y="5761"/>
              </a:cubicBezTo>
              <a:cubicBezTo>
                <a:pt x="2814" y="6434"/>
                <a:pt x="2046" y="-1465"/>
                <a:pt x="0" y="241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542239</xdr:colOff>
      <xdr:row>58</xdr:row>
      <xdr:rowOff>120740</xdr:rowOff>
    </xdr:from>
    <xdr:to>
      <xdr:col>5</xdr:col>
      <xdr:colOff>585251</xdr:colOff>
      <xdr:row>64</xdr:row>
      <xdr:rowOff>49990</xdr:rowOff>
    </xdr:to>
    <xdr:sp macro="" textlink="">
      <xdr:nvSpPr>
        <xdr:cNvPr id="430" name="Freeform 217">
          <a:extLst>
            <a:ext uri="{FF2B5EF4-FFF2-40B4-BE49-F238E27FC236}">
              <a16:creationId xmlns:a16="http://schemas.microsoft.com/office/drawing/2014/main" id="{D172CABE-A953-48D0-9254-6FF5342CF9C5}"/>
            </a:ext>
          </a:extLst>
        </xdr:cNvPr>
        <xdr:cNvSpPr>
          <a:spLocks/>
        </xdr:cNvSpPr>
      </xdr:nvSpPr>
      <xdr:spPr bwMode="auto">
        <a:xfrm rot="5400000">
          <a:off x="2984180" y="10289899"/>
          <a:ext cx="935090" cy="43012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2632 w 12632"/>
            <a:gd name="connsiteY0" fmla="*/ 1667 h 8581"/>
            <a:gd name="connsiteX1" fmla="*/ 10154 w 12632"/>
            <a:gd name="connsiteY1" fmla="*/ 5000 h 8581"/>
            <a:gd name="connsiteX2" fmla="*/ 7145 w 12632"/>
            <a:gd name="connsiteY2" fmla="*/ 0 h 8581"/>
            <a:gd name="connsiteX3" fmla="*/ 5464 w 12632"/>
            <a:gd name="connsiteY3" fmla="*/ 8333 h 8581"/>
            <a:gd name="connsiteX4" fmla="*/ 0 w 12632"/>
            <a:gd name="connsiteY4" fmla="*/ 1130 h 8581"/>
            <a:gd name="connsiteX0" fmla="*/ 10000 w 10000"/>
            <a:gd name="connsiteY0" fmla="*/ 35372 h 43151"/>
            <a:gd name="connsiteX1" fmla="*/ 8038 w 10000"/>
            <a:gd name="connsiteY1" fmla="*/ 39256 h 43151"/>
            <a:gd name="connsiteX2" fmla="*/ 5656 w 10000"/>
            <a:gd name="connsiteY2" fmla="*/ 33429 h 43151"/>
            <a:gd name="connsiteX3" fmla="*/ 4326 w 10000"/>
            <a:gd name="connsiteY3" fmla="*/ 43140 h 43151"/>
            <a:gd name="connsiteX4" fmla="*/ 1394 w 10000"/>
            <a:gd name="connsiteY4" fmla="*/ 39 h 43151"/>
            <a:gd name="connsiteX5" fmla="*/ 0 w 10000"/>
            <a:gd name="connsiteY5" fmla="*/ 34746 h 43151"/>
            <a:gd name="connsiteX0" fmla="*/ 8908 w 8908"/>
            <a:gd name="connsiteY0" fmla="*/ 35348 h 101908"/>
            <a:gd name="connsiteX1" fmla="*/ 6946 w 8908"/>
            <a:gd name="connsiteY1" fmla="*/ 39232 h 101908"/>
            <a:gd name="connsiteX2" fmla="*/ 4564 w 8908"/>
            <a:gd name="connsiteY2" fmla="*/ 33405 h 101908"/>
            <a:gd name="connsiteX3" fmla="*/ 3234 w 8908"/>
            <a:gd name="connsiteY3" fmla="*/ 43116 h 101908"/>
            <a:gd name="connsiteX4" fmla="*/ 302 w 8908"/>
            <a:gd name="connsiteY4" fmla="*/ 15 h 101908"/>
            <a:gd name="connsiteX5" fmla="*/ 66 w 8908"/>
            <a:gd name="connsiteY5" fmla="*/ 101906 h 101908"/>
            <a:gd name="connsiteX0" fmla="*/ 10123 w 10123"/>
            <a:gd name="connsiteY0" fmla="*/ 1925 h 8456"/>
            <a:gd name="connsiteX1" fmla="*/ 7920 w 10123"/>
            <a:gd name="connsiteY1" fmla="*/ 2306 h 8456"/>
            <a:gd name="connsiteX2" fmla="*/ 5246 w 10123"/>
            <a:gd name="connsiteY2" fmla="*/ 1734 h 8456"/>
            <a:gd name="connsiteX3" fmla="*/ 3753 w 10123"/>
            <a:gd name="connsiteY3" fmla="*/ 2687 h 8456"/>
            <a:gd name="connsiteX4" fmla="*/ 303 w 10123"/>
            <a:gd name="connsiteY4" fmla="*/ 2 h 8456"/>
            <a:gd name="connsiteX5" fmla="*/ 197 w 10123"/>
            <a:gd name="connsiteY5" fmla="*/ 8456 h 8456"/>
            <a:gd name="connsiteX0" fmla="*/ 10155 w 10155"/>
            <a:gd name="connsiteY0" fmla="*/ 2274 h 9998"/>
            <a:gd name="connsiteX1" fmla="*/ 7979 w 10155"/>
            <a:gd name="connsiteY1" fmla="*/ 2725 h 9998"/>
            <a:gd name="connsiteX2" fmla="*/ 5337 w 10155"/>
            <a:gd name="connsiteY2" fmla="*/ 2049 h 9998"/>
            <a:gd name="connsiteX3" fmla="*/ 3862 w 10155"/>
            <a:gd name="connsiteY3" fmla="*/ 3176 h 9998"/>
            <a:gd name="connsiteX4" fmla="*/ 454 w 10155"/>
            <a:gd name="connsiteY4" fmla="*/ 0 h 9998"/>
            <a:gd name="connsiteX5" fmla="*/ 350 w 10155"/>
            <a:gd name="connsiteY5" fmla="*/ 9998 h 9998"/>
            <a:gd name="connsiteX0" fmla="*/ 10000 w 10000"/>
            <a:gd name="connsiteY0" fmla="*/ 2285 h 10011"/>
            <a:gd name="connsiteX1" fmla="*/ 7857 w 10000"/>
            <a:gd name="connsiteY1" fmla="*/ 2737 h 10011"/>
            <a:gd name="connsiteX2" fmla="*/ 5256 w 10000"/>
            <a:gd name="connsiteY2" fmla="*/ 2060 h 10011"/>
            <a:gd name="connsiteX3" fmla="*/ 3803 w 10000"/>
            <a:gd name="connsiteY3" fmla="*/ 3188 h 10011"/>
            <a:gd name="connsiteX4" fmla="*/ 447 w 10000"/>
            <a:gd name="connsiteY4" fmla="*/ 11 h 10011"/>
            <a:gd name="connsiteX5" fmla="*/ 345 w 10000"/>
            <a:gd name="connsiteY5" fmla="*/ 10011 h 10011"/>
            <a:gd name="connsiteX0" fmla="*/ 12780 w 12780"/>
            <a:gd name="connsiteY0" fmla="*/ 4701 h 5605"/>
            <a:gd name="connsiteX1" fmla="*/ 10637 w 12780"/>
            <a:gd name="connsiteY1" fmla="*/ 5153 h 5605"/>
            <a:gd name="connsiteX2" fmla="*/ 8036 w 12780"/>
            <a:gd name="connsiteY2" fmla="*/ 4476 h 5605"/>
            <a:gd name="connsiteX3" fmla="*/ 6583 w 12780"/>
            <a:gd name="connsiteY3" fmla="*/ 5604 h 5605"/>
            <a:gd name="connsiteX4" fmla="*/ 3227 w 12780"/>
            <a:gd name="connsiteY4" fmla="*/ 2427 h 5605"/>
            <a:gd name="connsiteX5" fmla="*/ 0 w 12780"/>
            <a:gd name="connsiteY5" fmla="*/ 0 h 5605"/>
            <a:gd name="connsiteX0" fmla="*/ 10193 w 10193"/>
            <a:gd name="connsiteY0" fmla="*/ 23168 h 24782"/>
            <a:gd name="connsiteX1" fmla="*/ 8516 w 10193"/>
            <a:gd name="connsiteY1" fmla="*/ 23975 h 24782"/>
            <a:gd name="connsiteX2" fmla="*/ 6481 w 10193"/>
            <a:gd name="connsiteY2" fmla="*/ 22767 h 24782"/>
            <a:gd name="connsiteX3" fmla="*/ 5344 w 10193"/>
            <a:gd name="connsiteY3" fmla="*/ 24779 h 24782"/>
            <a:gd name="connsiteX4" fmla="*/ 2718 w 10193"/>
            <a:gd name="connsiteY4" fmla="*/ 19111 h 24782"/>
            <a:gd name="connsiteX5" fmla="*/ 0 w 10193"/>
            <a:gd name="connsiteY5" fmla="*/ 0 h 24782"/>
            <a:gd name="connsiteX0" fmla="*/ 10193 w 10193"/>
            <a:gd name="connsiteY0" fmla="*/ 24292 h 25906"/>
            <a:gd name="connsiteX1" fmla="*/ 8516 w 10193"/>
            <a:gd name="connsiteY1" fmla="*/ 25099 h 25906"/>
            <a:gd name="connsiteX2" fmla="*/ 6481 w 10193"/>
            <a:gd name="connsiteY2" fmla="*/ 23891 h 25906"/>
            <a:gd name="connsiteX3" fmla="*/ 5344 w 10193"/>
            <a:gd name="connsiteY3" fmla="*/ 25903 h 25906"/>
            <a:gd name="connsiteX4" fmla="*/ 2718 w 10193"/>
            <a:gd name="connsiteY4" fmla="*/ 20235 h 25906"/>
            <a:gd name="connsiteX5" fmla="*/ 0 w 10193"/>
            <a:gd name="connsiteY5" fmla="*/ 1124 h 25906"/>
            <a:gd name="connsiteX0" fmla="*/ 8841 w 8841"/>
            <a:gd name="connsiteY0" fmla="*/ 30283 h 31897"/>
            <a:gd name="connsiteX1" fmla="*/ 7164 w 8841"/>
            <a:gd name="connsiteY1" fmla="*/ 31090 h 31897"/>
            <a:gd name="connsiteX2" fmla="*/ 5129 w 8841"/>
            <a:gd name="connsiteY2" fmla="*/ 29882 h 31897"/>
            <a:gd name="connsiteX3" fmla="*/ 3992 w 8841"/>
            <a:gd name="connsiteY3" fmla="*/ 31894 h 31897"/>
            <a:gd name="connsiteX4" fmla="*/ 1366 w 8841"/>
            <a:gd name="connsiteY4" fmla="*/ 26226 h 31897"/>
            <a:gd name="connsiteX5" fmla="*/ 0 w 8841"/>
            <a:gd name="connsiteY5" fmla="*/ 956 h 31897"/>
            <a:gd name="connsiteX0" fmla="*/ 10000 w 10000"/>
            <a:gd name="connsiteY0" fmla="*/ 9194 h 9700"/>
            <a:gd name="connsiteX1" fmla="*/ 8103 w 10000"/>
            <a:gd name="connsiteY1" fmla="*/ 9447 h 9700"/>
            <a:gd name="connsiteX2" fmla="*/ 5801 w 10000"/>
            <a:gd name="connsiteY2" fmla="*/ 9068 h 9700"/>
            <a:gd name="connsiteX3" fmla="*/ 4515 w 10000"/>
            <a:gd name="connsiteY3" fmla="*/ 9699 h 9700"/>
            <a:gd name="connsiteX4" fmla="*/ 1545 w 10000"/>
            <a:gd name="connsiteY4" fmla="*/ 7922 h 9700"/>
            <a:gd name="connsiteX5" fmla="*/ 0 w 10000"/>
            <a:gd name="connsiteY5" fmla="*/ 0 h 9700"/>
            <a:gd name="connsiteX0" fmla="*/ 8455 w 8455"/>
            <a:gd name="connsiteY0" fmla="*/ 1318 h 1840"/>
            <a:gd name="connsiteX1" fmla="*/ 6558 w 8455"/>
            <a:gd name="connsiteY1" fmla="*/ 1579 h 1840"/>
            <a:gd name="connsiteX2" fmla="*/ 4256 w 8455"/>
            <a:gd name="connsiteY2" fmla="*/ 1188 h 1840"/>
            <a:gd name="connsiteX3" fmla="*/ 2970 w 8455"/>
            <a:gd name="connsiteY3" fmla="*/ 1839 h 1840"/>
            <a:gd name="connsiteX4" fmla="*/ 0 w 8455"/>
            <a:gd name="connsiteY4" fmla="*/ 7 h 1840"/>
            <a:gd name="connsiteX0" fmla="*/ 11119 w 11119"/>
            <a:gd name="connsiteY0" fmla="*/ 7161 h 9998"/>
            <a:gd name="connsiteX1" fmla="*/ 8875 w 11119"/>
            <a:gd name="connsiteY1" fmla="*/ 8580 h 9998"/>
            <a:gd name="connsiteX2" fmla="*/ 6153 w 11119"/>
            <a:gd name="connsiteY2" fmla="*/ 6455 h 9998"/>
            <a:gd name="connsiteX3" fmla="*/ 4632 w 11119"/>
            <a:gd name="connsiteY3" fmla="*/ 9993 h 9998"/>
            <a:gd name="connsiteX4" fmla="*/ 0 w 11119"/>
            <a:gd name="connsiteY4" fmla="*/ 36 h 9998"/>
            <a:gd name="connsiteX0" fmla="*/ 10000 w 10000"/>
            <a:gd name="connsiteY0" fmla="*/ 7189 h 8609"/>
            <a:gd name="connsiteX1" fmla="*/ 7982 w 10000"/>
            <a:gd name="connsiteY1" fmla="*/ 8609 h 8609"/>
            <a:gd name="connsiteX2" fmla="*/ 5534 w 10000"/>
            <a:gd name="connsiteY2" fmla="*/ 6483 h 8609"/>
            <a:gd name="connsiteX3" fmla="*/ 3934 w 10000"/>
            <a:gd name="connsiteY3" fmla="*/ 5011 h 8609"/>
            <a:gd name="connsiteX4" fmla="*/ 0 w 10000"/>
            <a:gd name="connsiteY4" fmla="*/ 63 h 8609"/>
            <a:gd name="connsiteX0" fmla="*/ 9613 w 9613"/>
            <a:gd name="connsiteY0" fmla="*/ 6057 h 7706"/>
            <a:gd name="connsiteX1" fmla="*/ 7595 w 9613"/>
            <a:gd name="connsiteY1" fmla="*/ 7706 h 7706"/>
            <a:gd name="connsiteX2" fmla="*/ 5147 w 9613"/>
            <a:gd name="connsiteY2" fmla="*/ 5236 h 7706"/>
            <a:gd name="connsiteX3" fmla="*/ 3547 w 9613"/>
            <a:gd name="connsiteY3" fmla="*/ 3527 h 7706"/>
            <a:gd name="connsiteX4" fmla="*/ 0 w 9613"/>
            <a:gd name="connsiteY4" fmla="*/ 107 h 7706"/>
            <a:gd name="connsiteX0" fmla="*/ 10000 w 10000"/>
            <a:gd name="connsiteY0" fmla="*/ 7860 h 9084"/>
            <a:gd name="connsiteX1" fmla="*/ 7855 w 10000"/>
            <a:gd name="connsiteY1" fmla="*/ 9084 h 9084"/>
            <a:gd name="connsiteX2" fmla="*/ 5354 w 10000"/>
            <a:gd name="connsiteY2" fmla="*/ 6795 h 9084"/>
            <a:gd name="connsiteX3" fmla="*/ 3690 w 10000"/>
            <a:gd name="connsiteY3" fmla="*/ 4577 h 9084"/>
            <a:gd name="connsiteX4" fmla="*/ 0 w 10000"/>
            <a:gd name="connsiteY4" fmla="*/ 139 h 9084"/>
            <a:gd name="connsiteX0" fmla="*/ 10205 w 10205"/>
            <a:gd name="connsiteY0" fmla="*/ 9661 h 10104"/>
            <a:gd name="connsiteX1" fmla="*/ 7855 w 10205"/>
            <a:gd name="connsiteY1" fmla="*/ 10000 h 10104"/>
            <a:gd name="connsiteX2" fmla="*/ 5354 w 10205"/>
            <a:gd name="connsiteY2" fmla="*/ 7480 h 10104"/>
            <a:gd name="connsiteX3" fmla="*/ 3690 w 10205"/>
            <a:gd name="connsiteY3" fmla="*/ 5039 h 10104"/>
            <a:gd name="connsiteX4" fmla="*/ 0 w 10205"/>
            <a:gd name="connsiteY4" fmla="*/ 153 h 1010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205" h="10104">
              <a:moveTo>
                <a:pt x="10205" y="9661"/>
              </a:moveTo>
              <a:cubicBezTo>
                <a:pt x="9831" y="9661"/>
                <a:pt x="8663" y="10363"/>
                <a:pt x="7855" y="10000"/>
              </a:cubicBezTo>
              <a:cubicBezTo>
                <a:pt x="7047" y="9637"/>
                <a:pt x="6104" y="7480"/>
                <a:pt x="5354" y="7480"/>
              </a:cubicBezTo>
              <a:cubicBezTo>
                <a:pt x="4605" y="8653"/>
                <a:pt x="4364" y="5039"/>
                <a:pt x="3690" y="5039"/>
              </a:cubicBezTo>
              <a:cubicBezTo>
                <a:pt x="3070" y="5524"/>
                <a:pt x="1882" y="-1073"/>
                <a:pt x="0" y="153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514811</xdr:colOff>
      <xdr:row>61</xdr:row>
      <xdr:rowOff>10809</xdr:rowOff>
    </xdr:from>
    <xdr:to>
      <xdr:col>6</xdr:col>
      <xdr:colOff>12872</xdr:colOff>
      <xdr:row>61</xdr:row>
      <xdr:rowOff>111557</xdr:rowOff>
    </xdr:to>
    <xdr:sp macro="" textlink="">
      <xdr:nvSpPr>
        <xdr:cNvPr id="431" name="Text Box 1620">
          <a:extLst>
            <a:ext uri="{FF2B5EF4-FFF2-40B4-BE49-F238E27FC236}">
              <a16:creationId xmlns:a16="http://schemas.microsoft.com/office/drawing/2014/main" id="{ECA6DBE6-0149-498A-A9CD-3B0BDB33F5C1}"/>
            </a:ext>
          </a:extLst>
        </xdr:cNvPr>
        <xdr:cNvSpPr txBox="1">
          <a:spLocks noChangeArrowheads="1"/>
        </xdr:cNvSpPr>
      </xdr:nvSpPr>
      <xdr:spPr bwMode="auto">
        <a:xfrm>
          <a:off x="3402791" y="10236849"/>
          <a:ext cx="191481" cy="100748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481830</xdr:colOff>
      <xdr:row>58</xdr:row>
      <xdr:rowOff>41148</xdr:rowOff>
    </xdr:from>
    <xdr:to>
      <xdr:col>5</xdr:col>
      <xdr:colOff>519061</xdr:colOff>
      <xdr:row>61</xdr:row>
      <xdr:rowOff>83546</xdr:rowOff>
    </xdr:to>
    <xdr:sp macro="" textlink="">
      <xdr:nvSpPr>
        <xdr:cNvPr id="432" name="Line 1668">
          <a:extLst>
            <a:ext uri="{FF2B5EF4-FFF2-40B4-BE49-F238E27FC236}">
              <a16:creationId xmlns:a16="http://schemas.microsoft.com/office/drawing/2014/main" id="{9DA6624A-0E41-4099-960C-F0F39E1431DE}"/>
            </a:ext>
          </a:extLst>
        </xdr:cNvPr>
        <xdr:cNvSpPr>
          <a:spLocks noChangeShapeType="1"/>
        </xdr:cNvSpPr>
      </xdr:nvSpPr>
      <xdr:spPr bwMode="auto">
        <a:xfrm>
          <a:off x="3369810" y="9764268"/>
          <a:ext cx="37231" cy="545318"/>
        </a:xfrm>
        <a:custGeom>
          <a:avLst/>
          <a:gdLst>
            <a:gd name="connsiteX0" fmla="*/ 0 w 206375"/>
            <a:gd name="connsiteY0" fmla="*/ 0 h 436563"/>
            <a:gd name="connsiteX1" fmla="*/ 206375 w 206375"/>
            <a:gd name="connsiteY1" fmla="*/ 436563 h 436563"/>
            <a:gd name="connsiteX0" fmla="*/ 0 w 206375"/>
            <a:gd name="connsiteY0" fmla="*/ 0 h 436563"/>
            <a:gd name="connsiteX1" fmla="*/ 111125 w 206375"/>
            <a:gd name="connsiteY1" fmla="*/ 365138 h 436563"/>
            <a:gd name="connsiteX2" fmla="*/ 206375 w 206375"/>
            <a:gd name="connsiteY2" fmla="*/ 436563 h 436563"/>
            <a:gd name="connsiteX0" fmla="*/ 0 w 206375"/>
            <a:gd name="connsiteY0" fmla="*/ 0 h 436563"/>
            <a:gd name="connsiteX1" fmla="*/ 134937 w 206375"/>
            <a:gd name="connsiteY1" fmla="*/ 381013 h 436563"/>
            <a:gd name="connsiteX2" fmla="*/ 206375 w 206375"/>
            <a:gd name="connsiteY2" fmla="*/ 436563 h 436563"/>
            <a:gd name="connsiteX0" fmla="*/ 0 w 206375"/>
            <a:gd name="connsiteY0" fmla="*/ 0 h 436563"/>
            <a:gd name="connsiteX1" fmla="*/ 134937 w 206375"/>
            <a:gd name="connsiteY1" fmla="*/ 381013 h 436563"/>
            <a:gd name="connsiteX2" fmla="*/ 206375 w 206375"/>
            <a:gd name="connsiteY2" fmla="*/ 436563 h 436563"/>
            <a:gd name="connsiteX0" fmla="*/ 0 w 206375"/>
            <a:gd name="connsiteY0" fmla="*/ 0 h 436563"/>
            <a:gd name="connsiteX1" fmla="*/ 134937 w 206375"/>
            <a:gd name="connsiteY1" fmla="*/ 325451 h 436563"/>
            <a:gd name="connsiteX2" fmla="*/ 206375 w 206375"/>
            <a:gd name="connsiteY2" fmla="*/ 436563 h 436563"/>
            <a:gd name="connsiteX0" fmla="*/ 0 w 134938"/>
            <a:gd name="connsiteY0" fmla="*/ 0 h 420688"/>
            <a:gd name="connsiteX1" fmla="*/ 63500 w 134938"/>
            <a:gd name="connsiteY1" fmla="*/ 309576 h 420688"/>
            <a:gd name="connsiteX2" fmla="*/ 134938 w 134938"/>
            <a:gd name="connsiteY2" fmla="*/ 420688 h 420688"/>
            <a:gd name="connsiteX0" fmla="*/ 0 w 134938"/>
            <a:gd name="connsiteY0" fmla="*/ 0 h 420688"/>
            <a:gd name="connsiteX1" fmla="*/ 63500 w 134938"/>
            <a:gd name="connsiteY1" fmla="*/ 309576 h 420688"/>
            <a:gd name="connsiteX2" fmla="*/ 134938 w 134938"/>
            <a:gd name="connsiteY2" fmla="*/ 420688 h 420688"/>
            <a:gd name="connsiteX0" fmla="*/ 66362 w 151679"/>
            <a:gd name="connsiteY0" fmla="*/ 0 h 489754"/>
            <a:gd name="connsiteX1" fmla="*/ 129862 w 151679"/>
            <a:gd name="connsiteY1" fmla="*/ 309576 h 489754"/>
            <a:gd name="connsiteX2" fmla="*/ 21382 w 151679"/>
            <a:gd name="connsiteY2" fmla="*/ 489754 h 489754"/>
            <a:gd name="connsiteX0" fmla="*/ 67267 w 147865"/>
            <a:gd name="connsiteY0" fmla="*/ 0 h 489754"/>
            <a:gd name="connsiteX1" fmla="*/ 124963 w 147865"/>
            <a:gd name="connsiteY1" fmla="*/ 165165 h 489754"/>
            <a:gd name="connsiteX2" fmla="*/ 22287 w 147865"/>
            <a:gd name="connsiteY2" fmla="*/ 489754 h 489754"/>
            <a:gd name="connsiteX0" fmla="*/ 71046 w 151644"/>
            <a:gd name="connsiteY0" fmla="*/ 0 h 489754"/>
            <a:gd name="connsiteX1" fmla="*/ 128742 w 151644"/>
            <a:gd name="connsiteY1" fmla="*/ 165165 h 489754"/>
            <a:gd name="connsiteX2" fmla="*/ 26066 w 151644"/>
            <a:gd name="connsiteY2" fmla="*/ 489754 h 489754"/>
            <a:gd name="connsiteX0" fmla="*/ 71046 w 128742"/>
            <a:gd name="connsiteY0" fmla="*/ 0 h 489754"/>
            <a:gd name="connsiteX1" fmla="*/ 128742 w 128742"/>
            <a:gd name="connsiteY1" fmla="*/ 165165 h 489754"/>
            <a:gd name="connsiteX2" fmla="*/ 26066 w 128742"/>
            <a:gd name="connsiteY2" fmla="*/ 489754 h 489754"/>
            <a:gd name="connsiteX0" fmla="*/ 0 w 105919"/>
            <a:gd name="connsiteY0" fmla="*/ 0 h 348667"/>
            <a:gd name="connsiteX1" fmla="*/ 57696 w 105919"/>
            <a:gd name="connsiteY1" fmla="*/ 165165 h 348667"/>
            <a:gd name="connsiteX2" fmla="*/ 105919 w 105919"/>
            <a:gd name="connsiteY2" fmla="*/ 326507 h 348667"/>
            <a:gd name="connsiteX0" fmla="*/ 0 w 105919"/>
            <a:gd name="connsiteY0" fmla="*/ 0 h 326507"/>
            <a:gd name="connsiteX1" fmla="*/ 57696 w 105919"/>
            <a:gd name="connsiteY1" fmla="*/ 165165 h 326507"/>
            <a:gd name="connsiteX2" fmla="*/ 105919 w 105919"/>
            <a:gd name="connsiteY2" fmla="*/ 326507 h 326507"/>
            <a:gd name="connsiteX0" fmla="*/ 0 w 76900"/>
            <a:gd name="connsiteY0" fmla="*/ 0 h 345343"/>
            <a:gd name="connsiteX1" fmla="*/ 28677 w 76900"/>
            <a:gd name="connsiteY1" fmla="*/ 184001 h 345343"/>
            <a:gd name="connsiteX2" fmla="*/ 76900 w 76900"/>
            <a:gd name="connsiteY2" fmla="*/ 345343 h 345343"/>
            <a:gd name="connsiteX0" fmla="*/ 0 w 76900"/>
            <a:gd name="connsiteY0" fmla="*/ 0 h 345343"/>
            <a:gd name="connsiteX1" fmla="*/ 28677 w 76900"/>
            <a:gd name="connsiteY1" fmla="*/ 184001 h 345343"/>
            <a:gd name="connsiteX2" fmla="*/ 76900 w 76900"/>
            <a:gd name="connsiteY2" fmla="*/ 345343 h 345343"/>
            <a:gd name="connsiteX0" fmla="*/ 0 w 76900"/>
            <a:gd name="connsiteY0" fmla="*/ 0 h 345343"/>
            <a:gd name="connsiteX1" fmla="*/ 28677 w 76900"/>
            <a:gd name="connsiteY1" fmla="*/ 184001 h 345343"/>
            <a:gd name="connsiteX2" fmla="*/ 76900 w 76900"/>
            <a:gd name="connsiteY2" fmla="*/ 345343 h 345343"/>
            <a:gd name="connsiteX0" fmla="*/ 112951 w 122212"/>
            <a:gd name="connsiteY0" fmla="*/ 0 h 427205"/>
            <a:gd name="connsiteX1" fmla="*/ 3136 w 122212"/>
            <a:gd name="connsiteY1" fmla="*/ 265863 h 427205"/>
            <a:gd name="connsiteX2" fmla="*/ 51359 w 122212"/>
            <a:gd name="connsiteY2" fmla="*/ 427205 h 427205"/>
            <a:gd name="connsiteX0" fmla="*/ 112951 w 122212"/>
            <a:gd name="connsiteY0" fmla="*/ 0 h 483878"/>
            <a:gd name="connsiteX1" fmla="*/ 3136 w 122212"/>
            <a:gd name="connsiteY1" fmla="*/ 265863 h 483878"/>
            <a:gd name="connsiteX2" fmla="*/ 46033 w 122212"/>
            <a:gd name="connsiteY2" fmla="*/ 483878 h 483878"/>
            <a:gd name="connsiteX0" fmla="*/ 115392 w 115392"/>
            <a:gd name="connsiteY0" fmla="*/ 0 h 483878"/>
            <a:gd name="connsiteX1" fmla="*/ 5577 w 115392"/>
            <a:gd name="connsiteY1" fmla="*/ 265863 h 483878"/>
            <a:gd name="connsiteX2" fmla="*/ 48474 w 115392"/>
            <a:gd name="connsiteY2" fmla="*/ 483878 h 483878"/>
            <a:gd name="connsiteX0" fmla="*/ 109815 w 109815"/>
            <a:gd name="connsiteY0" fmla="*/ 0 h 483878"/>
            <a:gd name="connsiteX1" fmla="*/ 0 w 109815"/>
            <a:gd name="connsiteY1" fmla="*/ 265863 h 483878"/>
            <a:gd name="connsiteX2" fmla="*/ 42897 w 109815"/>
            <a:gd name="connsiteY2" fmla="*/ 483878 h 483878"/>
            <a:gd name="connsiteX0" fmla="*/ 120468 w 120468"/>
            <a:gd name="connsiteY0" fmla="*/ 0 h 483878"/>
            <a:gd name="connsiteX1" fmla="*/ 0 w 120468"/>
            <a:gd name="connsiteY1" fmla="*/ 284754 h 483878"/>
            <a:gd name="connsiteX2" fmla="*/ 53550 w 120468"/>
            <a:gd name="connsiteY2" fmla="*/ 483878 h 483878"/>
            <a:gd name="connsiteX0" fmla="*/ 66918 w 66918"/>
            <a:gd name="connsiteY0" fmla="*/ 0 h 483878"/>
            <a:gd name="connsiteX1" fmla="*/ 0 w 66918"/>
            <a:gd name="connsiteY1" fmla="*/ 483878 h 483878"/>
            <a:gd name="connsiteX0" fmla="*/ 66918 w 66918"/>
            <a:gd name="connsiteY0" fmla="*/ 0 h 471284"/>
            <a:gd name="connsiteX1" fmla="*/ 0 w 66918"/>
            <a:gd name="connsiteY1" fmla="*/ 471284 h 471284"/>
            <a:gd name="connsiteX0" fmla="*/ 66918 w 66918"/>
            <a:gd name="connsiteY0" fmla="*/ 0 h 471284"/>
            <a:gd name="connsiteX1" fmla="*/ 0 w 66918"/>
            <a:gd name="connsiteY1" fmla="*/ 471284 h 471284"/>
            <a:gd name="connsiteX0" fmla="*/ 50938 w 50938"/>
            <a:gd name="connsiteY0" fmla="*/ 0 h 521661"/>
            <a:gd name="connsiteX1" fmla="*/ 0 w 50938"/>
            <a:gd name="connsiteY1" fmla="*/ 521661 h 521661"/>
            <a:gd name="connsiteX0" fmla="*/ 18979 w 18979"/>
            <a:gd name="connsiteY0" fmla="*/ 0 h 490176"/>
            <a:gd name="connsiteX1" fmla="*/ 0 w 18979"/>
            <a:gd name="connsiteY1" fmla="*/ 490176 h 490176"/>
            <a:gd name="connsiteX0" fmla="*/ 5701 w 16310"/>
            <a:gd name="connsiteY0" fmla="*/ 0 h 515364"/>
            <a:gd name="connsiteX1" fmla="*/ 8029 w 16310"/>
            <a:gd name="connsiteY1" fmla="*/ 515364 h 515364"/>
            <a:gd name="connsiteX0" fmla="*/ 4559 w 29565"/>
            <a:gd name="connsiteY0" fmla="*/ 0 h 540552"/>
            <a:gd name="connsiteX1" fmla="*/ 22867 w 29565"/>
            <a:gd name="connsiteY1" fmla="*/ 540552 h 54055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9565" h="540552">
              <a:moveTo>
                <a:pt x="4559" y="0"/>
              </a:moveTo>
              <a:cubicBezTo>
                <a:pt x="-17747" y="157095"/>
                <a:pt x="50500" y="326783"/>
                <a:pt x="22867" y="540552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527735</xdr:colOff>
      <xdr:row>61</xdr:row>
      <xdr:rowOff>6</xdr:rowOff>
    </xdr:from>
    <xdr:to>
      <xdr:col>5</xdr:col>
      <xdr:colOff>654306</xdr:colOff>
      <xdr:row>61</xdr:row>
      <xdr:rowOff>130865</xdr:rowOff>
    </xdr:to>
    <xdr:grpSp>
      <xdr:nvGrpSpPr>
        <xdr:cNvPr id="433" name="Group 405">
          <a:extLst>
            <a:ext uri="{FF2B5EF4-FFF2-40B4-BE49-F238E27FC236}">
              <a16:creationId xmlns:a16="http://schemas.microsoft.com/office/drawing/2014/main" id="{870F8B6C-0465-402A-93A7-2D07F7511B87}"/>
            </a:ext>
          </a:extLst>
        </xdr:cNvPr>
        <xdr:cNvGrpSpPr>
          <a:grpSpLocks/>
        </xdr:cNvGrpSpPr>
      </xdr:nvGrpSpPr>
      <xdr:grpSpPr bwMode="auto">
        <a:xfrm rot="5400000">
          <a:off x="3549990" y="9840946"/>
          <a:ext cx="123239" cy="131651"/>
          <a:chOff x="718" y="97"/>
          <a:chExt cx="23" cy="15"/>
        </a:xfrm>
      </xdr:grpSpPr>
      <xdr:sp macro="" textlink="">
        <xdr:nvSpPr>
          <xdr:cNvPr id="434" name="Freeform 406">
            <a:extLst>
              <a:ext uri="{FF2B5EF4-FFF2-40B4-BE49-F238E27FC236}">
                <a16:creationId xmlns:a16="http://schemas.microsoft.com/office/drawing/2014/main" id="{5BC4158E-6BBA-10FB-15C3-72ADDB64300B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35" name="Freeform 407">
            <a:extLst>
              <a:ext uri="{FF2B5EF4-FFF2-40B4-BE49-F238E27FC236}">
                <a16:creationId xmlns:a16="http://schemas.microsoft.com/office/drawing/2014/main" id="{EA60535C-82F7-64DC-5D77-5E81AC04FEDB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6</xdr:col>
      <xdr:colOff>154746</xdr:colOff>
      <xdr:row>61</xdr:row>
      <xdr:rowOff>8032</xdr:rowOff>
    </xdr:from>
    <xdr:to>
      <xdr:col>6</xdr:col>
      <xdr:colOff>626092</xdr:colOff>
      <xdr:row>61</xdr:row>
      <xdr:rowOff>139221</xdr:rowOff>
    </xdr:to>
    <xdr:sp macro="" textlink="">
      <xdr:nvSpPr>
        <xdr:cNvPr id="436" name="Text Box 1664">
          <a:extLst>
            <a:ext uri="{FF2B5EF4-FFF2-40B4-BE49-F238E27FC236}">
              <a16:creationId xmlns:a16="http://schemas.microsoft.com/office/drawing/2014/main" id="{BFB27A95-02C6-49D5-8DC5-CCE696719662}"/>
            </a:ext>
          </a:extLst>
        </xdr:cNvPr>
        <xdr:cNvSpPr txBox="1">
          <a:spLocks noChangeArrowheads="1"/>
        </xdr:cNvSpPr>
      </xdr:nvSpPr>
      <xdr:spPr bwMode="auto">
        <a:xfrm>
          <a:off x="3736146" y="10234072"/>
          <a:ext cx="471346" cy="131189"/>
        </a:xfrm>
        <a:prstGeom prst="rect">
          <a:avLst/>
        </a:prstGeom>
        <a:solidFill>
          <a:schemeClr val="bg1">
            <a:alpha val="46000"/>
          </a:schemeClr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八千代橋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682396</xdr:colOff>
      <xdr:row>59</xdr:row>
      <xdr:rowOff>78696</xdr:rowOff>
    </xdr:from>
    <xdr:to>
      <xdr:col>6</xdr:col>
      <xdr:colOff>117459</xdr:colOff>
      <xdr:row>61</xdr:row>
      <xdr:rowOff>66052</xdr:rowOff>
    </xdr:to>
    <xdr:sp macro="" textlink="">
      <xdr:nvSpPr>
        <xdr:cNvPr id="437" name="Line 76">
          <a:extLst>
            <a:ext uri="{FF2B5EF4-FFF2-40B4-BE49-F238E27FC236}">
              <a16:creationId xmlns:a16="http://schemas.microsoft.com/office/drawing/2014/main" id="{E5110879-CF95-47A3-B69D-CFBE6E3E4D7A}"/>
            </a:ext>
          </a:extLst>
        </xdr:cNvPr>
        <xdr:cNvSpPr>
          <a:spLocks noChangeShapeType="1"/>
        </xdr:cNvSpPr>
      </xdr:nvSpPr>
      <xdr:spPr bwMode="auto">
        <a:xfrm flipV="1">
          <a:off x="3570376" y="9969456"/>
          <a:ext cx="128483" cy="322636"/>
        </a:xfrm>
        <a:custGeom>
          <a:avLst/>
          <a:gdLst>
            <a:gd name="connsiteX0" fmla="*/ 0 w 315258"/>
            <a:gd name="connsiteY0" fmla="*/ 0 h 301836"/>
            <a:gd name="connsiteX1" fmla="*/ 315258 w 315258"/>
            <a:gd name="connsiteY1" fmla="*/ 301836 h 301836"/>
            <a:gd name="connsiteX0" fmla="*/ 0 w 315258"/>
            <a:gd name="connsiteY0" fmla="*/ 601 h 302437"/>
            <a:gd name="connsiteX1" fmla="*/ 315258 w 315258"/>
            <a:gd name="connsiteY1" fmla="*/ 302437 h 302437"/>
            <a:gd name="connsiteX0" fmla="*/ 0 w 241473"/>
            <a:gd name="connsiteY0" fmla="*/ 584 h 309128"/>
            <a:gd name="connsiteX1" fmla="*/ 241473 w 241473"/>
            <a:gd name="connsiteY1" fmla="*/ 309128 h 309128"/>
            <a:gd name="connsiteX0" fmla="*/ 0 w 241473"/>
            <a:gd name="connsiteY0" fmla="*/ 784 h 309328"/>
            <a:gd name="connsiteX1" fmla="*/ 241473 w 241473"/>
            <a:gd name="connsiteY1" fmla="*/ 309328 h 30932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41473" h="309328">
              <a:moveTo>
                <a:pt x="0" y="784"/>
              </a:moveTo>
              <a:cubicBezTo>
                <a:pt x="152041" y="-12636"/>
                <a:pt x="183341" y="148346"/>
                <a:pt x="241473" y="309328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263083</xdr:colOff>
      <xdr:row>61</xdr:row>
      <xdr:rowOff>64238</xdr:rowOff>
    </xdr:from>
    <xdr:to>
      <xdr:col>5</xdr:col>
      <xdr:colOff>625274</xdr:colOff>
      <xdr:row>61</xdr:row>
      <xdr:rowOff>70948</xdr:rowOff>
    </xdr:to>
    <xdr:sp macro="" textlink="">
      <xdr:nvSpPr>
        <xdr:cNvPr id="438" name="Line 76">
          <a:extLst>
            <a:ext uri="{FF2B5EF4-FFF2-40B4-BE49-F238E27FC236}">
              <a16:creationId xmlns:a16="http://schemas.microsoft.com/office/drawing/2014/main" id="{E18A1C09-3A3B-4A3C-8C2B-D4BCDA8549B7}"/>
            </a:ext>
          </a:extLst>
        </xdr:cNvPr>
        <xdr:cNvSpPr>
          <a:spLocks noChangeShapeType="1"/>
        </xdr:cNvSpPr>
      </xdr:nvSpPr>
      <xdr:spPr bwMode="auto">
        <a:xfrm>
          <a:off x="3151063" y="10290278"/>
          <a:ext cx="362191" cy="67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329120</xdr:colOff>
      <xdr:row>62</xdr:row>
      <xdr:rowOff>167290</xdr:rowOff>
    </xdr:from>
    <xdr:ext cx="196469" cy="294889"/>
    <xdr:sp macro="" textlink="">
      <xdr:nvSpPr>
        <xdr:cNvPr id="439" name="Text Box 1620">
          <a:extLst>
            <a:ext uri="{FF2B5EF4-FFF2-40B4-BE49-F238E27FC236}">
              <a16:creationId xmlns:a16="http://schemas.microsoft.com/office/drawing/2014/main" id="{B50A3851-63B0-44F6-AE5C-486B26B6883E}"/>
            </a:ext>
          </a:extLst>
        </xdr:cNvPr>
        <xdr:cNvSpPr txBox="1">
          <a:spLocks noChangeArrowheads="1"/>
        </xdr:cNvSpPr>
      </xdr:nvSpPr>
      <xdr:spPr bwMode="auto">
        <a:xfrm>
          <a:off x="3217100" y="10560970"/>
          <a:ext cx="196469" cy="29488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</a:t>
          </a:r>
          <a: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  <a:t>　 </a:t>
          </a:r>
          <a:r>
            <a:rPr lang="ja-JP" altLang="en-US" sz="1000" b="1" i="1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339845</xdr:colOff>
      <xdr:row>62</xdr:row>
      <xdr:rowOff>155823</xdr:rowOff>
    </xdr:from>
    <xdr:ext cx="302079" cy="305168"/>
    <xdr:grpSp>
      <xdr:nvGrpSpPr>
        <xdr:cNvPr id="440" name="Group 6672">
          <a:extLst>
            <a:ext uri="{FF2B5EF4-FFF2-40B4-BE49-F238E27FC236}">
              <a16:creationId xmlns:a16="http://schemas.microsoft.com/office/drawing/2014/main" id="{1272CCE2-528E-4702-B74C-4BC1B70194AC}"/>
            </a:ext>
          </a:extLst>
        </xdr:cNvPr>
        <xdr:cNvGrpSpPr>
          <a:grpSpLocks/>
        </xdr:cNvGrpSpPr>
      </xdr:nvGrpSpPr>
      <xdr:grpSpPr bwMode="auto">
        <a:xfrm>
          <a:off x="5509274" y="10152205"/>
          <a:ext cx="302079" cy="305168"/>
          <a:chOff x="536" y="109"/>
          <a:chExt cx="46" cy="44"/>
        </a:xfrm>
      </xdr:grpSpPr>
      <xdr:pic>
        <xdr:nvPicPr>
          <xdr:cNvPr id="441" name="Picture 6673" descr="route2">
            <a:extLst>
              <a:ext uri="{FF2B5EF4-FFF2-40B4-BE49-F238E27FC236}">
                <a16:creationId xmlns:a16="http://schemas.microsoft.com/office/drawing/2014/main" id="{0787B66B-8064-8AB0-142E-52F32091D16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42" name="Text Box 6674">
            <a:extLst>
              <a:ext uri="{FF2B5EF4-FFF2-40B4-BE49-F238E27FC236}">
                <a16:creationId xmlns:a16="http://schemas.microsoft.com/office/drawing/2014/main" id="{AF98FFC2-C56A-1F7D-81DE-98CDD8DD1C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162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5</xdr:col>
      <xdr:colOff>17318</xdr:colOff>
      <xdr:row>57</xdr:row>
      <xdr:rowOff>1</xdr:rowOff>
    </xdr:from>
    <xdr:to>
      <xdr:col>5</xdr:col>
      <xdr:colOff>183172</xdr:colOff>
      <xdr:row>57</xdr:row>
      <xdr:rowOff>164523</xdr:rowOff>
    </xdr:to>
    <xdr:sp macro="" textlink="">
      <xdr:nvSpPr>
        <xdr:cNvPr id="443" name="六角形 442">
          <a:extLst>
            <a:ext uri="{FF2B5EF4-FFF2-40B4-BE49-F238E27FC236}">
              <a16:creationId xmlns:a16="http://schemas.microsoft.com/office/drawing/2014/main" id="{F7E35947-2B78-4642-ACA8-C7BC9A4B3EF1}"/>
            </a:ext>
          </a:extLst>
        </xdr:cNvPr>
        <xdr:cNvSpPr/>
      </xdr:nvSpPr>
      <xdr:spPr bwMode="auto">
        <a:xfrm>
          <a:off x="2905298" y="9555481"/>
          <a:ext cx="165854" cy="164522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37</a:t>
          </a:r>
        </a:p>
      </xdr:txBody>
    </xdr:sp>
    <xdr:clientData/>
  </xdr:twoCellAnchor>
  <xdr:twoCellAnchor>
    <xdr:from>
      <xdr:col>7</xdr:col>
      <xdr:colOff>26236</xdr:colOff>
      <xdr:row>57</xdr:row>
      <xdr:rowOff>965</xdr:rowOff>
    </xdr:from>
    <xdr:to>
      <xdr:col>7</xdr:col>
      <xdr:colOff>210052</xdr:colOff>
      <xdr:row>57</xdr:row>
      <xdr:rowOff>166605</xdr:rowOff>
    </xdr:to>
    <xdr:sp macro="" textlink="">
      <xdr:nvSpPr>
        <xdr:cNvPr id="444" name="六角形 443">
          <a:extLst>
            <a:ext uri="{FF2B5EF4-FFF2-40B4-BE49-F238E27FC236}">
              <a16:creationId xmlns:a16="http://schemas.microsoft.com/office/drawing/2014/main" id="{CD0648F6-5614-4783-8CC2-95D3FA780645}"/>
            </a:ext>
          </a:extLst>
        </xdr:cNvPr>
        <xdr:cNvSpPr/>
      </xdr:nvSpPr>
      <xdr:spPr bwMode="auto">
        <a:xfrm>
          <a:off x="4301056" y="9556445"/>
          <a:ext cx="183816" cy="165640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39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0</xdr:colOff>
      <xdr:row>1</xdr:row>
      <xdr:rowOff>0</xdr:rowOff>
    </xdr:from>
    <xdr:to>
      <xdr:col>13</xdr:col>
      <xdr:colOff>183172</xdr:colOff>
      <xdr:row>1</xdr:row>
      <xdr:rowOff>166605</xdr:rowOff>
    </xdr:to>
    <xdr:sp macro="" textlink="">
      <xdr:nvSpPr>
        <xdr:cNvPr id="445" name="六角形 444">
          <a:extLst>
            <a:ext uri="{FF2B5EF4-FFF2-40B4-BE49-F238E27FC236}">
              <a16:creationId xmlns:a16="http://schemas.microsoft.com/office/drawing/2014/main" id="{B2A1A41A-C0C8-4F89-9E1A-E16CA81882D9}"/>
            </a:ext>
          </a:extLst>
        </xdr:cNvPr>
        <xdr:cNvSpPr/>
      </xdr:nvSpPr>
      <xdr:spPr bwMode="auto">
        <a:xfrm>
          <a:off x="8435340" y="167640"/>
          <a:ext cx="183172" cy="166605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41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23516</xdr:colOff>
      <xdr:row>2</xdr:row>
      <xdr:rowOff>117588</xdr:rowOff>
    </xdr:from>
    <xdr:to>
      <xdr:col>13</xdr:col>
      <xdr:colOff>631707</xdr:colOff>
      <xdr:row>8</xdr:row>
      <xdr:rowOff>55869</xdr:rowOff>
    </xdr:to>
    <xdr:sp macro="" textlink="">
      <xdr:nvSpPr>
        <xdr:cNvPr id="446" name="Line 148">
          <a:extLst>
            <a:ext uri="{FF2B5EF4-FFF2-40B4-BE49-F238E27FC236}">
              <a16:creationId xmlns:a16="http://schemas.microsoft.com/office/drawing/2014/main" id="{EA401B8B-7F87-45E7-92B4-8C1C2F59CAB2}"/>
            </a:ext>
          </a:extLst>
        </xdr:cNvPr>
        <xdr:cNvSpPr>
          <a:spLocks noChangeShapeType="1"/>
        </xdr:cNvSpPr>
      </xdr:nvSpPr>
      <xdr:spPr bwMode="auto">
        <a:xfrm flipH="1" flipV="1">
          <a:off x="8458856" y="452868"/>
          <a:ext cx="608191" cy="944121"/>
        </a:xfrm>
        <a:custGeom>
          <a:avLst/>
          <a:gdLst>
            <a:gd name="connsiteX0" fmla="*/ 0 w 20986"/>
            <a:gd name="connsiteY0" fmla="*/ 0 h 1136021"/>
            <a:gd name="connsiteX1" fmla="*/ 20986 w 20986"/>
            <a:gd name="connsiteY1" fmla="*/ 1136021 h 1136021"/>
            <a:gd name="connsiteX0" fmla="*/ 73325 w 73726"/>
            <a:gd name="connsiteY0" fmla="*/ 0 h 1129313"/>
            <a:gd name="connsiteX1" fmla="*/ 402 w 73726"/>
            <a:gd name="connsiteY1" fmla="*/ 1129313 h 1129313"/>
            <a:gd name="connsiteX0" fmla="*/ 87257 w 87257"/>
            <a:gd name="connsiteY0" fmla="*/ 0 h 1129313"/>
            <a:gd name="connsiteX1" fmla="*/ 14334 w 87257"/>
            <a:gd name="connsiteY1" fmla="*/ 1129313 h 1129313"/>
            <a:gd name="connsiteX0" fmla="*/ 80063 w 80063"/>
            <a:gd name="connsiteY0" fmla="*/ 0 h 1303714"/>
            <a:gd name="connsiteX1" fmla="*/ 20556 w 80063"/>
            <a:gd name="connsiteY1" fmla="*/ 1303714 h 1303714"/>
            <a:gd name="connsiteX0" fmla="*/ 80063 w 80063"/>
            <a:gd name="connsiteY0" fmla="*/ 0 h 1337253"/>
            <a:gd name="connsiteX1" fmla="*/ 20556 w 80063"/>
            <a:gd name="connsiteY1" fmla="*/ 1337253 h 1337253"/>
            <a:gd name="connsiteX0" fmla="*/ 91285 w 91285"/>
            <a:gd name="connsiteY0" fmla="*/ 0 h 1357376"/>
            <a:gd name="connsiteX1" fmla="*/ 11655 w 91285"/>
            <a:gd name="connsiteY1" fmla="*/ 1357376 h 1357376"/>
            <a:gd name="connsiteX0" fmla="*/ 99944 w 99944"/>
            <a:gd name="connsiteY0" fmla="*/ 0 h 1357376"/>
            <a:gd name="connsiteX1" fmla="*/ 20314 w 99944"/>
            <a:gd name="connsiteY1" fmla="*/ 1357376 h 1357376"/>
            <a:gd name="connsiteX0" fmla="*/ 60768 w 68339"/>
            <a:gd name="connsiteY0" fmla="*/ 0 h 1169560"/>
            <a:gd name="connsiteX1" fmla="*/ 68339 w 68339"/>
            <a:gd name="connsiteY1" fmla="*/ 1169560 h 1169560"/>
            <a:gd name="connsiteX0" fmla="*/ 11310 w 18881"/>
            <a:gd name="connsiteY0" fmla="*/ 0 h 1169560"/>
            <a:gd name="connsiteX1" fmla="*/ 18881 w 18881"/>
            <a:gd name="connsiteY1" fmla="*/ 1169560 h 1169560"/>
            <a:gd name="connsiteX0" fmla="*/ 8457 w 22735"/>
            <a:gd name="connsiteY0" fmla="*/ 0 h 1129314"/>
            <a:gd name="connsiteX1" fmla="*/ 22735 w 22735"/>
            <a:gd name="connsiteY1" fmla="*/ 1129314 h 1129314"/>
            <a:gd name="connsiteX0" fmla="*/ 0 w 14278"/>
            <a:gd name="connsiteY0" fmla="*/ 0 h 1129314"/>
            <a:gd name="connsiteX1" fmla="*/ 14278 w 14278"/>
            <a:gd name="connsiteY1" fmla="*/ 1129314 h 1129314"/>
            <a:gd name="connsiteX0" fmla="*/ 489810 w 490071"/>
            <a:gd name="connsiteY0" fmla="*/ 0 h 914666"/>
            <a:gd name="connsiteX1" fmla="*/ 1007 w 490071"/>
            <a:gd name="connsiteY1" fmla="*/ 914666 h 914666"/>
            <a:gd name="connsiteX0" fmla="*/ 488803 w 512692"/>
            <a:gd name="connsiteY0" fmla="*/ 0 h 914666"/>
            <a:gd name="connsiteX1" fmla="*/ 0 w 512692"/>
            <a:gd name="connsiteY1" fmla="*/ 914666 h 914666"/>
            <a:gd name="connsiteX0" fmla="*/ 542465 w 554976"/>
            <a:gd name="connsiteY0" fmla="*/ 0 h 981743"/>
            <a:gd name="connsiteX1" fmla="*/ 0 w 554976"/>
            <a:gd name="connsiteY1" fmla="*/ 981743 h 981743"/>
            <a:gd name="connsiteX0" fmla="*/ 542465 w 543683"/>
            <a:gd name="connsiteY0" fmla="*/ 0 h 981743"/>
            <a:gd name="connsiteX1" fmla="*/ 0 w 543683"/>
            <a:gd name="connsiteY1" fmla="*/ 981743 h 981743"/>
            <a:gd name="connsiteX0" fmla="*/ 542465 w 543683"/>
            <a:gd name="connsiteY0" fmla="*/ 0 h 894543"/>
            <a:gd name="connsiteX1" fmla="*/ 0 w 543683"/>
            <a:gd name="connsiteY1" fmla="*/ 894543 h 894543"/>
            <a:gd name="connsiteX0" fmla="*/ 542465 w 542465"/>
            <a:gd name="connsiteY0" fmla="*/ 0 h 894543"/>
            <a:gd name="connsiteX1" fmla="*/ 0 w 542465"/>
            <a:gd name="connsiteY1" fmla="*/ 894543 h 894543"/>
            <a:gd name="connsiteX0" fmla="*/ 542465 w 542465"/>
            <a:gd name="connsiteY0" fmla="*/ 0 h 894543"/>
            <a:gd name="connsiteX1" fmla="*/ 0 w 542465"/>
            <a:gd name="connsiteY1" fmla="*/ 894543 h 894543"/>
            <a:gd name="connsiteX0" fmla="*/ 757425 w 757425"/>
            <a:gd name="connsiteY0" fmla="*/ 0 h 894543"/>
            <a:gd name="connsiteX1" fmla="*/ 0 w 757425"/>
            <a:gd name="connsiteY1" fmla="*/ 894543 h 894543"/>
            <a:gd name="connsiteX0" fmla="*/ 757425 w 757425"/>
            <a:gd name="connsiteY0" fmla="*/ 0 h 899303"/>
            <a:gd name="connsiteX1" fmla="*/ 0 w 757425"/>
            <a:gd name="connsiteY1" fmla="*/ 894543 h 899303"/>
            <a:gd name="connsiteX0" fmla="*/ 757425 w 757425"/>
            <a:gd name="connsiteY0" fmla="*/ 0 h 922392"/>
            <a:gd name="connsiteX1" fmla="*/ 309795 w 757425"/>
            <a:gd name="connsiteY1" fmla="*/ 922392 h 922392"/>
            <a:gd name="connsiteX2" fmla="*/ 0 w 757425"/>
            <a:gd name="connsiteY2" fmla="*/ 894543 h 922392"/>
            <a:gd name="connsiteX0" fmla="*/ 757425 w 757425"/>
            <a:gd name="connsiteY0" fmla="*/ 0 h 941252"/>
            <a:gd name="connsiteX1" fmla="*/ 309795 w 757425"/>
            <a:gd name="connsiteY1" fmla="*/ 922392 h 941252"/>
            <a:gd name="connsiteX2" fmla="*/ 0 w 757425"/>
            <a:gd name="connsiteY2" fmla="*/ 894543 h 941252"/>
            <a:gd name="connsiteX0" fmla="*/ 801681 w 801681"/>
            <a:gd name="connsiteY0" fmla="*/ 0 h 983663"/>
            <a:gd name="connsiteX1" fmla="*/ 354051 w 801681"/>
            <a:gd name="connsiteY1" fmla="*/ 922392 h 983663"/>
            <a:gd name="connsiteX2" fmla="*/ 0 w 801681"/>
            <a:gd name="connsiteY2" fmla="*/ 968814 h 983663"/>
            <a:gd name="connsiteX0" fmla="*/ 801681 w 801681"/>
            <a:gd name="connsiteY0" fmla="*/ 0 h 968814"/>
            <a:gd name="connsiteX1" fmla="*/ 354051 w 801681"/>
            <a:gd name="connsiteY1" fmla="*/ 922392 h 968814"/>
            <a:gd name="connsiteX2" fmla="*/ 0 w 801681"/>
            <a:gd name="connsiteY2" fmla="*/ 968814 h 968814"/>
            <a:gd name="connsiteX0" fmla="*/ 801681 w 801681"/>
            <a:gd name="connsiteY0" fmla="*/ 0 h 968814"/>
            <a:gd name="connsiteX1" fmla="*/ 354051 w 801681"/>
            <a:gd name="connsiteY1" fmla="*/ 922392 h 968814"/>
            <a:gd name="connsiteX2" fmla="*/ 0 w 801681"/>
            <a:gd name="connsiteY2" fmla="*/ 968814 h 968814"/>
            <a:gd name="connsiteX0" fmla="*/ 801681 w 801681"/>
            <a:gd name="connsiteY0" fmla="*/ 0 h 968814"/>
            <a:gd name="connsiteX1" fmla="*/ 354051 w 801681"/>
            <a:gd name="connsiteY1" fmla="*/ 922392 h 968814"/>
            <a:gd name="connsiteX2" fmla="*/ 0 w 801681"/>
            <a:gd name="connsiteY2" fmla="*/ 968814 h 968814"/>
            <a:gd name="connsiteX0" fmla="*/ 801681 w 801681"/>
            <a:gd name="connsiteY0" fmla="*/ 0 h 968814"/>
            <a:gd name="connsiteX1" fmla="*/ 354051 w 801681"/>
            <a:gd name="connsiteY1" fmla="*/ 922392 h 968814"/>
            <a:gd name="connsiteX2" fmla="*/ 0 w 801681"/>
            <a:gd name="connsiteY2" fmla="*/ 968814 h 968814"/>
            <a:gd name="connsiteX0" fmla="*/ 801681 w 801681"/>
            <a:gd name="connsiteY0" fmla="*/ 0 h 968814"/>
            <a:gd name="connsiteX1" fmla="*/ 410953 w 801681"/>
            <a:gd name="connsiteY1" fmla="*/ 894540 h 968814"/>
            <a:gd name="connsiteX2" fmla="*/ 0 w 801681"/>
            <a:gd name="connsiteY2" fmla="*/ 968814 h 968814"/>
            <a:gd name="connsiteX0" fmla="*/ 801681 w 801681"/>
            <a:gd name="connsiteY0" fmla="*/ 0 h 968814"/>
            <a:gd name="connsiteX1" fmla="*/ 410953 w 801681"/>
            <a:gd name="connsiteY1" fmla="*/ 894540 h 968814"/>
            <a:gd name="connsiteX2" fmla="*/ 0 w 801681"/>
            <a:gd name="connsiteY2" fmla="*/ 968814 h 968814"/>
            <a:gd name="connsiteX0" fmla="*/ 801681 w 801681"/>
            <a:gd name="connsiteY0" fmla="*/ 0 h 968814"/>
            <a:gd name="connsiteX1" fmla="*/ 410953 w 801681"/>
            <a:gd name="connsiteY1" fmla="*/ 894540 h 968814"/>
            <a:gd name="connsiteX2" fmla="*/ 0 w 801681"/>
            <a:gd name="connsiteY2" fmla="*/ 968814 h 968814"/>
            <a:gd name="connsiteX0" fmla="*/ 801681 w 801681"/>
            <a:gd name="connsiteY0" fmla="*/ 0 h 968814"/>
            <a:gd name="connsiteX1" fmla="*/ 417275 w 801681"/>
            <a:gd name="connsiteY1" fmla="*/ 866689 h 968814"/>
            <a:gd name="connsiteX2" fmla="*/ 0 w 801681"/>
            <a:gd name="connsiteY2" fmla="*/ 968814 h 968814"/>
            <a:gd name="connsiteX0" fmla="*/ 801681 w 801681"/>
            <a:gd name="connsiteY0" fmla="*/ 0 h 968814"/>
            <a:gd name="connsiteX1" fmla="*/ 417275 w 801681"/>
            <a:gd name="connsiteY1" fmla="*/ 866689 h 968814"/>
            <a:gd name="connsiteX2" fmla="*/ 0 w 801681"/>
            <a:gd name="connsiteY2" fmla="*/ 968814 h 968814"/>
            <a:gd name="connsiteX0" fmla="*/ 801681 w 801681"/>
            <a:gd name="connsiteY0" fmla="*/ 0 h 968814"/>
            <a:gd name="connsiteX1" fmla="*/ 417275 w 801681"/>
            <a:gd name="connsiteY1" fmla="*/ 866689 h 968814"/>
            <a:gd name="connsiteX2" fmla="*/ 0 w 801681"/>
            <a:gd name="connsiteY2" fmla="*/ 968814 h 968814"/>
            <a:gd name="connsiteX0" fmla="*/ 801681 w 801681"/>
            <a:gd name="connsiteY0" fmla="*/ 0 h 968814"/>
            <a:gd name="connsiteX1" fmla="*/ 417275 w 801681"/>
            <a:gd name="connsiteY1" fmla="*/ 866689 h 968814"/>
            <a:gd name="connsiteX2" fmla="*/ 0 w 801681"/>
            <a:gd name="connsiteY2" fmla="*/ 968814 h 968814"/>
            <a:gd name="connsiteX0" fmla="*/ 801681 w 801681"/>
            <a:gd name="connsiteY0" fmla="*/ 0 h 968814"/>
            <a:gd name="connsiteX1" fmla="*/ 417275 w 801681"/>
            <a:gd name="connsiteY1" fmla="*/ 866689 h 968814"/>
            <a:gd name="connsiteX2" fmla="*/ 0 w 801681"/>
            <a:gd name="connsiteY2" fmla="*/ 968814 h 968814"/>
            <a:gd name="connsiteX0" fmla="*/ 801681 w 801681"/>
            <a:gd name="connsiteY0" fmla="*/ 0 h 968814"/>
            <a:gd name="connsiteX1" fmla="*/ 417275 w 801681"/>
            <a:gd name="connsiteY1" fmla="*/ 866689 h 968814"/>
            <a:gd name="connsiteX2" fmla="*/ 0 w 801681"/>
            <a:gd name="connsiteY2" fmla="*/ 968814 h 968814"/>
            <a:gd name="connsiteX0" fmla="*/ 801681 w 801681"/>
            <a:gd name="connsiteY0" fmla="*/ 0 h 968814"/>
            <a:gd name="connsiteX1" fmla="*/ 417275 w 801681"/>
            <a:gd name="connsiteY1" fmla="*/ 866689 h 968814"/>
            <a:gd name="connsiteX2" fmla="*/ 0 w 801681"/>
            <a:gd name="connsiteY2" fmla="*/ 968814 h 968814"/>
            <a:gd name="connsiteX0" fmla="*/ 801681 w 801681"/>
            <a:gd name="connsiteY0" fmla="*/ 0 h 968814"/>
            <a:gd name="connsiteX1" fmla="*/ 417275 w 801681"/>
            <a:gd name="connsiteY1" fmla="*/ 866689 h 968814"/>
            <a:gd name="connsiteX2" fmla="*/ 0 w 801681"/>
            <a:gd name="connsiteY2" fmla="*/ 968814 h 968814"/>
            <a:gd name="connsiteX0" fmla="*/ 801681 w 812167"/>
            <a:gd name="connsiteY0" fmla="*/ 0 h 968814"/>
            <a:gd name="connsiteX1" fmla="*/ 417275 w 812167"/>
            <a:gd name="connsiteY1" fmla="*/ 866689 h 968814"/>
            <a:gd name="connsiteX2" fmla="*/ 0 w 812167"/>
            <a:gd name="connsiteY2" fmla="*/ 968814 h 968814"/>
            <a:gd name="connsiteX0" fmla="*/ 801681 w 812167"/>
            <a:gd name="connsiteY0" fmla="*/ 0 h 987381"/>
            <a:gd name="connsiteX1" fmla="*/ 417275 w 812167"/>
            <a:gd name="connsiteY1" fmla="*/ 885256 h 987381"/>
            <a:gd name="connsiteX2" fmla="*/ 0 w 812167"/>
            <a:gd name="connsiteY2" fmla="*/ 987381 h 987381"/>
            <a:gd name="connsiteX0" fmla="*/ 801681 w 809366"/>
            <a:gd name="connsiteY0" fmla="*/ 0 h 987381"/>
            <a:gd name="connsiteX1" fmla="*/ 417275 w 809366"/>
            <a:gd name="connsiteY1" fmla="*/ 885256 h 987381"/>
            <a:gd name="connsiteX2" fmla="*/ 0 w 809366"/>
            <a:gd name="connsiteY2" fmla="*/ 987381 h 987381"/>
            <a:gd name="connsiteX0" fmla="*/ 801681 w 801681"/>
            <a:gd name="connsiteY0" fmla="*/ 0 h 987381"/>
            <a:gd name="connsiteX1" fmla="*/ 417275 w 801681"/>
            <a:gd name="connsiteY1" fmla="*/ 885256 h 987381"/>
            <a:gd name="connsiteX2" fmla="*/ 0 w 801681"/>
            <a:gd name="connsiteY2" fmla="*/ 987381 h 987381"/>
            <a:gd name="connsiteX0" fmla="*/ 801681 w 801681"/>
            <a:gd name="connsiteY0" fmla="*/ 0 h 987381"/>
            <a:gd name="connsiteX1" fmla="*/ 417275 w 801681"/>
            <a:gd name="connsiteY1" fmla="*/ 885256 h 987381"/>
            <a:gd name="connsiteX2" fmla="*/ 0 w 801681"/>
            <a:gd name="connsiteY2" fmla="*/ 987381 h 987381"/>
            <a:gd name="connsiteX0" fmla="*/ 801681 w 860983"/>
            <a:gd name="connsiteY0" fmla="*/ 0 h 987381"/>
            <a:gd name="connsiteX1" fmla="*/ 417275 w 860983"/>
            <a:gd name="connsiteY1" fmla="*/ 885256 h 987381"/>
            <a:gd name="connsiteX2" fmla="*/ 0 w 860983"/>
            <a:gd name="connsiteY2" fmla="*/ 987381 h 987381"/>
            <a:gd name="connsiteX0" fmla="*/ 801681 w 868424"/>
            <a:gd name="connsiteY0" fmla="*/ 0 h 987381"/>
            <a:gd name="connsiteX1" fmla="*/ 417275 w 868424"/>
            <a:gd name="connsiteY1" fmla="*/ 885256 h 987381"/>
            <a:gd name="connsiteX2" fmla="*/ 0 w 868424"/>
            <a:gd name="connsiteY2" fmla="*/ 987381 h 987381"/>
            <a:gd name="connsiteX0" fmla="*/ 801681 w 813406"/>
            <a:gd name="connsiteY0" fmla="*/ 0 h 987381"/>
            <a:gd name="connsiteX1" fmla="*/ 417275 w 813406"/>
            <a:gd name="connsiteY1" fmla="*/ 885256 h 987381"/>
            <a:gd name="connsiteX2" fmla="*/ 0 w 813406"/>
            <a:gd name="connsiteY2" fmla="*/ 987381 h 987381"/>
            <a:gd name="connsiteX0" fmla="*/ 801681 w 809540"/>
            <a:gd name="connsiteY0" fmla="*/ 0 h 987381"/>
            <a:gd name="connsiteX1" fmla="*/ 417275 w 809540"/>
            <a:gd name="connsiteY1" fmla="*/ 885256 h 987381"/>
            <a:gd name="connsiteX2" fmla="*/ 0 w 809540"/>
            <a:gd name="connsiteY2" fmla="*/ 987381 h 987381"/>
            <a:gd name="connsiteX0" fmla="*/ 801681 w 855134"/>
            <a:gd name="connsiteY0" fmla="*/ 0 h 987381"/>
            <a:gd name="connsiteX1" fmla="*/ 543722 w 855134"/>
            <a:gd name="connsiteY1" fmla="*/ 875972 h 987381"/>
            <a:gd name="connsiteX2" fmla="*/ 0 w 855134"/>
            <a:gd name="connsiteY2" fmla="*/ 987381 h 987381"/>
            <a:gd name="connsiteX0" fmla="*/ 801681 w 805798"/>
            <a:gd name="connsiteY0" fmla="*/ 0 h 987381"/>
            <a:gd name="connsiteX1" fmla="*/ 543722 w 805798"/>
            <a:gd name="connsiteY1" fmla="*/ 875972 h 987381"/>
            <a:gd name="connsiteX2" fmla="*/ 0 w 805798"/>
            <a:gd name="connsiteY2" fmla="*/ 987381 h 987381"/>
            <a:gd name="connsiteX0" fmla="*/ 801681 w 801681"/>
            <a:gd name="connsiteY0" fmla="*/ 0 h 987381"/>
            <a:gd name="connsiteX1" fmla="*/ 543722 w 801681"/>
            <a:gd name="connsiteY1" fmla="*/ 875972 h 987381"/>
            <a:gd name="connsiteX2" fmla="*/ 0 w 801681"/>
            <a:gd name="connsiteY2" fmla="*/ 987381 h 987381"/>
            <a:gd name="connsiteX0" fmla="*/ 801681 w 802620"/>
            <a:gd name="connsiteY0" fmla="*/ 0 h 987381"/>
            <a:gd name="connsiteX1" fmla="*/ 543722 w 802620"/>
            <a:gd name="connsiteY1" fmla="*/ 875972 h 987381"/>
            <a:gd name="connsiteX2" fmla="*/ 0 w 802620"/>
            <a:gd name="connsiteY2" fmla="*/ 987381 h 987381"/>
            <a:gd name="connsiteX0" fmla="*/ 801681 w 887961"/>
            <a:gd name="connsiteY0" fmla="*/ 0 h 987381"/>
            <a:gd name="connsiteX1" fmla="*/ 783971 w 887961"/>
            <a:gd name="connsiteY1" fmla="*/ 476766 h 987381"/>
            <a:gd name="connsiteX2" fmla="*/ 0 w 887961"/>
            <a:gd name="connsiteY2" fmla="*/ 987381 h 987381"/>
            <a:gd name="connsiteX0" fmla="*/ 42355 w 752920"/>
            <a:gd name="connsiteY0" fmla="*/ 0 h 746000"/>
            <a:gd name="connsiteX1" fmla="*/ 24645 w 752920"/>
            <a:gd name="connsiteY1" fmla="*/ 476766 h 746000"/>
            <a:gd name="connsiteX2" fmla="*/ 726429 w 752920"/>
            <a:gd name="connsiteY2" fmla="*/ 746000 h 746000"/>
            <a:gd name="connsiteX0" fmla="*/ 42355 w 752920"/>
            <a:gd name="connsiteY0" fmla="*/ 0 h 746000"/>
            <a:gd name="connsiteX1" fmla="*/ 24645 w 752920"/>
            <a:gd name="connsiteY1" fmla="*/ 476766 h 746000"/>
            <a:gd name="connsiteX2" fmla="*/ 726429 w 752920"/>
            <a:gd name="connsiteY2" fmla="*/ 746000 h 746000"/>
            <a:gd name="connsiteX0" fmla="*/ 17710 w 744008"/>
            <a:gd name="connsiteY0" fmla="*/ 0 h 746000"/>
            <a:gd name="connsiteX1" fmla="*/ 0 w 744008"/>
            <a:gd name="connsiteY1" fmla="*/ 476766 h 746000"/>
            <a:gd name="connsiteX2" fmla="*/ 701784 w 744008"/>
            <a:gd name="connsiteY2" fmla="*/ 746000 h 746000"/>
            <a:gd name="connsiteX0" fmla="*/ 17710 w 701784"/>
            <a:gd name="connsiteY0" fmla="*/ 0 h 746000"/>
            <a:gd name="connsiteX1" fmla="*/ 0 w 701784"/>
            <a:gd name="connsiteY1" fmla="*/ 476766 h 746000"/>
            <a:gd name="connsiteX2" fmla="*/ 701784 w 701784"/>
            <a:gd name="connsiteY2" fmla="*/ 746000 h 746000"/>
            <a:gd name="connsiteX0" fmla="*/ 17710 w 396469"/>
            <a:gd name="connsiteY0" fmla="*/ 0 h 718150"/>
            <a:gd name="connsiteX1" fmla="*/ 0 w 396469"/>
            <a:gd name="connsiteY1" fmla="*/ 476766 h 718150"/>
            <a:gd name="connsiteX2" fmla="*/ 132785 w 396469"/>
            <a:gd name="connsiteY2" fmla="*/ 718150 h 718150"/>
            <a:gd name="connsiteX3" fmla="*/ 385679 w 396469"/>
            <a:gd name="connsiteY3" fmla="*/ 467486 h 718150"/>
            <a:gd name="connsiteX0" fmla="*/ 17710 w 675751"/>
            <a:gd name="connsiteY0" fmla="*/ 0 h 841577"/>
            <a:gd name="connsiteX1" fmla="*/ 0 w 675751"/>
            <a:gd name="connsiteY1" fmla="*/ 476766 h 841577"/>
            <a:gd name="connsiteX2" fmla="*/ 132785 w 675751"/>
            <a:gd name="connsiteY2" fmla="*/ 718150 h 841577"/>
            <a:gd name="connsiteX3" fmla="*/ 670185 w 675751"/>
            <a:gd name="connsiteY3" fmla="*/ 829557 h 841577"/>
            <a:gd name="connsiteX0" fmla="*/ 17710 w 670185"/>
            <a:gd name="connsiteY0" fmla="*/ 0 h 829557"/>
            <a:gd name="connsiteX1" fmla="*/ 0 w 670185"/>
            <a:gd name="connsiteY1" fmla="*/ 476766 h 829557"/>
            <a:gd name="connsiteX2" fmla="*/ 132785 w 670185"/>
            <a:gd name="connsiteY2" fmla="*/ 718150 h 829557"/>
            <a:gd name="connsiteX3" fmla="*/ 670185 w 670185"/>
            <a:gd name="connsiteY3" fmla="*/ 829557 h 829557"/>
            <a:gd name="connsiteX0" fmla="*/ 17710 w 670185"/>
            <a:gd name="connsiteY0" fmla="*/ 0 h 829557"/>
            <a:gd name="connsiteX1" fmla="*/ 0 w 670185"/>
            <a:gd name="connsiteY1" fmla="*/ 476766 h 829557"/>
            <a:gd name="connsiteX2" fmla="*/ 132785 w 670185"/>
            <a:gd name="connsiteY2" fmla="*/ 718150 h 829557"/>
            <a:gd name="connsiteX3" fmla="*/ 670185 w 670185"/>
            <a:gd name="connsiteY3" fmla="*/ 829557 h 829557"/>
            <a:gd name="connsiteX0" fmla="*/ 17710 w 670185"/>
            <a:gd name="connsiteY0" fmla="*/ 0 h 829557"/>
            <a:gd name="connsiteX1" fmla="*/ 0 w 670185"/>
            <a:gd name="connsiteY1" fmla="*/ 476766 h 829557"/>
            <a:gd name="connsiteX2" fmla="*/ 132785 w 670185"/>
            <a:gd name="connsiteY2" fmla="*/ 718150 h 829557"/>
            <a:gd name="connsiteX3" fmla="*/ 670185 w 670185"/>
            <a:gd name="connsiteY3" fmla="*/ 829557 h 829557"/>
            <a:gd name="connsiteX0" fmla="*/ 17710 w 670185"/>
            <a:gd name="connsiteY0" fmla="*/ 0 h 829557"/>
            <a:gd name="connsiteX1" fmla="*/ 0 w 670185"/>
            <a:gd name="connsiteY1" fmla="*/ 476766 h 829557"/>
            <a:gd name="connsiteX2" fmla="*/ 132785 w 670185"/>
            <a:gd name="connsiteY2" fmla="*/ 718150 h 829557"/>
            <a:gd name="connsiteX3" fmla="*/ 670185 w 670185"/>
            <a:gd name="connsiteY3" fmla="*/ 829557 h 829557"/>
            <a:gd name="connsiteX0" fmla="*/ 17710 w 518448"/>
            <a:gd name="connsiteY0" fmla="*/ 0 h 1191628"/>
            <a:gd name="connsiteX1" fmla="*/ 0 w 518448"/>
            <a:gd name="connsiteY1" fmla="*/ 476766 h 1191628"/>
            <a:gd name="connsiteX2" fmla="*/ 132785 w 518448"/>
            <a:gd name="connsiteY2" fmla="*/ 718150 h 1191628"/>
            <a:gd name="connsiteX3" fmla="*/ 518448 w 518448"/>
            <a:gd name="connsiteY3" fmla="*/ 1191628 h 1191628"/>
            <a:gd name="connsiteX0" fmla="*/ 19248 w 519986"/>
            <a:gd name="connsiteY0" fmla="*/ 0 h 1191628"/>
            <a:gd name="connsiteX1" fmla="*/ 1538 w 519986"/>
            <a:gd name="connsiteY1" fmla="*/ 476766 h 1191628"/>
            <a:gd name="connsiteX2" fmla="*/ 134323 w 519986"/>
            <a:gd name="connsiteY2" fmla="*/ 718150 h 1191628"/>
            <a:gd name="connsiteX3" fmla="*/ 519986 w 519986"/>
            <a:gd name="connsiteY3" fmla="*/ 1191628 h 1191628"/>
            <a:gd name="connsiteX0" fmla="*/ 21176 w 521914"/>
            <a:gd name="connsiteY0" fmla="*/ 0 h 1191628"/>
            <a:gd name="connsiteX1" fmla="*/ 3466 w 521914"/>
            <a:gd name="connsiteY1" fmla="*/ 476766 h 1191628"/>
            <a:gd name="connsiteX2" fmla="*/ 136251 w 521914"/>
            <a:gd name="connsiteY2" fmla="*/ 718150 h 1191628"/>
            <a:gd name="connsiteX3" fmla="*/ 521914 w 521914"/>
            <a:gd name="connsiteY3" fmla="*/ 1191628 h 1191628"/>
            <a:gd name="connsiteX0" fmla="*/ 12260 w 525642"/>
            <a:gd name="connsiteY0" fmla="*/ 0 h 1228764"/>
            <a:gd name="connsiteX1" fmla="*/ 7194 w 525642"/>
            <a:gd name="connsiteY1" fmla="*/ 513902 h 1228764"/>
            <a:gd name="connsiteX2" fmla="*/ 139979 w 525642"/>
            <a:gd name="connsiteY2" fmla="*/ 755286 h 1228764"/>
            <a:gd name="connsiteX3" fmla="*/ 525642 w 525642"/>
            <a:gd name="connsiteY3" fmla="*/ 1228764 h 1228764"/>
            <a:gd name="connsiteX0" fmla="*/ 12260 w 525642"/>
            <a:gd name="connsiteY0" fmla="*/ 0 h 1228764"/>
            <a:gd name="connsiteX1" fmla="*/ 7194 w 525642"/>
            <a:gd name="connsiteY1" fmla="*/ 513902 h 1228764"/>
            <a:gd name="connsiteX2" fmla="*/ 139979 w 525642"/>
            <a:gd name="connsiteY2" fmla="*/ 755286 h 1228764"/>
            <a:gd name="connsiteX3" fmla="*/ 439522 w 525642"/>
            <a:gd name="connsiteY3" fmla="*/ 972283 h 1228764"/>
            <a:gd name="connsiteX4" fmla="*/ 525642 w 525642"/>
            <a:gd name="connsiteY4" fmla="*/ 1228764 h 1228764"/>
            <a:gd name="connsiteX0" fmla="*/ 12260 w 838803"/>
            <a:gd name="connsiteY0" fmla="*/ 0 h 1219264"/>
            <a:gd name="connsiteX1" fmla="*/ 7194 w 838803"/>
            <a:gd name="connsiteY1" fmla="*/ 513902 h 1219264"/>
            <a:gd name="connsiteX2" fmla="*/ 139979 w 838803"/>
            <a:gd name="connsiteY2" fmla="*/ 755286 h 1219264"/>
            <a:gd name="connsiteX3" fmla="*/ 439522 w 838803"/>
            <a:gd name="connsiteY3" fmla="*/ 972283 h 1219264"/>
            <a:gd name="connsiteX4" fmla="*/ 838803 w 838803"/>
            <a:gd name="connsiteY4" fmla="*/ 1219264 h 1219264"/>
            <a:gd name="connsiteX0" fmla="*/ 12260 w 838803"/>
            <a:gd name="connsiteY0" fmla="*/ 0 h 1219264"/>
            <a:gd name="connsiteX1" fmla="*/ 7194 w 838803"/>
            <a:gd name="connsiteY1" fmla="*/ 513902 h 1219264"/>
            <a:gd name="connsiteX2" fmla="*/ 139979 w 838803"/>
            <a:gd name="connsiteY2" fmla="*/ 755286 h 1219264"/>
            <a:gd name="connsiteX3" fmla="*/ 439522 w 838803"/>
            <a:gd name="connsiteY3" fmla="*/ 972283 h 1219264"/>
            <a:gd name="connsiteX4" fmla="*/ 838803 w 838803"/>
            <a:gd name="connsiteY4" fmla="*/ 1219264 h 1219264"/>
            <a:gd name="connsiteX0" fmla="*/ 12260 w 838803"/>
            <a:gd name="connsiteY0" fmla="*/ 0 h 1219264"/>
            <a:gd name="connsiteX1" fmla="*/ 7194 w 838803"/>
            <a:gd name="connsiteY1" fmla="*/ 513902 h 1219264"/>
            <a:gd name="connsiteX2" fmla="*/ 139979 w 838803"/>
            <a:gd name="connsiteY2" fmla="*/ 755286 h 1219264"/>
            <a:gd name="connsiteX3" fmla="*/ 447351 w 838803"/>
            <a:gd name="connsiteY3" fmla="*/ 1010280 h 1219264"/>
            <a:gd name="connsiteX4" fmla="*/ 838803 w 838803"/>
            <a:gd name="connsiteY4" fmla="*/ 1219264 h 1219264"/>
            <a:gd name="connsiteX0" fmla="*/ 12260 w 838803"/>
            <a:gd name="connsiteY0" fmla="*/ 0 h 1219264"/>
            <a:gd name="connsiteX1" fmla="*/ 7194 w 838803"/>
            <a:gd name="connsiteY1" fmla="*/ 513902 h 1219264"/>
            <a:gd name="connsiteX2" fmla="*/ 85176 w 838803"/>
            <a:gd name="connsiteY2" fmla="*/ 850279 h 1219264"/>
            <a:gd name="connsiteX3" fmla="*/ 447351 w 838803"/>
            <a:gd name="connsiteY3" fmla="*/ 1010280 h 1219264"/>
            <a:gd name="connsiteX4" fmla="*/ 838803 w 838803"/>
            <a:gd name="connsiteY4" fmla="*/ 1219264 h 1219264"/>
            <a:gd name="connsiteX0" fmla="*/ 12260 w 838803"/>
            <a:gd name="connsiteY0" fmla="*/ 0 h 1219264"/>
            <a:gd name="connsiteX1" fmla="*/ 7194 w 838803"/>
            <a:gd name="connsiteY1" fmla="*/ 513902 h 1219264"/>
            <a:gd name="connsiteX2" fmla="*/ 85176 w 838803"/>
            <a:gd name="connsiteY2" fmla="*/ 850279 h 1219264"/>
            <a:gd name="connsiteX3" fmla="*/ 447351 w 838803"/>
            <a:gd name="connsiteY3" fmla="*/ 1010280 h 1219264"/>
            <a:gd name="connsiteX4" fmla="*/ 838803 w 838803"/>
            <a:gd name="connsiteY4" fmla="*/ 1219264 h 1219264"/>
            <a:gd name="connsiteX0" fmla="*/ 12260 w 838803"/>
            <a:gd name="connsiteY0" fmla="*/ 0 h 1219264"/>
            <a:gd name="connsiteX1" fmla="*/ 7194 w 838803"/>
            <a:gd name="connsiteY1" fmla="*/ 513902 h 1219264"/>
            <a:gd name="connsiteX2" fmla="*/ 85176 w 838803"/>
            <a:gd name="connsiteY2" fmla="*/ 926272 h 1219264"/>
            <a:gd name="connsiteX3" fmla="*/ 447351 w 838803"/>
            <a:gd name="connsiteY3" fmla="*/ 1010280 h 1219264"/>
            <a:gd name="connsiteX4" fmla="*/ 838803 w 838803"/>
            <a:gd name="connsiteY4" fmla="*/ 1219264 h 1219264"/>
            <a:gd name="connsiteX0" fmla="*/ 12260 w 838803"/>
            <a:gd name="connsiteY0" fmla="*/ 0 h 1219264"/>
            <a:gd name="connsiteX1" fmla="*/ 7194 w 838803"/>
            <a:gd name="connsiteY1" fmla="*/ 513902 h 1219264"/>
            <a:gd name="connsiteX2" fmla="*/ 85176 w 838803"/>
            <a:gd name="connsiteY2" fmla="*/ 926272 h 1219264"/>
            <a:gd name="connsiteX3" fmla="*/ 447351 w 838803"/>
            <a:gd name="connsiteY3" fmla="*/ 1010280 h 1219264"/>
            <a:gd name="connsiteX4" fmla="*/ 838803 w 838803"/>
            <a:gd name="connsiteY4" fmla="*/ 1219264 h 1219264"/>
            <a:gd name="connsiteX0" fmla="*/ 12260 w 838803"/>
            <a:gd name="connsiteY0" fmla="*/ 0 h 1219264"/>
            <a:gd name="connsiteX1" fmla="*/ 7194 w 838803"/>
            <a:gd name="connsiteY1" fmla="*/ 513902 h 1219264"/>
            <a:gd name="connsiteX2" fmla="*/ 85176 w 838803"/>
            <a:gd name="connsiteY2" fmla="*/ 926272 h 1219264"/>
            <a:gd name="connsiteX3" fmla="*/ 447351 w 838803"/>
            <a:gd name="connsiteY3" fmla="*/ 1010280 h 1219264"/>
            <a:gd name="connsiteX4" fmla="*/ 838803 w 838803"/>
            <a:gd name="connsiteY4" fmla="*/ 1219264 h 1219264"/>
            <a:gd name="connsiteX0" fmla="*/ 12260 w 838803"/>
            <a:gd name="connsiteY0" fmla="*/ 0 h 1219264"/>
            <a:gd name="connsiteX1" fmla="*/ 7194 w 838803"/>
            <a:gd name="connsiteY1" fmla="*/ 513902 h 1219264"/>
            <a:gd name="connsiteX2" fmla="*/ 85176 w 838803"/>
            <a:gd name="connsiteY2" fmla="*/ 926272 h 1219264"/>
            <a:gd name="connsiteX3" fmla="*/ 447351 w 838803"/>
            <a:gd name="connsiteY3" fmla="*/ 1010280 h 1219264"/>
            <a:gd name="connsiteX4" fmla="*/ 838803 w 838803"/>
            <a:gd name="connsiteY4" fmla="*/ 1219264 h 1219264"/>
            <a:gd name="connsiteX0" fmla="*/ 12260 w 838803"/>
            <a:gd name="connsiteY0" fmla="*/ 0 h 1219264"/>
            <a:gd name="connsiteX1" fmla="*/ 7194 w 838803"/>
            <a:gd name="connsiteY1" fmla="*/ 513902 h 1219264"/>
            <a:gd name="connsiteX2" fmla="*/ 85176 w 838803"/>
            <a:gd name="connsiteY2" fmla="*/ 926272 h 1219264"/>
            <a:gd name="connsiteX3" fmla="*/ 447351 w 838803"/>
            <a:gd name="connsiteY3" fmla="*/ 1010280 h 1219264"/>
            <a:gd name="connsiteX4" fmla="*/ 838803 w 838803"/>
            <a:gd name="connsiteY4" fmla="*/ 1219264 h 1219264"/>
            <a:gd name="connsiteX0" fmla="*/ 12260 w 838803"/>
            <a:gd name="connsiteY0" fmla="*/ 0 h 1219264"/>
            <a:gd name="connsiteX1" fmla="*/ 7194 w 838803"/>
            <a:gd name="connsiteY1" fmla="*/ 513902 h 1219264"/>
            <a:gd name="connsiteX2" fmla="*/ 85176 w 838803"/>
            <a:gd name="connsiteY2" fmla="*/ 926272 h 1219264"/>
            <a:gd name="connsiteX3" fmla="*/ 447351 w 838803"/>
            <a:gd name="connsiteY3" fmla="*/ 1010280 h 1219264"/>
            <a:gd name="connsiteX4" fmla="*/ 838803 w 838803"/>
            <a:gd name="connsiteY4" fmla="*/ 1219264 h 1219264"/>
            <a:gd name="connsiteX0" fmla="*/ 12260 w 838803"/>
            <a:gd name="connsiteY0" fmla="*/ 0 h 1219264"/>
            <a:gd name="connsiteX1" fmla="*/ 7194 w 838803"/>
            <a:gd name="connsiteY1" fmla="*/ 513902 h 1219264"/>
            <a:gd name="connsiteX2" fmla="*/ 85176 w 838803"/>
            <a:gd name="connsiteY2" fmla="*/ 926272 h 1219264"/>
            <a:gd name="connsiteX3" fmla="*/ 447351 w 838803"/>
            <a:gd name="connsiteY3" fmla="*/ 1010280 h 1219264"/>
            <a:gd name="connsiteX4" fmla="*/ 838803 w 838803"/>
            <a:gd name="connsiteY4" fmla="*/ 1219264 h 1219264"/>
            <a:gd name="connsiteX0" fmla="*/ 12260 w 838803"/>
            <a:gd name="connsiteY0" fmla="*/ 0 h 1219264"/>
            <a:gd name="connsiteX1" fmla="*/ 7194 w 838803"/>
            <a:gd name="connsiteY1" fmla="*/ 513902 h 1219264"/>
            <a:gd name="connsiteX2" fmla="*/ 85176 w 838803"/>
            <a:gd name="connsiteY2" fmla="*/ 926272 h 1219264"/>
            <a:gd name="connsiteX3" fmla="*/ 502154 w 838803"/>
            <a:gd name="connsiteY3" fmla="*/ 1171766 h 1219264"/>
            <a:gd name="connsiteX4" fmla="*/ 838803 w 838803"/>
            <a:gd name="connsiteY4" fmla="*/ 1219264 h 1219264"/>
            <a:gd name="connsiteX0" fmla="*/ 12260 w 838803"/>
            <a:gd name="connsiteY0" fmla="*/ 0 h 1485241"/>
            <a:gd name="connsiteX1" fmla="*/ 7194 w 838803"/>
            <a:gd name="connsiteY1" fmla="*/ 513902 h 1485241"/>
            <a:gd name="connsiteX2" fmla="*/ 85176 w 838803"/>
            <a:gd name="connsiteY2" fmla="*/ 926272 h 1485241"/>
            <a:gd name="connsiteX3" fmla="*/ 502154 w 838803"/>
            <a:gd name="connsiteY3" fmla="*/ 1171766 h 1485241"/>
            <a:gd name="connsiteX4" fmla="*/ 838803 w 838803"/>
            <a:gd name="connsiteY4" fmla="*/ 1485241 h 1485241"/>
            <a:gd name="connsiteX0" fmla="*/ 12260 w 838803"/>
            <a:gd name="connsiteY0" fmla="*/ 0 h 1485241"/>
            <a:gd name="connsiteX1" fmla="*/ 7194 w 838803"/>
            <a:gd name="connsiteY1" fmla="*/ 513902 h 1485241"/>
            <a:gd name="connsiteX2" fmla="*/ 85176 w 838803"/>
            <a:gd name="connsiteY2" fmla="*/ 983266 h 1485241"/>
            <a:gd name="connsiteX3" fmla="*/ 502154 w 838803"/>
            <a:gd name="connsiteY3" fmla="*/ 1171766 h 1485241"/>
            <a:gd name="connsiteX4" fmla="*/ 838803 w 838803"/>
            <a:gd name="connsiteY4" fmla="*/ 1485241 h 14852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38803" h="1485241">
              <a:moveTo>
                <a:pt x="12260" y="0"/>
              </a:moveTo>
              <a:cubicBezTo>
                <a:pt x="-4390" y="159925"/>
                <a:pt x="-2024" y="223478"/>
                <a:pt x="7194" y="513902"/>
              </a:cubicBezTo>
              <a:cubicBezTo>
                <a:pt x="367186" y="620300"/>
                <a:pt x="86564" y="810707"/>
                <a:pt x="85176" y="983266"/>
              </a:cubicBezTo>
              <a:cubicBezTo>
                <a:pt x="154622" y="1164153"/>
                <a:pt x="437877" y="1092853"/>
                <a:pt x="502154" y="1171766"/>
              </a:cubicBezTo>
              <a:cubicBezTo>
                <a:pt x="777815" y="1184186"/>
                <a:pt x="806182" y="1451993"/>
                <a:pt x="838803" y="1485241"/>
              </a:cubicBezTo>
            </a:path>
          </a:pathLst>
        </a:cu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14</xdr:col>
      <xdr:colOff>22608</xdr:colOff>
      <xdr:row>2</xdr:row>
      <xdr:rowOff>151854</xdr:rowOff>
    </xdr:from>
    <xdr:ext cx="302079" cy="305168"/>
    <xdr:grpSp>
      <xdr:nvGrpSpPr>
        <xdr:cNvPr id="447" name="Group 6672">
          <a:extLst>
            <a:ext uri="{FF2B5EF4-FFF2-40B4-BE49-F238E27FC236}">
              <a16:creationId xmlns:a16="http://schemas.microsoft.com/office/drawing/2014/main" id="{C7AF5721-4D86-49F0-B190-1FF559E798A9}"/>
            </a:ext>
          </a:extLst>
        </xdr:cNvPr>
        <xdr:cNvGrpSpPr>
          <a:grpSpLocks/>
        </xdr:cNvGrpSpPr>
      </xdr:nvGrpSpPr>
      <xdr:grpSpPr bwMode="auto">
        <a:xfrm>
          <a:off x="9497337" y="464486"/>
          <a:ext cx="302079" cy="305168"/>
          <a:chOff x="536" y="109"/>
          <a:chExt cx="46" cy="44"/>
        </a:xfrm>
      </xdr:grpSpPr>
      <xdr:pic>
        <xdr:nvPicPr>
          <xdr:cNvPr id="448" name="Picture 6673" descr="route2">
            <a:extLst>
              <a:ext uri="{FF2B5EF4-FFF2-40B4-BE49-F238E27FC236}">
                <a16:creationId xmlns:a16="http://schemas.microsoft.com/office/drawing/2014/main" id="{E53C133D-DD14-3D15-7778-5A607B2413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49" name="Text Box 6674">
            <a:extLst>
              <a:ext uri="{FF2B5EF4-FFF2-40B4-BE49-F238E27FC236}">
                <a16:creationId xmlns:a16="http://schemas.microsoft.com/office/drawing/2014/main" id="{A4E20C0C-3273-0F4E-8106-C39854E1F8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162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13</xdr:col>
      <xdr:colOff>331037</xdr:colOff>
      <xdr:row>7</xdr:row>
      <xdr:rowOff>17536</xdr:rowOff>
    </xdr:from>
    <xdr:ext cx="294752" cy="276604"/>
    <xdr:grpSp>
      <xdr:nvGrpSpPr>
        <xdr:cNvPr id="450" name="Group 6672">
          <a:extLst>
            <a:ext uri="{FF2B5EF4-FFF2-40B4-BE49-F238E27FC236}">
              <a16:creationId xmlns:a16="http://schemas.microsoft.com/office/drawing/2014/main" id="{364FD181-9D16-4616-AA74-2C31526F8155}"/>
            </a:ext>
          </a:extLst>
        </xdr:cNvPr>
        <xdr:cNvGrpSpPr>
          <a:grpSpLocks/>
        </xdr:cNvGrpSpPr>
      </xdr:nvGrpSpPr>
      <xdr:grpSpPr bwMode="auto">
        <a:xfrm>
          <a:off x="9098800" y="1147307"/>
          <a:ext cx="294752" cy="276604"/>
          <a:chOff x="536" y="109"/>
          <a:chExt cx="46" cy="44"/>
        </a:xfrm>
      </xdr:grpSpPr>
      <xdr:pic>
        <xdr:nvPicPr>
          <xdr:cNvPr id="451" name="Picture 6673" descr="route2">
            <a:extLst>
              <a:ext uri="{FF2B5EF4-FFF2-40B4-BE49-F238E27FC236}">
                <a16:creationId xmlns:a16="http://schemas.microsoft.com/office/drawing/2014/main" id="{E85967E9-9FC5-0424-B6A9-CC8C3F7A377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52" name="Text Box 6674">
            <a:extLst>
              <a:ext uri="{FF2B5EF4-FFF2-40B4-BE49-F238E27FC236}">
                <a16:creationId xmlns:a16="http://schemas.microsoft.com/office/drawing/2014/main" id="{D844606B-9239-C4E3-C93D-BFDFD5313D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162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13</xdr:col>
      <xdr:colOff>362215</xdr:colOff>
      <xdr:row>4</xdr:row>
      <xdr:rowOff>154272</xdr:rowOff>
    </xdr:from>
    <xdr:to>
      <xdr:col>13</xdr:col>
      <xdr:colOff>568056</xdr:colOff>
      <xdr:row>5</xdr:row>
      <xdr:rowOff>152025</xdr:rowOff>
    </xdr:to>
    <xdr:sp macro="" textlink="">
      <xdr:nvSpPr>
        <xdr:cNvPr id="453" name="六角形 452">
          <a:extLst>
            <a:ext uri="{FF2B5EF4-FFF2-40B4-BE49-F238E27FC236}">
              <a16:creationId xmlns:a16="http://schemas.microsoft.com/office/drawing/2014/main" id="{9240906B-9CA3-4477-8D2A-A970D7A02FFE}"/>
            </a:ext>
          </a:extLst>
        </xdr:cNvPr>
        <xdr:cNvSpPr/>
      </xdr:nvSpPr>
      <xdr:spPr bwMode="auto">
        <a:xfrm>
          <a:off x="8797555" y="824832"/>
          <a:ext cx="205841" cy="16539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19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559038</xdr:colOff>
      <xdr:row>6</xdr:row>
      <xdr:rowOff>90163</xdr:rowOff>
    </xdr:from>
    <xdr:to>
      <xdr:col>14</xdr:col>
      <xdr:colOff>2</xdr:colOff>
      <xdr:row>7</xdr:row>
      <xdr:rowOff>70553</xdr:rowOff>
    </xdr:to>
    <xdr:sp macro="" textlink="">
      <xdr:nvSpPr>
        <xdr:cNvPr id="454" name="AutoShape 86">
          <a:extLst>
            <a:ext uri="{FF2B5EF4-FFF2-40B4-BE49-F238E27FC236}">
              <a16:creationId xmlns:a16="http://schemas.microsoft.com/office/drawing/2014/main" id="{E9A39CB8-EEC8-48F0-838A-FBFE80FEA902}"/>
            </a:ext>
          </a:extLst>
        </xdr:cNvPr>
        <xdr:cNvSpPr>
          <a:spLocks noChangeArrowheads="1"/>
        </xdr:cNvSpPr>
      </xdr:nvSpPr>
      <xdr:spPr bwMode="auto">
        <a:xfrm>
          <a:off x="8994378" y="1096003"/>
          <a:ext cx="134384" cy="14803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46790</xdr:colOff>
      <xdr:row>5</xdr:row>
      <xdr:rowOff>162064</xdr:rowOff>
    </xdr:from>
    <xdr:to>
      <xdr:col>14</xdr:col>
      <xdr:colOff>590113</xdr:colOff>
      <xdr:row>8</xdr:row>
      <xdr:rowOff>65340</xdr:rowOff>
    </xdr:to>
    <xdr:grpSp>
      <xdr:nvGrpSpPr>
        <xdr:cNvPr id="455" name="グループ化 454">
          <a:extLst>
            <a:ext uri="{FF2B5EF4-FFF2-40B4-BE49-F238E27FC236}">
              <a16:creationId xmlns:a16="http://schemas.microsoft.com/office/drawing/2014/main" id="{D41C7058-4343-4316-861A-691D78DDF582}"/>
            </a:ext>
          </a:extLst>
        </xdr:cNvPr>
        <xdr:cNvGrpSpPr/>
      </xdr:nvGrpSpPr>
      <xdr:grpSpPr>
        <a:xfrm>
          <a:off x="9524059" y="958883"/>
          <a:ext cx="563643" cy="392544"/>
          <a:chOff x="12571697" y="7982080"/>
          <a:chExt cx="557798" cy="437106"/>
        </a:xfrm>
      </xdr:grpSpPr>
      <xdr:sp macro="" textlink="">
        <xdr:nvSpPr>
          <xdr:cNvPr id="456" name="Text Box 1563">
            <a:extLst>
              <a:ext uri="{FF2B5EF4-FFF2-40B4-BE49-F238E27FC236}">
                <a16:creationId xmlns:a16="http://schemas.microsoft.com/office/drawing/2014/main" id="{FEEE70E5-98E2-62CC-ED4A-8E703B23F7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571697" y="7982080"/>
            <a:ext cx="557798" cy="437106"/>
          </a:xfrm>
          <a:prstGeom prst="rect">
            <a:avLst/>
          </a:prstGeom>
          <a:solidFill>
            <a:srgbClr val="0000FF"/>
          </a:solidFill>
          <a:ln>
            <a:noFill/>
          </a:ln>
        </xdr:spPr>
        <xdr:txBody>
          <a:bodyPr vertOverflow="overflow" horzOverflow="overflow" wrap="none" lIns="27432" tIns="18288" rIns="0" bIns="0" anchor="t" upright="1">
            <a:noAutofit/>
          </a:bodyPr>
          <a:lstStyle/>
          <a:p>
            <a:pPr algn="r" rtl="0">
              <a:lnSpc>
                <a:spcPts val="900"/>
              </a:lnSpc>
              <a:defRPr sz="1000"/>
            </a:pPr>
            <a:r>
              <a:rPr lang="ja-JP" altLang="en-US" sz="900" b="1" i="0" baseline="0">
                <a:solidFill>
                  <a:schemeClr val="bg1"/>
                </a:solidFill>
                <a:effectLst/>
                <a:latin typeface="+mn-ea"/>
                <a:ea typeface="+mn-ea"/>
                <a:cs typeface="+mn-cs"/>
              </a:rPr>
              <a:t>小浜 和知</a:t>
            </a:r>
            <a:endParaRPr lang="en-US" altLang="ja-JP" sz="900" b="1" i="0" baseline="0">
              <a:solidFill>
                <a:schemeClr val="bg1"/>
              </a:solidFill>
              <a:effectLst/>
              <a:latin typeface="+mn-ea"/>
              <a:ea typeface="+mn-ea"/>
              <a:cs typeface="+mn-cs"/>
            </a:endParaRPr>
          </a:p>
          <a:p>
            <a:pPr algn="l" rtl="0">
              <a:lnSpc>
                <a:spcPts val="900"/>
              </a:lnSpc>
              <a:defRPr sz="1000"/>
            </a:pPr>
            <a:endParaRPr lang="en-US" altLang="ja-JP" sz="800" b="1" i="0" u="none" strike="noStrike" baseline="0">
              <a:solidFill>
                <a:schemeClr val="bg1"/>
              </a:solidFill>
              <a:latin typeface="+mj-ea"/>
              <a:ea typeface="+mj-ea"/>
            </a:endParaRPr>
          </a:p>
          <a:p>
            <a:pPr algn="l" rtl="0">
              <a:lnSpc>
                <a:spcPts val="900"/>
              </a:lnSpc>
              <a:defRPr sz="1000"/>
            </a:pPr>
            <a:r>
              <a:rPr lang="ja-JP" altLang="en-US" sz="9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日吉</a:t>
            </a:r>
            <a:endParaRPr lang="en-US" altLang="ja-JP" sz="900" b="1" i="0" u="none" strike="noStrike" baseline="0">
              <a:solidFill>
                <a:schemeClr val="bg1"/>
              </a:solidFill>
              <a:latin typeface="+mj-ea"/>
              <a:ea typeface="+mj-ea"/>
            </a:endParaRPr>
          </a:p>
          <a:p>
            <a:pPr algn="r" rtl="0">
              <a:defRPr sz="1000"/>
            </a:pPr>
            <a:r>
              <a:rPr lang="ja-JP" altLang="en-US" sz="8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　　</a:t>
            </a:r>
            <a:r>
              <a:rPr lang="ja-JP" altLang="en-US" sz="800" b="1" i="0" u="none" strike="noStrike" baseline="0">
                <a:solidFill>
                  <a:schemeClr val="bg1"/>
                </a:solidFill>
                <a:latin typeface="HGP平成角ｺﾞｼｯｸ体W9" pitchFamily="50" charset="-128"/>
                <a:ea typeface="HGP平成角ｺﾞｼｯｸ体W9" pitchFamily="50" charset="-128"/>
              </a:rPr>
              <a:t> </a:t>
            </a:r>
            <a:endParaRPr lang="en-US" altLang="ja-JP" sz="800" b="1" i="0" u="none" strike="noStrike" baseline="0">
              <a:solidFill>
                <a:schemeClr val="bg1"/>
              </a:solidFill>
              <a:latin typeface="HGP平成角ｺﾞｼｯｸ体W9" pitchFamily="50" charset="-128"/>
              <a:ea typeface="HGP平成角ｺﾞｼｯｸ体W9" pitchFamily="50" charset="-128"/>
            </a:endParaRPr>
          </a:p>
        </xdr:txBody>
      </xdr:sp>
      <xdr:sp macro="" textlink="">
        <xdr:nvSpPr>
          <xdr:cNvPr id="457" name="Line 2669">
            <a:extLst>
              <a:ext uri="{FF2B5EF4-FFF2-40B4-BE49-F238E27FC236}">
                <a16:creationId xmlns:a16="http://schemas.microsoft.com/office/drawing/2014/main" id="{A1E3B7F6-7725-DC74-48B4-E66A44DC5C85}"/>
              </a:ext>
            </a:extLst>
          </xdr:cNvPr>
          <xdr:cNvSpPr>
            <a:spLocks noChangeShapeType="1"/>
          </xdr:cNvSpPr>
        </xdr:nvSpPr>
        <xdr:spPr bwMode="auto">
          <a:xfrm rot="10550807" flipH="1" flipV="1">
            <a:off x="12864682" y="8259260"/>
            <a:ext cx="179618" cy="20898"/>
          </a:xfrm>
          <a:custGeom>
            <a:avLst/>
            <a:gdLst>
              <a:gd name="connsiteX0" fmla="*/ 0 w 453925"/>
              <a:gd name="connsiteY0" fmla="*/ 0 h 760810"/>
              <a:gd name="connsiteX1" fmla="*/ 453925 w 453925"/>
              <a:gd name="connsiteY1" fmla="*/ 760810 h 760810"/>
              <a:gd name="connsiteX0" fmla="*/ 7039 w 460964"/>
              <a:gd name="connsiteY0" fmla="*/ 0 h 760810"/>
              <a:gd name="connsiteX1" fmla="*/ 25643 w 460964"/>
              <a:gd name="connsiteY1" fmla="*/ 630585 h 760810"/>
              <a:gd name="connsiteX2" fmla="*/ 460964 w 460964"/>
              <a:gd name="connsiteY2" fmla="*/ 760810 h 760810"/>
              <a:gd name="connsiteX0" fmla="*/ 7039 w 460964"/>
              <a:gd name="connsiteY0" fmla="*/ 0 h 760810"/>
              <a:gd name="connsiteX1" fmla="*/ 25643 w 460964"/>
              <a:gd name="connsiteY1" fmla="*/ 630585 h 760810"/>
              <a:gd name="connsiteX2" fmla="*/ 460964 w 460964"/>
              <a:gd name="connsiteY2" fmla="*/ 760810 h 760810"/>
              <a:gd name="connsiteX0" fmla="*/ 7039 w 460964"/>
              <a:gd name="connsiteY0" fmla="*/ 0 h 760810"/>
              <a:gd name="connsiteX1" fmla="*/ 25643 w 460964"/>
              <a:gd name="connsiteY1" fmla="*/ 630585 h 760810"/>
              <a:gd name="connsiteX2" fmla="*/ 460964 w 460964"/>
              <a:gd name="connsiteY2" fmla="*/ 760810 h 760810"/>
              <a:gd name="connsiteX0" fmla="*/ 0 w 453925"/>
              <a:gd name="connsiteY0" fmla="*/ 0 h 760810"/>
              <a:gd name="connsiteX1" fmla="*/ 18604 w 453925"/>
              <a:gd name="connsiteY1" fmla="*/ 630585 h 760810"/>
              <a:gd name="connsiteX2" fmla="*/ 453925 w 453925"/>
              <a:gd name="connsiteY2" fmla="*/ 760810 h 760810"/>
              <a:gd name="connsiteX0" fmla="*/ 0 w 453925"/>
              <a:gd name="connsiteY0" fmla="*/ 0 h 760810"/>
              <a:gd name="connsiteX1" fmla="*/ 18604 w 453925"/>
              <a:gd name="connsiteY1" fmla="*/ 630585 h 760810"/>
              <a:gd name="connsiteX2" fmla="*/ 453925 w 453925"/>
              <a:gd name="connsiteY2" fmla="*/ 760810 h 760810"/>
              <a:gd name="connsiteX0" fmla="*/ 15025 w 435464"/>
              <a:gd name="connsiteY0" fmla="*/ 0 h 757089"/>
              <a:gd name="connsiteX1" fmla="*/ 143 w 435464"/>
              <a:gd name="connsiteY1" fmla="*/ 626864 h 757089"/>
              <a:gd name="connsiteX2" fmla="*/ 435464 w 435464"/>
              <a:gd name="connsiteY2" fmla="*/ 757089 h 757089"/>
              <a:gd name="connsiteX0" fmla="*/ 15025 w 435464"/>
              <a:gd name="connsiteY0" fmla="*/ 0 h 757089"/>
              <a:gd name="connsiteX1" fmla="*/ 143 w 435464"/>
              <a:gd name="connsiteY1" fmla="*/ 626864 h 757089"/>
              <a:gd name="connsiteX2" fmla="*/ 435464 w 435464"/>
              <a:gd name="connsiteY2" fmla="*/ 757089 h 757089"/>
              <a:gd name="connsiteX0" fmla="*/ 0 w 420439"/>
              <a:gd name="connsiteY0" fmla="*/ 0 h 757089"/>
              <a:gd name="connsiteX1" fmla="*/ 23990 w 420439"/>
              <a:gd name="connsiteY1" fmla="*/ 637810 h 757089"/>
              <a:gd name="connsiteX2" fmla="*/ 420439 w 420439"/>
              <a:gd name="connsiteY2" fmla="*/ 757089 h 757089"/>
              <a:gd name="connsiteX0" fmla="*/ 58787 w 479226"/>
              <a:gd name="connsiteY0" fmla="*/ 0 h 757089"/>
              <a:gd name="connsiteX1" fmla="*/ 82777 w 479226"/>
              <a:gd name="connsiteY1" fmla="*/ 637810 h 757089"/>
              <a:gd name="connsiteX2" fmla="*/ 479226 w 479226"/>
              <a:gd name="connsiteY2" fmla="*/ 757089 h 757089"/>
              <a:gd name="connsiteX0" fmla="*/ 14927 w 505335"/>
              <a:gd name="connsiteY0" fmla="*/ 0 h 778983"/>
              <a:gd name="connsiteX1" fmla="*/ 108886 w 505335"/>
              <a:gd name="connsiteY1" fmla="*/ 659704 h 778983"/>
              <a:gd name="connsiteX2" fmla="*/ 505335 w 505335"/>
              <a:gd name="connsiteY2" fmla="*/ 778983 h 778983"/>
              <a:gd name="connsiteX0" fmla="*/ 14927 w 505335"/>
              <a:gd name="connsiteY0" fmla="*/ 0 h 812134"/>
              <a:gd name="connsiteX1" fmla="*/ 108886 w 505335"/>
              <a:gd name="connsiteY1" fmla="*/ 659704 h 812134"/>
              <a:gd name="connsiteX2" fmla="*/ 505335 w 505335"/>
              <a:gd name="connsiteY2" fmla="*/ 812134 h 812134"/>
              <a:gd name="connsiteX0" fmla="*/ 14927 w 502894"/>
              <a:gd name="connsiteY0" fmla="*/ 0 h 830551"/>
              <a:gd name="connsiteX1" fmla="*/ 108886 w 502894"/>
              <a:gd name="connsiteY1" fmla="*/ 659704 h 830551"/>
              <a:gd name="connsiteX2" fmla="*/ 502894 w 502894"/>
              <a:gd name="connsiteY2" fmla="*/ 830551 h 830551"/>
              <a:gd name="connsiteX0" fmla="*/ 14927 w 502894"/>
              <a:gd name="connsiteY0" fmla="*/ 0 h 830551"/>
              <a:gd name="connsiteX1" fmla="*/ 108886 w 502894"/>
              <a:gd name="connsiteY1" fmla="*/ 659704 h 830551"/>
              <a:gd name="connsiteX2" fmla="*/ 502894 w 502894"/>
              <a:gd name="connsiteY2" fmla="*/ 830551 h 830551"/>
              <a:gd name="connsiteX0" fmla="*/ 14927 w 502894"/>
              <a:gd name="connsiteY0" fmla="*/ 0 h 830551"/>
              <a:gd name="connsiteX1" fmla="*/ 108886 w 502894"/>
              <a:gd name="connsiteY1" fmla="*/ 659704 h 830551"/>
              <a:gd name="connsiteX2" fmla="*/ 502894 w 502894"/>
              <a:gd name="connsiteY2" fmla="*/ 830551 h 830551"/>
              <a:gd name="connsiteX0" fmla="*/ 14927 w 434337"/>
              <a:gd name="connsiteY0" fmla="*/ 0 h 788874"/>
              <a:gd name="connsiteX1" fmla="*/ 108886 w 434337"/>
              <a:gd name="connsiteY1" fmla="*/ 659704 h 788874"/>
              <a:gd name="connsiteX2" fmla="*/ 434337 w 434337"/>
              <a:gd name="connsiteY2" fmla="*/ 788874 h 788874"/>
              <a:gd name="connsiteX0" fmla="*/ 14927 w 427197"/>
              <a:gd name="connsiteY0" fmla="*/ 0 h 794355"/>
              <a:gd name="connsiteX1" fmla="*/ 108886 w 427197"/>
              <a:gd name="connsiteY1" fmla="*/ 659704 h 794355"/>
              <a:gd name="connsiteX2" fmla="*/ 427197 w 427197"/>
              <a:gd name="connsiteY2" fmla="*/ 794355 h 794355"/>
              <a:gd name="connsiteX0" fmla="*/ 14927 w 427197"/>
              <a:gd name="connsiteY0" fmla="*/ -2 h 794355"/>
              <a:gd name="connsiteX1" fmla="*/ 108886 w 427197"/>
              <a:gd name="connsiteY1" fmla="*/ 659704 h 794355"/>
              <a:gd name="connsiteX2" fmla="*/ 427197 w 427197"/>
              <a:gd name="connsiteY2" fmla="*/ 794355 h 794355"/>
              <a:gd name="connsiteX0" fmla="*/ -1 w 318310"/>
              <a:gd name="connsiteY0" fmla="*/ 2 h 134653"/>
              <a:gd name="connsiteX1" fmla="*/ 318310 w 318310"/>
              <a:gd name="connsiteY1" fmla="*/ 134653 h 134653"/>
              <a:gd name="connsiteX0" fmla="*/ 1 w 332495"/>
              <a:gd name="connsiteY0" fmla="*/ 2 h 83039"/>
              <a:gd name="connsiteX1" fmla="*/ 332495 w 332495"/>
              <a:gd name="connsiteY1" fmla="*/ 83039 h 8303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332495" h="83039">
                <a:moveTo>
                  <a:pt x="1" y="2"/>
                </a:moveTo>
                <a:cubicBezTo>
                  <a:pt x="288975" y="124869"/>
                  <a:pt x="-13687" y="-54850"/>
                  <a:pt x="332495" y="83039"/>
                </a:cubicBezTo>
              </a:path>
            </a:pathLst>
          </a:custGeom>
          <a:noFill/>
          <a:ln w="25400">
            <a:solidFill>
              <a:schemeClr val="bg1"/>
            </a:solidFill>
            <a:round/>
            <a:headEnd type="triangle"/>
            <a:tailEnd type="none" w="med" len="med"/>
          </a:ln>
        </xdr:spPr>
      </xdr:sp>
      <xdr:sp macro="" textlink="">
        <xdr:nvSpPr>
          <xdr:cNvPr id="458" name="Line 148">
            <a:extLst>
              <a:ext uri="{FF2B5EF4-FFF2-40B4-BE49-F238E27FC236}">
                <a16:creationId xmlns:a16="http://schemas.microsoft.com/office/drawing/2014/main" id="{FC942714-AEC6-B18F-70B9-FF74A9BA836F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3051206" y="8089726"/>
            <a:ext cx="0" cy="316413"/>
          </a:xfrm>
          <a:prstGeom prst="line">
            <a:avLst/>
          </a:prstGeom>
          <a:noFill/>
          <a:ln w="25400">
            <a:solidFill>
              <a:schemeClr val="bg1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653464</xdr:colOff>
      <xdr:row>6</xdr:row>
      <xdr:rowOff>81424</xdr:rowOff>
    </xdr:from>
    <xdr:to>
      <xdr:col>14</xdr:col>
      <xdr:colOff>370497</xdr:colOff>
      <xdr:row>7</xdr:row>
      <xdr:rowOff>14158</xdr:rowOff>
    </xdr:to>
    <xdr:sp macro="" textlink="">
      <xdr:nvSpPr>
        <xdr:cNvPr id="459" name="Line 547">
          <a:extLst>
            <a:ext uri="{FF2B5EF4-FFF2-40B4-BE49-F238E27FC236}">
              <a16:creationId xmlns:a16="http://schemas.microsoft.com/office/drawing/2014/main" id="{D9C81D56-0E88-4B23-B986-872E3426E412}"/>
            </a:ext>
          </a:extLst>
        </xdr:cNvPr>
        <xdr:cNvSpPr>
          <a:spLocks noChangeShapeType="1"/>
        </xdr:cNvSpPr>
      </xdr:nvSpPr>
      <xdr:spPr bwMode="auto">
        <a:xfrm flipH="1" flipV="1">
          <a:off x="9088804" y="1087264"/>
          <a:ext cx="410453" cy="10037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60432</xdr:colOff>
      <xdr:row>5</xdr:row>
      <xdr:rowOff>88410</xdr:rowOff>
    </xdr:from>
    <xdr:to>
      <xdr:col>16</xdr:col>
      <xdr:colOff>250933</xdr:colOff>
      <xdr:row>6</xdr:row>
      <xdr:rowOff>76496</xdr:rowOff>
    </xdr:to>
    <xdr:sp macro="" textlink="">
      <xdr:nvSpPr>
        <xdr:cNvPr id="460" name="六角形 459">
          <a:extLst>
            <a:ext uri="{FF2B5EF4-FFF2-40B4-BE49-F238E27FC236}">
              <a16:creationId xmlns:a16="http://schemas.microsoft.com/office/drawing/2014/main" id="{328BE854-AF71-4C40-A62B-66A58FE6FB10}"/>
            </a:ext>
          </a:extLst>
        </xdr:cNvPr>
        <xdr:cNvSpPr/>
      </xdr:nvSpPr>
      <xdr:spPr bwMode="auto">
        <a:xfrm>
          <a:off x="10576032" y="926610"/>
          <a:ext cx="190501" cy="15572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368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267812</xdr:colOff>
      <xdr:row>4</xdr:row>
      <xdr:rowOff>15627</xdr:rowOff>
    </xdr:from>
    <xdr:to>
      <xdr:col>15</xdr:col>
      <xdr:colOff>473653</xdr:colOff>
      <xdr:row>5</xdr:row>
      <xdr:rowOff>13379</xdr:rowOff>
    </xdr:to>
    <xdr:sp macro="" textlink="">
      <xdr:nvSpPr>
        <xdr:cNvPr id="461" name="六角形 460">
          <a:extLst>
            <a:ext uri="{FF2B5EF4-FFF2-40B4-BE49-F238E27FC236}">
              <a16:creationId xmlns:a16="http://schemas.microsoft.com/office/drawing/2014/main" id="{692312E6-575A-4DDE-882A-2FC375B3805C}"/>
            </a:ext>
          </a:extLst>
        </xdr:cNvPr>
        <xdr:cNvSpPr/>
      </xdr:nvSpPr>
      <xdr:spPr bwMode="auto">
        <a:xfrm>
          <a:off x="10089992" y="686187"/>
          <a:ext cx="205841" cy="16539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19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225841</xdr:colOff>
      <xdr:row>7</xdr:row>
      <xdr:rowOff>98958</xdr:rowOff>
    </xdr:from>
    <xdr:to>
      <xdr:col>15</xdr:col>
      <xdr:colOff>431682</xdr:colOff>
      <xdr:row>8</xdr:row>
      <xdr:rowOff>96710</xdr:rowOff>
    </xdr:to>
    <xdr:sp macro="" textlink="">
      <xdr:nvSpPr>
        <xdr:cNvPr id="462" name="六角形 461">
          <a:extLst>
            <a:ext uri="{FF2B5EF4-FFF2-40B4-BE49-F238E27FC236}">
              <a16:creationId xmlns:a16="http://schemas.microsoft.com/office/drawing/2014/main" id="{0C47E488-C3C3-4C57-941D-9F2353AF2BBE}"/>
            </a:ext>
          </a:extLst>
        </xdr:cNvPr>
        <xdr:cNvSpPr/>
      </xdr:nvSpPr>
      <xdr:spPr bwMode="auto">
        <a:xfrm>
          <a:off x="10048021" y="1272438"/>
          <a:ext cx="205841" cy="16539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19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512054</xdr:colOff>
      <xdr:row>4</xdr:row>
      <xdr:rowOff>14316</xdr:rowOff>
    </xdr:from>
    <xdr:to>
      <xdr:col>16</xdr:col>
      <xdr:colOff>373860</xdr:colOff>
      <xdr:row>8</xdr:row>
      <xdr:rowOff>136909</xdr:rowOff>
    </xdr:to>
    <xdr:sp macro="" textlink="">
      <xdr:nvSpPr>
        <xdr:cNvPr id="463" name="Freeform 651">
          <a:extLst>
            <a:ext uri="{FF2B5EF4-FFF2-40B4-BE49-F238E27FC236}">
              <a16:creationId xmlns:a16="http://schemas.microsoft.com/office/drawing/2014/main" id="{CFBAA020-3464-42C2-9135-66F5D8854DEA}"/>
            </a:ext>
          </a:extLst>
        </xdr:cNvPr>
        <xdr:cNvSpPr>
          <a:spLocks/>
        </xdr:cNvSpPr>
      </xdr:nvSpPr>
      <xdr:spPr bwMode="auto">
        <a:xfrm>
          <a:off x="10334234" y="684876"/>
          <a:ext cx="555226" cy="793153"/>
        </a:xfrm>
        <a:custGeom>
          <a:avLst/>
          <a:gdLst>
            <a:gd name="T0" fmla="*/ 2147483647 w 10000"/>
            <a:gd name="T1" fmla="*/ 2147483647 h 11936"/>
            <a:gd name="T2" fmla="*/ 2147483647 w 10000"/>
            <a:gd name="T3" fmla="*/ 2147483647 h 11936"/>
            <a:gd name="T4" fmla="*/ 2147483647 w 10000"/>
            <a:gd name="T5" fmla="*/ 2147483647 h 11936"/>
            <a:gd name="T6" fmla="*/ 0 w 10000"/>
            <a:gd name="T7" fmla="*/ 0 h 11936"/>
            <a:gd name="T8" fmla="*/ 2147483647 w 10000"/>
            <a:gd name="T9" fmla="*/ 2147483647 h 11936"/>
            <a:gd name="T10" fmla="*/ 2147483647 w 10000"/>
            <a:gd name="T11" fmla="*/ 2147483647 h 119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9362 w 10000"/>
            <a:gd name="connsiteY5" fmla="*/ 3531 h 11936"/>
            <a:gd name="connsiteX6" fmla="*/ 10000 w 10000"/>
            <a:gd name="connsiteY6" fmla="*/ 3892 h 119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10000 w 10000"/>
            <a:gd name="connsiteY5" fmla="*/ 3892 h 119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10000 w 10000"/>
            <a:gd name="connsiteY5" fmla="*/ 3892 h 11936"/>
            <a:gd name="connsiteX0" fmla="*/ 4254 w 4254"/>
            <a:gd name="connsiteY0" fmla="*/ 11936 h 11936"/>
            <a:gd name="connsiteX1" fmla="*/ 1679 w 4254"/>
            <a:gd name="connsiteY1" fmla="*/ 11111 h 11936"/>
            <a:gd name="connsiteX2" fmla="*/ 232 w 4254"/>
            <a:gd name="connsiteY2" fmla="*/ 8055 h 11936"/>
            <a:gd name="connsiteX3" fmla="*/ 0 w 4254"/>
            <a:gd name="connsiteY3" fmla="*/ 0 h 11936"/>
            <a:gd name="connsiteX4" fmla="*/ 3039 w 4254"/>
            <a:gd name="connsiteY4" fmla="*/ 740 h 11936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522 h 14522"/>
            <a:gd name="connsiteX4" fmla="*/ 1079 w 10000"/>
            <a:gd name="connsiteY4" fmla="*/ 8 h 14522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400 h 14522"/>
            <a:gd name="connsiteX4" fmla="*/ 1079 w 10000"/>
            <a:gd name="connsiteY4" fmla="*/ 8 h 14522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400 h 14522"/>
            <a:gd name="connsiteX4" fmla="*/ 1079 w 10000"/>
            <a:gd name="connsiteY4" fmla="*/ 8 h 14522"/>
            <a:gd name="connsiteX0" fmla="*/ 14621 w 14621"/>
            <a:gd name="connsiteY0" fmla="*/ 11466 h 13831"/>
            <a:gd name="connsiteX1" fmla="*/ 3947 w 14621"/>
            <a:gd name="connsiteY1" fmla="*/ 13831 h 13831"/>
            <a:gd name="connsiteX2" fmla="*/ 545 w 14621"/>
            <a:gd name="connsiteY2" fmla="*/ 11270 h 13831"/>
            <a:gd name="connsiteX3" fmla="*/ 0 w 14621"/>
            <a:gd name="connsiteY3" fmla="*/ 4400 h 13831"/>
            <a:gd name="connsiteX4" fmla="*/ 1079 w 14621"/>
            <a:gd name="connsiteY4" fmla="*/ 8 h 13831"/>
            <a:gd name="connsiteX0" fmla="*/ 13466 w 13466"/>
            <a:gd name="connsiteY0" fmla="*/ 10366 h 13841"/>
            <a:gd name="connsiteX1" fmla="*/ 3947 w 13466"/>
            <a:gd name="connsiteY1" fmla="*/ 13831 h 13841"/>
            <a:gd name="connsiteX2" fmla="*/ 545 w 13466"/>
            <a:gd name="connsiteY2" fmla="*/ 11270 h 13841"/>
            <a:gd name="connsiteX3" fmla="*/ 0 w 13466"/>
            <a:gd name="connsiteY3" fmla="*/ 4400 h 13841"/>
            <a:gd name="connsiteX4" fmla="*/ 1079 w 13466"/>
            <a:gd name="connsiteY4" fmla="*/ 8 h 13841"/>
            <a:gd name="connsiteX0" fmla="*/ 18664 w 18664"/>
            <a:gd name="connsiteY0" fmla="*/ 10611 h 13836"/>
            <a:gd name="connsiteX1" fmla="*/ 3947 w 18664"/>
            <a:gd name="connsiteY1" fmla="*/ 13831 h 13836"/>
            <a:gd name="connsiteX2" fmla="*/ 545 w 18664"/>
            <a:gd name="connsiteY2" fmla="*/ 11270 h 13836"/>
            <a:gd name="connsiteX3" fmla="*/ 0 w 18664"/>
            <a:gd name="connsiteY3" fmla="*/ 4400 h 13836"/>
            <a:gd name="connsiteX4" fmla="*/ 1079 w 18664"/>
            <a:gd name="connsiteY4" fmla="*/ 8 h 13836"/>
            <a:gd name="connsiteX0" fmla="*/ 18664 w 18664"/>
            <a:gd name="connsiteY0" fmla="*/ 10611 h 13836"/>
            <a:gd name="connsiteX1" fmla="*/ 3947 w 18664"/>
            <a:gd name="connsiteY1" fmla="*/ 13831 h 13836"/>
            <a:gd name="connsiteX2" fmla="*/ 545 w 18664"/>
            <a:gd name="connsiteY2" fmla="*/ 11270 h 13836"/>
            <a:gd name="connsiteX3" fmla="*/ 0 w 18664"/>
            <a:gd name="connsiteY3" fmla="*/ 4400 h 13836"/>
            <a:gd name="connsiteX4" fmla="*/ 4833 w 18664"/>
            <a:gd name="connsiteY4" fmla="*/ 8 h 13836"/>
            <a:gd name="connsiteX0" fmla="*/ 18664 w 18664"/>
            <a:gd name="connsiteY0" fmla="*/ 10624 h 13849"/>
            <a:gd name="connsiteX1" fmla="*/ 3947 w 18664"/>
            <a:gd name="connsiteY1" fmla="*/ 13844 h 13849"/>
            <a:gd name="connsiteX2" fmla="*/ 545 w 18664"/>
            <a:gd name="connsiteY2" fmla="*/ 11283 h 13849"/>
            <a:gd name="connsiteX3" fmla="*/ 0 w 18664"/>
            <a:gd name="connsiteY3" fmla="*/ 1479 h 13849"/>
            <a:gd name="connsiteX4" fmla="*/ 4833 w 18664"/>
            <a:gd name="connsiteY4" fmla="*/ 21 h 13849"/>
            <a:gd name="connsiteX0" fmla="*/ 18664 w 18664"/>
            <a:gd name="connsiteY0" fmla="*/ 10614 h 13839"/>
            <a:gd name="connsiteX1" fmla="*/ 3947 w 18664"/>
            <a:gd name="connsiteY1" fmla="*/ 13834 h 13839"/>
            <a:gd name="connsiteX2" fmla="*/ 545 w 18664"/>
            <a:gd name="connsiteY2" fmla="*/ 11273 h 13839"/>
            <a:gd name="connsiteX3" fmla="*/ 0 w 18664"/>
            <a:gd name="connsiteY3" fmla="*/ 3547 h 13839"/>
            <a:gd name="connsiteX4" fmla="*/ 4833 w 18664"/>
            <a:gd name="connsiteY4" fmla="*/ 11 h 13839"/>
            <a:gd name="connsiteX0" fmla="*/ 18664 w 18664"/>
            <a:gd name="connsiteY0" fmla="*/ 10625 h 13850"/>
            <a:gd name="connsiteX1" fmla="*/ 3947 w 18664"/>
            <a:gd name="connsiteY1" fmla="*/ 13845 h 13850"/>
            <a:gd name="connsiteX2" fmla="*/ 545 w 18664"/>
            <a:gd name="connsiteY2" fmla="*/ 11284 h 13850"/>
            <a:gd name="connsiteX3" fmla="*/ 0 w 18664"/>
            <a:gd name="connsiteY3" fmla="*/ 3558 h 13850"/>
            <a:gd name="connsiteX4" fmla="*/ 4833 w 18664"/>
            <a:gd name="connsiteY4" fmla="*/ 22 h 13850"/>
            <a:gd name="connsiteX0" fmla="*/ 20108 w 20108"/>
            <a:gd name="connsiteY0" fmla="*/ 13437 h 13913"/>
            <a:gd name="connsiteX1" fmla="*/ 3947 w 20108"/>
            <a:gd name="connsiteY1" fmla="*/ 13845 h 13913"/>
            <a:gd name="connsiteX2" fmla="*/ 545 w 20108"/>
            <a:gd name="connsiteY2" fmla="*/ 11284 h 13913"/>
            <a:gd name="connsiteX3" fmla="*/ 0 w 20108"/>
            <a:gd name="connsiteY3" fmla="*/ 3558 h 13913"/>
            <a:gd name="connsiteX4" fmla="*/ 4833 w 20108"/>
            <a:gd name="connsiteY4" fmla="*/ 22 h 13913"/>
            <a:gd name="connsiteX0" fmla="*/ 20108 w 20108"/>
            <a:gd name="connsiteY0" fmla="*/ 13437 h 13862"/>
            <a:gd name="connsiteX1" fmla="*/ 3947 w 20108"/>
            <a:gd name="connsiteY1" fmla="*/ 13845 h 13862"/>
            <a:gd name="connsiteX2" fmla="*/ 545 w 20108"/>
            <a:gd name="connsiteY2" fmla="*/ 11284 h 13862"/>
            <a:gd name="connsiteX3" fmla="*/ 0 w 20108"/>
            <a:gd name="connsiteY3" fmla="*/ 3558 h 13862"/>
            <a:gd name="connsiteX4" fmla="*/ 4833 w 20108"/>
            <a:gd name="connsiteY4" fmla="*/ 22 h 13862"/>
            <a:gd name="connsiteX0" fmla="*/ 20108 w 20108"/>
            <a:gd name="connsiteY0" fmla="*/ 13437 h 14912"/>
            <a:gd name="connsiteX1" fmla="*/ 3947 w 20108"/>
            <a:gd name="connsiteY1" fmla="*/ 13845 h 14912"/>
            <a:gd name="connsiteX2" fmla="*/ 545 w 20108"/>
            <a:gd name="connsiteY2" fmla="*/ 11284 h 14912"/>
            <a:gd name="connsiteX3" fmla="*/ 0 w 20108"/>
            <a:gd name="connsiteY3" fmla="*/ 3558 h 14912"/>
            <a:gd name="connsiteX4" fmla="*/ 4833 w 20108"/>
            <a:gd name="connsiteY4" fmla="*/ 22 h 14912"/>
            <a:gd name="connsiteX0" fmla="*/ 17509 w 17509"/>
            <a:gd name="connsiteY0" fmla="*/ 14537 h 14537"/>
            <a:gd name="connsiteX1" fmla="*/ 3947 w 17509"/>
            <a:gd name="connsiteY1" fmla="*/ 13845 h 14537"/>
            <a:gd name="connsiteX2" fmla="*/ 545 w 17509"/>
            <a:gd name="connsiteY2" fmla="*/ 11284 h 14537"/>
            <a:gd name="connsiteX3" fmla="*/ 0 w 17509"/>
            <a:gd name="connsiteY3" fmla="*/ 3558 h 14537"/>
            <a:gd name="connsiteX4" fmla="*/ 4833 w 17509"/>
            <a:gd name="connsiteY4" fmla="*/ 22 h 14537"/>
            <a:gd name="connsiteX0" fmla="*/ 17509 w 17509"/>
            <a:gd name="connsiteY0" fmla="*/ 14537 h 15250"/>
            <a:gd name="connsiteX1" fmla="*/ 3947 w 17509"/>
            <a:gd name="connsiteY1" fmla="*/ 13845 h 15250"/>
            <a:gd name="connsiteX2" fmla="*/ 545 w 17509"/>
            <a:gd name="connsiteY2" fmla="*/ 11284 h 15250"/>
            <a:gd name="connsiteX3" fmla="*/ 0 w 17509"/>
            <a:gd name="connsiteY3" fmla="*/ 3558 h 15250"/>
            <a:gd name="connsiteX4" fmla="*/ 4833 w 17509"/>
            <a:gd name="connsiteY4" fmla="*/ 22 h 15250"/>
            <a:gd name="connsiteX0" fmla="*/ 17509 w 17509"/>
            <a:gd name="connsiteY0" fmla="*/ 14537 h 15145"/>
            <a:gd name="connsiteX1" fmla="*/ 3947 w 17509"/>
            <a:gd name="connsiteY1" fmla="*/ 13845 h 15145"/>
            <a:gd name="connsiteX2" fmla="*/ 545 w 17509"/>
            <a:gd name="connsiteY2" fmla="*/ 11284 h 15145"/>
            <a:gd name="connsiteX3" fmla="*/ 0 w 17509"/>
            <a:gd name="connsiteY3" fmla="*/ 3558 h 15145"/>
            <a:gd name="connsiteX4" fmla="*/ 4833 w 17509"/>
            <a:gd name="connsiteY4" fmla="*/ 22 h 15145"/>
            <a:gd name="connsiteX0" fmla="*/ 20397 w 20397"/>
            <a:gd name="connsiteY0" fmla="*/ 13070 h 13856"/>
            <a:gd name="connsiteX1" fmla="*/ 3947 w 20397"/>
            <a:gd name="connsiteY1" fmla="*/ 13845 h 13856"/>
            <a:gd name="connsiteX2" fmla="*/ 545 w 20397"/>
            <a:gd name="connsiteY2" fmla="*/ 11284 h 13856"/>
            <a:gd name="connsiteX3" fmla="*/ 0 w 20397"/>
            <a:gd name="connsiteY3" fmla="*/ 3558 h 13856"/>
            <a:gd name="connsiteX4" fmla="*/ 4833 w 20397"/>
            <a:gd name="connsiteY4" fmla="*/ 22 h 13856"/>
            <a:gd name="connsiteX0" fmla="*/ 20397 w 20397"/>
            <a:gd name="connsiteY0" fmla="*/ 13070 h 13860"/>
            <a:gd name="connsiteX1" fmla="*/ 3947 w 20397"/>
            <a:gd name="connsiteY1" fmla="*/ 13845 h 13860"/>
            <a:gd name="connsiteX2" fmla="*/ 545 w 20397"/>
            <a:gd name="connsiteY2" fmla="*/ 11284 h 13860"/>
            <a:gd name="connsiteX3" fmla="*/ 0 w 20397"/>
            <a:gd name="connsiteY3" fmla="*/ 3558 h 13860"/>
            <a:gd name="connsiteX4" fmla="*/ 4833 w 20397"/>
            <a:gd name="connsiteY4" fmla="*/ 22 h 13860"/>
            <a:gd name="connsiteX0" fmla="*/ 20397 w 20397"/>
            <a:gd name="connsiteY0" fmla="*/ 13070 h 14732"/>
            <a:gd name="connsiteX1" fmla="*/ 3947 w 20397"/>
            <a:gd name="connsiteY1" fmla="*/ 13845 h 14732"/>
            <a:gd name="connsiteX2" fmla="*/ 545 w 20397"/>
            <a:gd name="connsiteY2" fmla="*/ 11284 h 14732"/>
            <a:gd name="connsiteX3" fmla="*/ 0 w 20397"/>
            <a:gd name="connsiteY3" fmla="*/ 3558 h 14732"/>
            <a:gd name="connsiteX4" fmla="*/ 4833 w 20397"/>
            <a:gd name="connsiteY4" fmla="*/ 22 h 14732"/>
            <a:gd name="connsiteX0" fmla="*/ 20397 w 20397"/>
            <a:gd name="connsiteY0" fmla="*/ 13070 h 14943"/>
            <a:gd name="connsiteX1" fmla="*/ 3947 w 20397"/>
            <a:gd name="connsiteY1" fmla="*/ 13845 h 14943"/>
            <a:gd name="connsiteX2" fmla="*/ 545 w 20397"/>
            <a:gd name="connsiteY2" fmla="*/ 11284 h 14943"/>
            <a:gd name="connsiteX3" fmla="*/ 0 w 20397"/>
            <a:gd name="connsiteY3" fmla="*/ 3558 h 14943"/>
            <a:gd name="connsiteX4" fmla="*/ 4833 w 20397"/>
            <a:gd name="connsiteY4" fmla="*/ 22 h 14943"/>
            <a:gd name="connsiteX0" fmla="*/ 20397 w 20397"/>
            <a:gd name="connsiteY0" fmla="*/ 15624 h 17497"/>
            <a:gd name="connsiteX1" fmla="*/ 3947 w 20397"/>
            <a:gd name="connsiteY1" fmla="*/ 16399 h 17497"/>
            <a:gd name="connsiteX2" fmla="*/ 545 w 20397"/>
            <a:gd name="connsiteY2" fmla="*/ 13838 h 17497"/>
            <a:gd name="connsiteX3" fmla="*/ 0 w 20397"/>
            <a:gd name="connsiteY3" fmla="*/ 6112 h 17497"/>
            <a:gd name="connsiteX4" fmla="*/ 6855 w 20397"/>
            <a:gd name="connsiteY4" fmla="*/ 9 h 17497"/>
            <a:gd name="connsiteX0" fmla="*/ 20397 w 20397"/>
            <a:gd name="connsiteY0" fmla="*/ 15626 h 17499"/>
            <a:gd name="connsiteX1" fmla="*/ 3947 w 20397"/>
            <a:gd name="connsiteY1" fmla="*/ 16401 h 17499"/>
            <a:gd name="connsiteX2" fmla="*/ 545 w 20397"/>
            <a:gd name="connsiteY2" fmla="*/ 13840 h 17499"/>
            <a:gd name="connsiteX3" fmla="*/ 0 w 20397"/>
            <a:gd name="connsiteY3" fmla="*/ 6114 h 17499"/>
            <a:gd name="connsiteX4" fmla="*/ 6855 w 20397"/>
            <a:gd name="connsiteY4" fmla="*/ 11 h 17499"/>
            <a:gd name="connsiteX0" fmla="*/ 20397 w 20397"/>
            <a:gd name="connsiteY0" fmla="*/ 15625 h 17498"/>
            <a:gd name="connsiteX1" fmla="*/ 3947 w 20397"/>
            <a:gd name="connsiteY1" fmla="*/ 16400 h 17498"/>
            <a:gd name="connsiteX2" fmla="*/ 545 w 20397"/>
            <a:gd name="connsiteY2" fmla="*/ 13839 h 17498"/>
            <a:gd name="connsiteX3" fmla="*/ 0 w 20397"/>
            <a:gd name="connsiteY3" fmla="*/ 6113 h 17498"/>
            <a:gd name="connsiteX4" fmla="*/ 6855 w 20397"/>
            <a:gd name="connsiteY4" fmla="*/ 10 h 17498"/>
            <a:gd name="connsiteX0" fmla="*/ 20397 w 20397"/>
            <a:gd name="connsiteY0" fmla="*/ 15615 h 17488"/>
            <a:gd name="connsiteX1" fmla="*/ 3947 w 20397"/>
            <a:gd name="connsiteY1" fmla="*/ 16390 h 17488"/>
            <a:gd name="connsiteX2" fmla="*/ 545 w 20397"/>
            <a:gd name="connsiteY2" fmla="*/ 13829 h 17488"/>
            <a:gd name="connsiteX3" fmla="*/ 0 w 20397"/>
            <a:gd name="connsiteY3" fmla="*/ 6103 h 17488"/>
            <a:gd name="connsiteX4" fmla="*/ 6855 w 20397"/>
            <a:gd name="connsiteY4" fmla="*/ 0 h 17488"/>
            <a:gd name="connsiteX0" fmla="*/ 21759 w 21759"/>
            <a:gd name="connsiteY0" fmla="*/ 15615 h 16405"/>
            <a:gd name="connsiteX1" fmla="*/ 5309 w 21759"/>
            <a:gd name="connsiteY1" fmla="*/ 16390 h 16405"/>
            <a:gd name="connsiteX2" fmla="*/ 463 w 21759"/>
            <a:gd name="connsiteY2" fmla="*/ 13829 h 16405"/>
            <a:gd name="connsiteX3" fmla="*/ 1362 w 21759"/>
            <a:gd name="connsiteY3" fmla="*/ 6103 h 16405"/>
            <a:gd name="connsiteX4" fmla="*/ 8217 w 21759"/>
            <a:gd name="connsiteY4" fmla="*/ 0 h 16405"/>
            <a:gd name="connsiteX0" fmla="*/ 20397 w 20397"/>
            <a:gd name="connsiteY0" fmla="*/ 15615 h 16405"/>
            <a:gd name="connsiteX1" fmla="*/ 3947 w 20397"/>
            <a:gd name="connsiteY1" fmla="*/ 16390 h 16405"/>
            <a:gd name="connsiteX2" fmla="*/ 834 w 20397"/>
            <a:gd name="connsiteY2" fmla="*/ 13829 h 16405"/>
            <a:gd name="connsiteX3" fmla="*/ 0 w 20397"/>
            <a:gd name="connsiteY3" fmla="*/ 6103 h 16405"/>
            <a:gd name="connsiteX4" fmla="*/ 6855 w 20397"/>
            <a:gd name="connsiteY4" fmla="*/ 0 h 16405"/>
            <a:gd name="connsiteX0" fmla="*/ 20681 w 20681"/>
            <a:gd name="connsiteY0" fmla="*/ 15615 h 16405"/>
            <a:gd name="connsiteX1" fmla="*/ 4231 w 20681"/>
            <a:gd name="connsiteY1" fmla="*/ 16390 h 16405"/>
            <a:gd name="connsiteX2" fmla="*/ 1118 w 20681"/>
            <a:gd name="connsiteY2" fmla="*/ 13829 h 16405"/>
            <a:gd name="connsiteX3" fmla="*/ 284 w 20681"/>
            <a:gd name="connsiteY3" fmla="*/ 6103 h 16405"/>
            <a:gd name="connsiteX4" fmla="*/ 7139 w 20681"/>
            <a:gd name="connsiteY4" fmla="*/ 0 h 16405"/>
            <a:gd name="connsiteX0" fmla="*/ 20681 w 20681"/>
            <a:gd name="connsiteY0" fmla="*/ 15615 h 16405"/>
            <a:gd name="connsiteX1" fmla="*/ 4231 w 20681"/>
            <a:gd name="connsiteY1" fmla="*/ 16390 h 16405"/>
            <a:gd name="connsiteX2" fmla="*/ 1118 w 20681"/>
            <a:gd name="connsiteY2" fmla="*/ 13829 h 16405"/>
            <a:gd name="connsiteX3" fmla="*/ 284 w 20681"/>
            <a:gd name="connsiteY3" fmla="*/ 6103 h 16405"/>
            <a:gd name="connsiteX4" fmla="*/ 7139 w 20681"/>
            <a:gd name="connsiteY4" fmla="*/ 0 h 16405"/>
            <a:gd name="connsiteX0" fmla="*/ 21520 w 21520"/>
            <a:gd name="connsiteY0" fmla="*/ 15615 h 16405"/>
            <a:gd name="connsiteX1" fmla="*/ 5070 w 21520"/>
            <a:gd name="connsiteY1" fmla="*/ 16390 h 16405"/>
            <a:gd name="connsiteX2" fmla="*/ 1957 w 21520"/>
            <a:gd name="connsiteY2" fmla="*/ 13829 h 16405"/>
            <a:gd name="connsiteX3" fmla="*/ 1123 w 21520"/>
            <a:gd name="connsiteY3" fmla="*/ 6103 h 16405"/>
            <a:gd name="connsiteX4" fmla="*/ 7978 w 21520"/>
            <a:gd name="connsiteY4" fmla="*/ 0 h 16405"/>
            <a:gd name="connsiteX0" fmla="*/ 21043 w 21043"/>
            <a:gd name="connsiteY0" fmla="*/ 15615 h 16405"/>
            <a:gd name="connsiteX1" fmla="*/ 4593 w 21043"/>
            <a:gd name="connsiteY1" fmla="*/ 16390 h 16405"/>
            <a:gd name="connsiteX2" fmla="*/ 1480 w 21043"/>
            <a:gd name="connsiteY2" fmla="*/ 13829 h 16405"/>
            <a:gd name="connsiteX3" fmla="*/ 646 w 21043"/>
            <a:gd name="connsiteY3" fmla="*/ 6103 h 16405"/>
            <a:gd name="connsiteX4" fmla="*/ 7501 w 21043"/>
            <a:gd name="connsiteY4" fmla="*/ 0 h 16405"/>
            <a:gd name="connsiteX0" fmla="*/ 21043 w 21043"/>
            <a:gd name="connsiteY0" fmla="*/ 15615 h 16534"/>
            <a:gd name="connsiteX1" fmla="*/ 4593 w 21043"/>
            <a:gd name="connsiteY1" fmla="*/ 16390 h 16534"/>
            <a:gd name="connsiteX2" fmla="*/ 1480 w 21043"/>
            <a:gd name="connsiteY2" fmla="*/ 13829 h 16534"/>
            <a:gd name="connsiteX3" fmla="*/ 646 w 21043"/>
            <a:gd name="connsiteY3" fmla="*/ 6103 h 16534"/>
            <a:gd name="connsiteX4" fmla="*/ 7501 w 21043"/>
            <a:gd name="connsiteY4" fmla="*/ 0 h 16534"/>
            <a:gd name="connsiteX0" fmla="*/ 21043 w 21043"/>
            <a:gd name="connsiteY0" fmla="*/ 15615 h 16885"/>
            <a:gd name="connsiteX1" fmla="*/ 4593 w 21043"/>
            <a:gd name="connsiteY1" fmla="*/ 16390 h 16885"/>
            <a:gd name="connsiteX2" fmla="*/ 1480 w 21043"/>
            <a:gd name="connsiteY2" fmla="*/ 13829 h 16885"/>
            <a:gd name="connsiteX3" fmla="*/ 646 w 21043"/>
            <a:gd name="connsiteY3" fmla="*/ 6103 h 16885"/>
            <a:gd name="connsiteX4" fmla="*/ 7501 w 21043"/>
            <a:gd name="connsiteY4" fmla="*/ 0 h 16885"/>
            <a:gd name="connsiteX0" fmla="*/ 21043 w 21043"/>
            <a:gd name="connsiteY0" fmla="*/ 15615 h 17662"/>
            <a:gd name="connsiteX1" fmla="*/ 4593 w 21043"/>
            <a:gd name="connsiteY1" fmla="*/ 16390 h 17662"/>
            <a:gd name="connsiteX2" fmla="*/ 1480 w 21043"/>
            <a:gd name="connsiteY2" fmla="*/ 13829 h 17662"/>
            <a:gd name="connsiteX3" fmla="*/ 646 w 21043"/>
            <a:gd name="connsiteY3" fmla="*/ 6103 h 17662"/>
            <a:gd name="connsiteX4" fmla="*/ 7501 w 21043"/>
            <a:gd name="connsiteY4" fmla="*/ 0 h 17662"/>
            <a:gd name="connsiteX0" fmla="*/ 21043 w 21043"/>
            <a:gd name="connsiteY0" fmla="*/ 15615 h 19535"/>
            <a:gd name="connsiteX1" fmla="*/ 4593 w 21043"/>
            <a:gd name="connsiteY1" fmla="*/ 16390 h 19535"/>
            <a:gd name="connsiteX2" fmla="*/ 1480 w 21043"/>
            <a:gd name="connsiteY2" fmla="*/ 17496 h 19535"/>
            <a:gd name="connsiteX3" fmla="*/ 646 w 21043"/>
            <a:gd name="connsiteY3" fmla="*/ 6103 h 19535"/>
            <a:gd name="connsiteX4" fmla="*/ 7501 w 21043"/>
            <a:gd name="connsiteY4" fmla="*/ 0 h 19535"/>
            <a:gd name="connsiteX0" fmla="*/ 21043 w 21043"/>
            <a:gd name="connsiteY0" fmla="*/ 15615 h 17510"/>
            <a:gd name="connsiteX1" fmla="*/ 4593 w 21043"/>
            <a:gd name="connsiteY1" fmla="*/ 16390 h 17510"/>
            <a:gd name="connsiteX2" fmla="*/ 1480 w 21043"/>
            <a:gd name="connsiteY2" fmla="*/ 17496 h 17510"/>
            <a:gd name="connsiteX3" fmla="*/ 646 w 21043"/>
            <a:gd name="connsiteY3" fmla="*/ 6103 h 17510"/>
            <a:gd name="connsiteX4" fmla="*/ 7501 w 21043"/>
            <a:gd name="connsiteY4" fmla="*/ 0 h 17510"/>
            <a:gd name="connsiteX0" fmla="*/ 21043 w 21043"/>
            <a:gd name="connsiteY0" fmla="*/ 15615 h 17611"/>
            <a:gd name="connsiteX1" fmla="*/ 3676 w 21043"/>
            <a:gd name="connsiteY1" fmla="*/ 17383 h 17611"/>
            <a:gd name="connsiteX2" fmla="*/ 1480 w 21043"/>
            <a:gd name="connsiteY2" fmla="*/ 17496 h 17611"/>
            <a:gd name="connsiteX3" fmla="*/ 646 w 21043"/>
            <a:gd name="connsiteY3" fmla="*/ 6103 h 17611"/>
            <a:gd name="connsiteX4" fmla="*/ 7501 w 21043"/>
            <a:gd name="connsiteY4" fmla="*/ 0 h 17611"/>
            <a:gd name="connsiteX0" fmla="*/ 21043 w 21043"/>
            <a:gd name="connsiteY0" fmla="*/ 15615 h 17611"/>
            <a:gd name="connsiteX1" fmla="*/ 3676 w 21043"/>
            <a:gd name="connsiteY1" fmla="*/ 17383 h 17611"/>
            <a:gd name="connsiteX2" fmla="*/ 1480 w 21043"/>
            <a:gd name="connsiteY2" fmla="*/ 17496 h 17611"/>
            <a:gd name="connsiteX3" fmla="*/ 646 w 21043"/>
            <a:gd name="connsiteY3" fmla="*/ 6103 h 17611"/>
            <a:gd name="connsiteX4" fmla="*/ 7501 w 21043"/>
            <a:gd name="connsiteY4" fmla="*/ 0 h 17611"/>
            <a:gd name="connsiteX0" fmla="*/ 20418 w 20418"/>
            <a:gd name="connsiteY0" fmla="*/ 15615 h 17611"/>
            <a:gd name="connsiteX1" fmla="*/ 3051 w 20418"/>
            <a:gd name="connsiteY1" fmla="*/ 17383 h 17611"/>
            <a:gd name="connsiteX2" fmla="*/ 855 w 20418"/>
            <a:gd name="connsiteY2" fmla="*/ 17496 h 17611"/>
            <a:gd name="connsiteX3" fmla="*/ 21 w 20418"/>
            <a:gd name="connsiteY3" fmla="*/ 6103 h 17611"/>
            <a:gd name="connsiteX4" fmla="*/ 6876 w 20418"/>
            <a:gd name="connsiteY4" fmla="*/ 0 h 17611"/>
            <a:gd name="connsiteX0" fmla="*/ 20418 w 20418"/>
            <a:gd name="connsiteY0" fmla="*/ 15615 h 17611"/>
            <a:gd name="connsiteX1" fmla="*/ 3051 w 20418"/>
            <a:gd name="connsiteY1" fmla="*/ 17383 h 17611"/>
            <a:gd name="connsiteX2" fmla="*/ 855 w 20418"/>
            <a:gd name="connsiteY2" fmla="*/ 17496 h 17611"/>
            <a:gd name="connsiteX3" fmla="*/ 21 w 20418"/>
            <a:gd name="connsiteY3" fmla="*/ 6103 h 17611"/>
            <a:gd name="connsiteX4" fmla="*/ 6876 w 20418"/>
            <a:gd name="connsiteY4" fmla="*/ 0 h 17611"/>
            <a:gd name="connsiteX0" fmla="*/ 20397 w 20397"/>
            <a:gd name="connsiteY0" fmla="*/ 15615 h 17611"/>
            <a:gd name="connsiteX1" fmla="*/ 3030 w 20397"/>
            <a:gd name="connsiteY1" fmla="*/ 17383 h 17611"/>
            <a:gd name="connsiteX2" fmla="*/ 834 w 20397"/>
            <a:gd name="connsiteY2" fmla="*/ 17496 h 17611"/>
            <a:gd name="connsiteX3" fmla="*/ 0 w 20397"/>
            <a:gd name="connsiteY3" fmla="*/ 6103 h 17611"/>
            <a:gd name="connsiteX4" fmla="*/ 6855 w 20397"/>
            <a:gd name="connsiteY4" fmla="*/ 0 h 17611"/>
            <a:gd name="connsiteX0" fmla="*/ 20397 w 20397"/>
            <a:gd name="connsiteY0" fmla="*/ 15615 h 17611"/>
            <a:gd name="connsiteX1" fmla="*/ 3030 w 20397"/>
            <a:gd name="connsiteY1" fmla="*/ 17383 h 17611"/>
            <a:gd name="connsiteX2" fmla="*/ 834 w 20397"/>
            <a:gd name="connsiteY2" fmla="*/ 17496 h 17611"/>
            <a:gd name="connsiteX3" fmla="*/ 0 w 20397"/>
            <a:gd name="connsiteY3" fmla="*/ 6103 h 17611"/>
            <a:gd name="connsiteX4" fmla="*/ 6855 w 20397"/>
            <a:gd name="connsiteY4" fmla="*/ 0 h 17611"/>
            <a:gd name="connsiteX0" fmla="*/ 20753 w 20753"/>
            <a:gd name="connsiteY0" fmla="*/ 15615 h 18055"/>
            <a:gd name="connsiteX1" fmla="*/ 3386 w 20753"/>
            <a:gd name="connsiteY1" fmla="*/ 17383 h 18055"/>
            <a:gd name="connsiteX2" fmla="*/ 1190 w 20753"/>
            <a:gd name="connsiteY2" fmla="*/ 17496 h 18055"/>
            <a:gd name="connsiteX3" fmla="*/ 994 w 20753"/>
            <a:gd name="connsiteY3" fmla="*/ 10407 h 18055"/>
            <a:gd name="connsiteX4" fmla="*/ 356 w 20753"/>
            <a:gd name="connsiteY4" fmla="*/ 6103 h 18055"/>
            <a:gd name="connsiteX5" fmla="*/ 7211 w 20753"/>
            <a:gd name="connsiteY5" fmla="*/ 0 h 18055"/>
            <a:gd name="connsiteX0" fmla="*/ 20965 w 20965"/>
            <a:gd name="connsiteY0" fmla="*/ 15615 h 18055"/>
            <a:gd name="connsiteX1" fmla="*/ 3598 w 20965"/>
            <a:gd name="connsiteY1" fmla="*/ 17383 h 18055"/>
            <a:gd name="connsiteX2" fmla="*/ 1402 w 20965"/>
            <a:gd name="connsiteY2" fmla="*/ 17496 h 18055"/>
            <a:gd name="connsiteX3" fmla="*/ 340 w 20965"/>
            <a:gd name="connsiteY3" fmla="*/ 10407 h 18055"/>
            <a:gd name="connsiteX4" fmla="*/ 568 w 20965"/>
            <a:gd name="connsiteY4" fmla="*/ 6103 h 18055"/>
            <a:gd name="connsiteX5" fmla="*/ 7423 w 20965"/>
            <a:gd name="connsiteY5" fmla="*/ 0 h 18055"/>
            <a:gd name="connsiteX0" fmla="*/ 20667 w 20667"/>
            <a:gd name="connsiteY0" fmla="*/ 15615 h 18055"/>
            <a:gd name="connsiteX1" fmla="*/ 3300 w 20667"/>
            <a:gd name="connsiteY1" fmla="*/ 17383 h 18055"/>
            <a:gd name="connsiteX2" fmla="*/ 1104 w 20667"/>
            <a:gd name="connsiteY2" fmla="*/ 17496 h 18055"/>
            <a:gd name="connsiteX3" fmla="*/ 42 w 20667"/>
            <a:gd name="connsiteY3" fmla="*/ 10407 h 18055"/>
            <a:gd name="connsiteX4" fmla="*/ 270 w 20667"/>
            <a:gd name="connsiteY4" fmla="*/ 6103 h 18055"/>
            <a:gd name="connsiteX5" fmla="*/ 7125 w 20667"/>
            <a:gd name="connsiteY5" fmla="*/ 0 h 18055"/>
            <a:gd name="connsiteX0" fmla="*/ 20667 w 20667"/>
            <a:gd name="connsiteY0" fmla="*/ 15615 h 18092"/>
            <a:gd name="connsiteX1" fmla="*/ 8498 w 20667"/>
            <a:gd name="connsiteY1" fmla="*/ 17505 h 18092"/>
            <a:gd name="connsiteX2" fmla="*/ 1104 w 20667"/>
            <a:gd name="connsiteY2" fmla="*/ 17496 h 18092"/>
            <a:gd name="connsiteX3" fmla="*/ 42 w 20667"/>
            <a:gd name="connsiteY3" fmla="*/ 10407 h 18092"/>
            <a:gd name="connsiteX4" fmla="*/ 270 w 20667"/>
            <a:gd name="connsiteY4" fmla="*/ 6103 h 18092"/>
            <a:gd name="connsiteX5" fmla="*/ 7125 w 20667"/>
            <a:gd name="connsiteY5" fmla="*/ 0 h 18092"/>
            <a:gd name="connsiteX0" fmla="*/ 20667 w 20667"/>
            <a:gd name="connsiteY0" fmla="*/ 15615 h 18092"/>
            <a:gd name="connsiteX1" fmla="*/ 8498 w 20667"/>
            <a:gd name="connsiteY1" fmla="*/ 17505 h 18092"/>
            <a:gd name="connsiteX2" fmla="*/ 1104 w 20667"/>
            <a:gd name="connsiteY2" fmla="*/ 17496 h 18092"/>
            <a:gd name="connsiteX3" fmla="*/ 42 w 20667"/>
            <a:gd name="connsiteY3" fmla="*/ 10407 h 18092"/>
            <a:gd name="connsiteX4" fmla="*/ 270 w 20667"/>
            <a:gd name="connsiteY4" fmla="*/ 6103 h 18092"/>
            <a:gd name="connsiteX5" fmla="*/ 7125 w 20667"/>
            <a:gd name="connsiteY5" fmla="*/ 0 h 18092"/>
            <a:gd name="connsiteX0" fmla="*/ 20875 w 20875"/>
            <a:gd name="connsiteY0" fmla="*/ 15615 h 18135"/>
            <a:gd name="connsiteX1" fmla="*/ 3797 w 20875"/>
            <a:gd name="connsiteY1" fmla="*/ 17627 h 18135"/>
            <a:gd name="connsiteX2" fmla="*/ 1312 w 20875"/>
            <a:gd name="connsiteY2" fmla="*/ 17496 h 18135"/>
            <a:gd name="connsiteX3" fmla="*/ 250 w 20875"/>
            <a:gd name="connsiteY3" fmla="*/ 10407 h 18135"/>
            <a:gd name="connsiteX4" fmla="*/ 478 w 20875"/>
            <a:gd name="connsiteY4" fmla="*/ 6103 h 18135"/>
            <a:gd name="connsiteX5" fmla="*/ 7333 w 20875"/>
            <a:gd name="connsiteY5" fmla="*/ 0 h 18135"/>
            <a:gd name="connsiteX0" fmla="*/ 20667 w 20667"/>
            <a:gd name="connsiteY0" fmla="*/ 15615 h 18035"/>
            <a:gd name="connsiteX1" fmla="*/ 3589 w 20667"/>
            <a:gd name="connsiteY1" fmla="*/ 17627 h 18035"/>
            <a:gd name="connsiteX2" fmla="*/ 1104 w 20667"/>
            <a:gd name="connsiteY2" fmla="*/ 17496 h 18035"/>
            <a:gd name="connsiteX3" fmla="*/ 42 w 20667"/>
            <a:gd name="connsiteY3" fmla="*/ 10407 h 18035"/>
            <a:gd name="connsiteX4" fmla="*/ 270 w 20667"/>
            <a:gd name="connsiteY4" fmla="*/ 6103 h 18035"/>
            <a:gd name="connsiteX5" fmla="*/ 7125 w 20667"/>
            <a:gd name="connsiteY5" fmla="*/ 0 h 18035"/>
            <a:gd name="connsiteX0" fmla="*/ 20667 w 20667"/>
            <a:gd name="connsiteY0" fmla="*/ 15615 h 18896"/>
            <a:gd name="connsiteX1" fmla="*/ 3589 w 20667"/>
            <a:gd name="connsiteY1" fmla="*/ 17627 h 18896"/>
            <a:gd name="connsiteX2" fmla="*/ 1104 w 20667"/>
            <a:gd name="connsiteY2" fmla="*/ 17496 h 18896"/>
            <a:gd name="connsiteX3" fmla="*/ 42 w 20667"/>
            <a:gd name="connsiteY3" fmla="*/ 10407 h 18896"/>
            <a:gd name="connsiteX4" fmla="*/ 270 w 20667"/>
            <a:gd name="connsiteY4" fmla="*/ 6103 h 18896"/>
            <a:gd name="connsiteX5" fmla="*/ 7125 w 20667"/>
            <a:gd name="connsiteY5" fmla="*/ 0 h 18896"/>
            <a:gd name="connsiteX0" fmla="*/ 20667 w 20667"/>
            <a:gd name="connsiteY0" fmla="*/ 15615 h 18035"/>
            <a:gd name="connsiteX1" fmla="*/ 3589 w 20667"/>
            <a:gd name="connsiteY1" fmla="*/ 17627 h 18035"/>
            <a:gd name="connsiteX2" fmla="*/ 1104 w 20667"/>
            <a:gd name="connsiteY2" fmla="*/ 17496 h 18035"/>
            <a:gd name="connsiteX3" fmla="*/ 42 w 20667"/>
            <a:gd name="connsiteY3" fmla="*/ 10407 h 18035"/>
            <a:gd name="connsiteX4" fmla="*/ 270 w 20667"/>
            <a:gd name="connsiteY4" fmla="*/ 6103 h 18035"/>
            <a:gd name="connsiteX5" fmla="*/ 7125 w 20667"/>
            <a:gd name="connsiteY5" fmla="*/ 0 h 18035"/>
            <a:gd name="connsiteX0" fmla="*/ 20844 w 20844"/>
            <a:gd name="connsiteY0" fmla="*/ 15615 h 17893"/>
            <a:gd name="connsiteX1" fmla="*/ 3766 w 20844"/>
            <a:gd name="connsiteY1" fmla="*/ 17627 h 17893"/>
            <a:gd name="connsiteX2" fmla="*/ 135 w 20844"/>
            <a:gd name="connsiteY2" fmla="*/ 17099 h 17893"/>
            <a:gd name="connsiteX3" fmla="*/ 219 w 20844"/>
            <a:gd name="connsiteY3" fmla="*/ 10407 h 17893"/>
            <a:gd name="connsiteX4" fmla="*/ 447 w 20844"/>
            <a:gd name="connsiteY4" fmla="*/ 6103 h 17893"/>
            <a:gd name="connsiteX5" fmla="*/ 7302 w 20844"/>
            <a:gd name="connsiteY5" fmla="*/ 0 h 17893"/>
            <a:gd name="connsiteX0" fmla="*/ 20844 w 20844"/>
            <a:gd name="connsiteY0" fmla="*/ 15615 h 17627"/>
            <a:gd name="connsiteX1" fmla="*/ 3537 w 20844"/>
            <a:gd name="connsiteY1" fmla="*/ 16932 h 17627"/>
            <a:gd name="connsiteX2" fmla="*/ 135 w 20844"/>
            <a:gd name="connsiteY2" fmla="*/ 17099 h 17627"/>
            <a:gd name="connsiteX3" fmla="*/ 219 w 20844"/>
            <a:gd name="connsiteY3" fmla="*/ 10407 h 17627"/>
            <a:gd name="connsiteX4" fmla="*/ 447 w 20844"/>
            <a:gd name="connsiteY4" fmla="*/ 6103 h 17627"/>
            <a:gd name="connsiteX5" fmla="*/ 7302 w 20844"/>
            <a:gd name="connsiteY5" fmla="*/ 0 h 17627"/>
            <a:gd name="connsiteX0" fmla="*/ 20844 w 20844"/>
            <a:gd name="connsiteY0" fmla="*/ 15615 h 17186"/>
            <a:gd name="connsiteX1" fmla="*/ 3537 w 20844"/>
            <a:gd name="connsiteY1" fmla="*/ 16932 h 17186"/>
            <a:gd name="connsiteX2" fmla="*/ 135 w 20844"/>
            <a:gd name="connsiteY2" fmla="*/ 17099 h 17186"/>
            <a:gd name="connsiteX3" fmla="*/ 219 w 20844"/>
            <a:gd name="connsiteY3" fmla="*/ 10407 h 17186"/>
            <a:gd name="connsiteX4" fmla="*/ 447 w 20844"/>
            <a:gd name="connsiteY4" fmla="*/ 6103 h 17186"/>
            <a:gd name="connsiteX5" fmla="*/ 7302 w 20844"/>
            <a:gd name="connsiteY5" fmla="*/ 0 h 17186"/>
            <a:gd name="connsiteX0" fmla="*/ 20844 w 20844"/>
            <a:gd name="connsiteY0" fmla="*/ 15615 h 17836"/>
            <a:gd name="connsiteX1" fmla="*/ 3537 w 20844"/>
            <a:gd name="connsiteY1" fmla="*/ 16932 h 17836"/>
            <a:gd name="connsiteX2" fmla="*/ 135 w 20844"/>
            <a:gd name="connsiteY2" fmla="*/ 17099 h 17836"/>
            <a:gd name="connsiteX3" fmla="*/ 219 w 20844"/>
            <a:gd name="connsiteY3" fmla="*/ 10407 h 17836"/>
            <a:gd name="connsiteX4" fmla="*/ 447 w 20844"/>
            <a:gd name="connsiteY4" fmla="*/ 6103 h 17836"/>
            <a:gd name="connsiteX5" fmla="*/ 7302 w 20844"/>
            <a:gd name="connsiteY5" fmla="*/ 0 h 17836"/>
            <a:gd name="connsiteX0" fmla="*/ 20844 w 20844"/>
            <a:gd name="connsiteY0" fmla="*/ 15615 h 17213"/>
            <a:gd name="connsiteX1" fmla="*/ 3537 w 20844"/>
            <a:gd name="connsiteY1" fmla="*/ 16932 h 17213"/>
            <a:gd name="connsiteX2" fmla="*/ 135 w 20844"/>
            <a:gd name="connsiteY2" fmla="*/ 17099 h 17213"/>
            <a:gd name="connsiteX3" fmla="*/ 219 w 20844"/>
            <a:gd name="connsiteY3" fmla="*/ 10407 h 17213"/>
            <a:gd name="connsiteX4" fmla="*/ 447 w 20844"/>
            <a:gd name="connsiteY4" fmla="*/ 6103 h 17213"/>
            <a:gd name="connsiteX5" fmla="*/ 7302 w 20844"/>
            <a:gd name="connsiteY5" fmla="*/ 0 h 17213"/>
            <a:gd name="connsiteX0" fmla="*/ 20844 w 20844"/>
            <a:gd name="connsiteY0" fmla="*/ 15615 h 17967"/>
            <a:gd name="connsiteX1" fmla="*/ 3537 w 20844"/>
            <a:gd name="connsiteY1" fmla="*/ 16932 h 17967"/>
            <a:gd name="connsiteX2" fmla="*/ 135 w 20844"/>
            <a:gd name="connsiteY2" fmla="*/ 17099 h 17967"/>
            <a:gd name="connsiteX3" fmla="*/ 219 w 20844"/>
            <a:gd name="connsiteY3" fmla="*/ 10407 h 17967"/>
            <a:gd name="connsiteX4" fmla="*/ 447 w 20844"/>
            <a:gd name="connsiteY4" fmla="*/ 6103 h 17967"/>
            <a:gd name="connsiteX5" fmla="*/ 7302 w 20844"/>
            <a:gd name="connsiteY5" fmla="*/ 0 h 17967"/>
            <a:gd name="connsiteX0" fmla="*/ 20844 w 20844"/>
            <a:gd name="connsiteY0" fmla="*/ 15615 h 17688"/>
            <a:gd name="connsiteX1" fmla="*/ 3537 w 20844"/>
            <a:gd name="connsiteY1" fmla="*/ 16932 h 17688"/>
            <a:gd name="connsiteX2" fmla="*/ 135 w 20844"/>
            <a:gd name="connsiteY2" fmla="*/ 17099 h 17688"/>
            <a:gd name="connsiteX3" fmla="*/ 219 w 20844"/>
            <a:gd name="connsiteY3" fmla="*/ 10407 h 17688"/>
            <a:gd name="connsiteX4" fmla="*/ 447 w 20844"/>
            <a:gd name="connsiteY4" fmla="*/ 6103 h 17688"/>
            <a:gd name="connsiteX5" fmla="*/ 7302 w 20844"/>
            <a:gd name="connsiteY5" fmla="*/ 0 h 17688"/>
            <a:gd name="connsiteX0" fmla="*/ 20844 w 20844"/>
            <a:gd name="connsiteY0" fmla="*/ 15615 h 17918"/>
            <a:gd name="connsiteX1" fmla="*/ 3537 w 20844"/>
            <a:gd name="connsiteY1" fmla="*/ 16932 h 17918"/>
            <a:gd name="connsiteX2" fmla="*/ 135 w 20844"/>
            <a:gd name="connsiteY2" fmla="*/ 17099 h 17918"/>
            <a:gd name="connsiteX3" fmla="*/ 219 w 20844"/>
            <a:gd name="connsiteY3" fmla="*/ 10407 h 17918"/>
            <a:gd name="connsiteX4" fmla="*/ 447 w 20844"/>
            <a:gd name="connsiteY4" fmla="*/ 6103 h 17918"/>
            <a:gd name="connsiteX5" fmla="*/ 7302 w 20844"/>
            <a:gd name="connsiteY5" fmla="*/ 0 h 17918"/>
            <a:gd name="connsiteX0" fmla="*/ 20844 w 20844"/>
            <a:gd name="connsiteY0" fmla="*/ 15615 h 17304"/>
            <a:gd name="connsiteX1" fmla="*/ 3537 w 20844"/>
            <a:gd name="connsiteY1" fmla="*/ 16932 h 17304"/>
            <a:gd name="connsiteX2" fmla="*/ 135 w 20844"/>
            <a:gd name="connsiteY2" fmla="*/ 17099 h 17304"/>
            <a:gd name="connsiteX3" fmla="*/ 219 w 20844"/>
            <a:gd name="connsiteY3" fmla="*/ 10407 h 17304"/>
            <a:gd name="connsiteX4" fmla="*/ 447 w 20844"/>
            <a:gd name="connsiteY4" fmla="*/ 6103 h 17304"/>
            <a:gd name="connsiteX5" fmla="*/ 7302 w 20844"/>
            <a:gd name="connsiteY5" fmla="*/ 0 h 17304"/>
            <a:gd name="connsiteX0" fmla="*/ 20844 w 20844"/>
            <a:gd name="connsiteY0" fmla="*/ 15615 h 17099"/>
            <a:gd name="connsiteX1" fmla="*/ 3537 w 20844"/>
            <a:gd name="connsiteY1" fmla="*/ 16336 h 17099"/>
            <a:gd name="connsiteX2" fmla="*/ 135 w 20844"/>
            <a:gd name="connsiteY2" fmla="*/ 17099 h 17099"/>
            <a:gd name="connsiteX3" fmla="*/ 219 w 20844"/>
            <a:gd name="connsiteY3" fmla="*/ 10407 h 17099"/>
            <a:gd name="connsiteX4" fmla="*/ 447 w 20844"/>
            <a:gd name="connsiteY4" fmla="*/ 6103 h 17099"/>
            <a:gd name="connsiteX5" fmla="*/ 7302 w 20844"/>
            <a:gd name="connsiteY5" fmla="*/ 0 h 17099"/>
            <a:gd name="connsiteX0" fmla="*/ 20844 w 20844"/>
            <a:gd name="connsiteY0" fmla="*/ 15615 h 17412"/>
            <a:gd name="connsiteX1" fmla="*/ 3537 w 20844"/>
            <a:gd name="connsiteY1" fmla="*/ 16336 h 17412"/>
            <a:gd name="connsiteX2" fmla="*/ 135 w 20844"/>
            <a:gd name="connsiteY2" fmla="*/ 17099 h 17412"/>
            <a:gd name="connsiteX3" fmla="*/ 219 w 20844"/>
            <a:gd name="connsiteY3" fmla="*/ 10407 h 17412"/>
            <a:gd name="connsiteX4" fmla="*/ 447 w 20844"/>
            <a:gd name="connsiteY4" fmla="*/ 6103 h 17412"/>
            <a:gd name="connsiteX5" fmla="*/ 7302 w 20844"/>
            <a:gd name="connsiteY5" fmla="*/ 0 h 17412"/>
            <a:gd name="connsiteX0" fmla="*/ 20844 w 20844"/>
            <a:gd name="connsiteY0" fmla="*/ 15615 h 17325"/>
            <a:gd name="connsiteX1" fmla="*/ 3537 w 20844"/>
            <a:gd name="connsiteY1" fmla="*/ 16336 h 17325"/>
            <a:gd name="connsiteX2" fmla="*/ 135 w 20844"/>
            <a:gd name="connsiteY2" fmla="*/ 17099 h 17325"/>
            <a:gd name="connsiteX3" fmla="*/ 219 w 20844"/>
            <a:gd name="connsiteY3" fmla="*/ 10407 h 17325"/>
            <a:gd name="connsiteX4" fmla="*/ 447 w 20844"/>
            <a:gd name="connsiteY4" fmla="*/ 6103 h 17325"/>
            <a:gd name="connsiteX5" fmla="*/ 7302 w 20844"/>
            <a:gd name="connsiteY5" fmla="*/ 0 h 17325"/>
            <a:gd name="connsiteX0" fmla="*/ 24628 w 24628"/>
            <a:gd name="connsiteY0" fmla="*/ 15615 h 19844"/>
            <a:gd name="connsiteX1" fmla="*/ 7321 w 24628"/>
            <a:gd name="connsiteY1" fmla="*/ 16336 h 19844"/>
            <a:gd name="connsiteX2" fmla="*/ 24 w 24628"/>
            <a:gd name="connsiteY2" fmla="*/ 19780 h 19844"/>
            <a:gd name="connsiteX3" fmla="*/ 4003 w 24628"/>
            <a:gd name="connsiteY3" fmla="*/ 10407 h 19844"/>
            <a:gd name="connsiteX4" fmla="*/ 4231 w 24628"/>
            <a:gd name="connsiteY4" fmla="*/ 6103 h 19844"/>
            <a:gd name="connsiteX5" fmla="*/ 11086 w 24628"/>
            <a:gd name="connsiteY5" fmla="*/ 0 h 19844"/>
            <a:gd name="connsiteX0" fmla="*/ 24628 w 24628"/>
            <a:gd name="connsiteY0" fmla="*/ 15615 h 19835"/>
            <a:gd name="connsiteX1" fmla="*/ 8008 w 24628"/>
            <a:gd name="connsiteY1" fmla="*/ 15740 h 19835"/>
            <a:gd name="connsiteX2" fmla="*/ 24 w 24628"/>
            <a:gd name="connsiteY2" fmla="*/ 19780 h 19835"/>
            <a:gd name="connsiteX3" fmla="*/ 4003 w 24628"/>
            <a:gd name="connsiteY3" fmla="*/ 10407 h 19835"/>
            <a:gd name="connsiteX4" fmla="*/ 4231 w 24628"/>
            <a:gd name="connsiteY4" fmla="*/ 6103 h 19835"/>
            <a:gd name="connsiteX5" fmla="*/ 11086 w 24628"/>
            <a:gd name="connsiteY5" fmla="*/ 0 h 19835"/>
            <a:gd name="connsiteX0" fmla="*/ 20667 w 20667"/>
            <a:gd name="connsiteY0" fmla="*/ 15615 h 17884"/>
            <a:gd name="connsiteX1" fmla="*/ 4047 w 20667"/>
            <a:gd name="connsiteY1" fmla="*/ 15740 h 17884"/>
            <a:gd name="connsiteX2" fmla="*/ 416 w 20667"/>
            <a:gd name="connsiteY2" fmla="*/ 17794 h 17884"/>
            <a:gd name="connsiteX3" fmla="*/ 42 w 20667"/>
            <a:gd name="connsiteY3" fmla="*/ 10407 h 17884"/>
            <a:gd name="connsiteX4" fmla="*/ 270 w 20667"/>
            <a:gd name="connsiteY4" fmla="*/ 6103 h 17884"/>
            <a:gd name="connsiteX5" fmla="*/ 7125 w 20667"/>
            <a:gd name="connsiteY5" fmla="*/ 0 h 17884"/>
            <a:gd name="connsiteX0" fmla="*/ 20667 w 20667"/>
            <a:gd name="connsiteY0" fmla="*/ 15615 h 17861"/>
            <a:gd name="connsiteX1" fmla="*/ 4276 w 20667"/>
            <a:gd name="connsiteY1" fmla="*/ 14846 h 17861"/>
            <a:gd name="connsiteX2" fmla="*/ 416 w 20667"/>
            <a:gd name="connsiteY2" fmla="*/ 17794 h 17861"/>
            <a:gd name="connsiteX3" fmla="*/ 42 w 20667"/>
            <a:gd name="connsiteY3" fmla="*/ 10407 h 17861"/>
            <a:gd name="connsiteX4" fmla="*/ 270 w 20667"/>
            <a:gd name="connsiteY4" fmla="*/ 6103 h 17861"/>
            <a:gd name="connsiteX5" fmla="*/ 7125 w 20667"/>
            <a:gd name="connsiteY5" fmla="*/ 0 h 17861"/>
            <a:gd name="connsiteX0" fmla="*/ 20667 w 20667"/>
            <a:gd name="connsiteY0" fmla="*/ 15615 h 17867"/>
            <a:gd name="connsiteX1" fmla="*/ 4276 w 20667"/>
            <a:gd name="connsiteY1" fmla="*/ 14846 h 17867"/>
            <a:gd name="connsiteX2" fmla="*/ 416 w 20667"/>
            <a:gd name="connsiteY2" fmla="*/ 17794 h 17867"/>
            <a:gd name="connsiteX3" fmla="*/ 42 w 20667"/>
            <a:gd name="connsiteY3" fmla="*/ 10407 h 17867"/>
            <a:gd name="connsiteX4" fmla="*/ 270 w 20667"/>
            <a:gd name="connsiteY4" fmla="*/ 6103 h 17867"/>
            <a:gd name="connsiteX5" fmla="*/ 7125 w 20667"/>
            <a:gd name="connsiteY5" fmla="*/ 0 h 17867"/>
            <a:gd name="connsiteX0" fmla="*/ 20667 w 20667"/>
            <a:gd name="connsiteY0" fmla="*/ 15615 h 17978"/>
            <a:gd name="connsiteX1" fmla="*/ 4276 w 20667"/>
            <a:gd name="connsiteY1" fmla="*/ 14846 h 17978"/>
            <a:gd name="connsiteX2" fmla="*/ 416 w 20667"/>
            <a:gd name="connsiteY2" fmla="*/ 17794 h 17978"/>
            <a:gd name="connsiteX3" fmla="*/ 42 w 20667"/>
            <a:gd name="connsiteY3" fmla="*/ 10407 h 17978"/>
            <a:gd name="connsiteX4" fmla="*/ 270 w 20667"/>
            <a:gd name="connsiteY4" fmla="*/ 6103 h 17978"/>
            <a:gd name="connsiteX5" fmla="*/ 7125 w 20667"/>
            <a:gd name="connsiteY5" fmla="*/ 0 h 17978"/>
            <a:gd name="connsiteX0" fmla="*/ 20667 w 20667"/>
            <a:gd name="connsiteY0" fmla="*/ 15615 h 18001"/>
            <a:gd name="connsiteX1" fmla="*/ 4276 w 20667"/>
            <a:gd name="connsiteY1" fmla="*/ 14846 h 18001"/>
            <a:gd name="connsiteX2" fmla="*/ 416 w 20667"/>
            <a:gd name="connsiteY2" fmla="*/ 17794 h 18001"/>
            <a:gd name="connsiteX3" fmla="*/ 42 w 20667"/>
            <a:gd name="connsiteY3" fmla="*/ 10407 h 18001"/>
            <a:gd name="connsiteX4" fmla="*/ 270 w 20667"/>
            <a:gd name="connsiteY4" fmla="*/ 6103 h 18001"/>
            <a:gd name="connsiteX5" fmla="*/ 7125 w 20667"/>
            <a:gd name="connsiteY5" fmla="*/ 0 h 18001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963"/>
            <a:gd name="connsiteX1" fmla="*/ 4276 w 20667"/>
            <a:gd name="connsiteY1" fmla="*/ 14846 h 17963"/>
            <a:gd name="connsiteX2" fmla="*/ 4280 w 20667"/>
            <a:gd name="connsiteY2" fmla="*/ 15777 h 17963"/>
            <a:gd name="connsiteX3" fmla="*/ 416 w 20667"/>
            <a:gd name="connsiteY3" fmla="*/ 17794 h 17963"/>
            <a:gd name="connsiteX4" fmla="*/ 42 w 20667"/>
            <a:gd name="connsiteY4" fmla="*/ 10407 h 17963"/>
            <a:gd name="connsiteX5" fmla="*/ 270 w 20667"/>
            <a:gd name="connsiteY5" fmla="*/ 6103 h 17963"/>
            <a:gd name="connsiteX6" fmla="*/ 7125 w 20667"/>
            <a:gd name="connsiteY6" fmla="*/ 0 h 17963"/>
            <a:gd name="connsiteX0" fmla="*/ 20667 w 20667"/>
            <a:gd name="connsiteY0" fmla="*/ 15615 h 18073"/>
            <a:gd name="connsiteX1" fmla="*/ 4276 w 20667"/>
            <a:gd name="connsiteY1" fmla="*/ 14846 h 18073"/>
            <a:gd name="connsiteX2" fmla="*/ 4280 w 20667"/>
            <a:gd name="connsiteY2" fmla="*/ 15777 h 18073"/>
            <a:gd name="connsiteX3" fmla="*/ 416 w 20667"/>
            <a:gd name="connsiteY3" fmla="*/ 17794 h 18073"/>
            <a:gd name="connsiteX4" fmla="*/ 42 w 20667"/>
            <a:gd name="connsiteY4" fmla="*/ 10407 h 18073"/>
            <a:gd name="connsiteX5" fmla="*/ 270 w 20667"/>
            <a:gd name="connsiteY5" fmla="*/ 6103 h 18073"/>
            <a:gd name="connsiteX6" fmla="*/ 7125 w 20667"/>
            <a:gd name="connsiteY6" fmla="*/ 0 h 18073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248"/>
            <a:gd name="connsiteX1" fmla="*/ 4276 w 20667"/>
            <a:gd name="connsiteY1" fmla="*/ 14846 h 18248"/>
            <a:gd name="connsiteX2" fmla="*/ 4280 w 20667"/>
            <a:gd name="connsiteY2" fmla="*/ 15777 h 18248"/>
            <a:gd name="connsiteX3" fmla="*/ 416 w 20667"/>
            <a:gd name="connsiteY3" fmla="*/ 17794 h 18248"/>
            <a:gd name="connsiteX4" fmla="*/ 42 w 20667"/>
            <a:gd name="connsiteY4" fmla="*/ 10407 h 18248"/>
            <a:gd name="connsiteX5" fmla="*/ 270 w 20667"/>
            <a:gd name="connsiteY5" fmla="*/ 6103 h 18248"/>
            <a:gd name="connsiteX6" fmla="*/ 7125 w 20667"/>
            <a:gd name="connsiteY6" fmla="*/ 0 h 18248"/>
            <a:gd name="connsiteX0" fmla="*/ 20667 w 20667"/>
            <a:gd name="connsiteY0" fmla="*/ 15615 h 17940"/>
            <a:gd name="connsiteX1" fmla="*/ 4276 w 20667"/>
            <a:gd name="connsiteY1" fmla="*/ 14846 h 17940"/>
            <a:gd name="connsiteX2" fmla="*/ 4280 w 20667"/>
            <a:gd name="connsiteY2" fmla="*/ 15777 h 17940"/>
            <a:gd name="connsiteX3" fmla="*/ 416 w 20667"/>
            <a:gd name="connsiteY3" fmla="*/ 17794 h 17940"/>
            <a:gd name="connsiteX4" fmla="*/ 42 w 20667"/>
            <a:gd name="connsiteY4" fmla="*/ 10407 h 17940"/>
            <a:gd name="connsiteX5" fmla="*/ 270 w 20667"/>
            <a:gd name="connsiteY5" fmla="*/ 6103 h 17940"/>
            <a:gd name="connsiteX6" fmla="*/ 7125 w 20667"/>
            <a:gd name="connsiteY6" fmla="*/ 0 h 17940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738 w 20667"/>
            <a:gd name="connsiteY2" fmla="*/ 14884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5196 w 20667"/>
            <a:gd name="connsiteY2" fmla="*/ 14586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5196 w 20667"/>
            <a:gd name="connsiteY2" fmla="*/ 14586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963 w 20667"/>
            <a:gd name="connsiteY1" fmla="*/ 14151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80 w 20667"/>
            <a:gd name="connsiteY1" fmla="*/ 15777 h 17896"/>
            <a:gd name="connsiteX2" fmla="*/ 416 w 20667"/>
            <a:gd name="connsiteY2" fmla="*/ 17794 h 17896"/>
            <a:gd name="connsiteX3" fmla="*/ 42 w 20667"/>
            <a:gd name="connsiteY3" fmla="*/ 10407 h 17896"/>
            <a:gd name="connsiteX4" fmla="*/ 270 w 20667"/>
            <a:gd name="connsiteY4" fmla="*/ 6103 h 17896"/>
            <a:gd name="connsiteX5" fmla="*/ 7125 w 20667"/>
            <a:gd name="connsiteY5" fmla="*/ 0 h 17896"/>
            <a:gd name="connsiteX0" fmla="*/ 20667 w 20667"/>
            <a:gd name="connsiteY0" fmla="*/ 15615 h 17896"/>
            <a:gd name="connsiteX1" fmla="*/ 4280 w 20667"/>
            <a:gd name="connsiteY1" fmla="*/ 15777 h 17896"/>
            <a:gd name="connsiteX2" fmla="*/ 416 w 20667"/>
            <a:gd name="connsiteY2" fmla="*/ 17794 h 17896"/>
            <a:gd name="connsiteX3" fmla="*/ 42 w 20667"/>
            <a:gd name="connsiteY3" fmla="*/ 10407 h 17896"/>
            <a:gd name="connsiteX4" fmla="*/ 270 w 20667"/>
            <a:gd name="connsiteY4" fmla="*/ 6103 h 17896"/>
            <a:gd name="connsiteX5" fmla="*/ 7125 w 20667"/>
            <a:gd name="connsiteY5" fmla="*/ 0 h 17896"/>
            <a:gd name="connsiteX0" fmla="*/ 20667 w 20667"/>
            <a:gd name="connsiteY0" fmla="*/ 15615 h 17800"/>
            <a:gd name="connsiteX1" fmla="*/ 4280 w 20667"/>
            <a:gd name="connsiteY1" fmla="*/ 15181 h 17800"/>
            <a:gd name="connsiteX2" fmla="*/ 416 w 20667"/>
            <a:gd name="connsiteY2" fmla="*/ 17794 h 17800"/>
            <a:gd name="connsiteX3" fmla="*/ 42 w 20667"/>
            <a:gd name="connsiteY3" fmla="*/ 10407 h 17800"/>
            <a:gd name="connsiteX4" fmla="*/ 270 w 20667"/>
            <a:gd name="connsiteY4" fmla="*/ 6103 h 17800"/>
            <a:gd name="connsiteX5" fmla="*/ 7125 w 20667"/>
            <a:gd name="connsiteY5" fmla="*/ 0 h 17800"/>
            <a:gd name="connsiteX0" fmla="*/ 4280 w 7125"/>
            <a:gd name="connsiteY0" fmla="*/ 15181 h 17800"/>
            <a:gd name="connsiteX1" fmla="*/ 416 w 7125"/>
            <a:gd name="connsiteY1" fmla="*/ 17794 h 17800"/>
            <a:gd name="connsiteX2" fmla="*/ 42 w 7125"/>
            <a:gd name="connsiteY2" fmla="*/ 10407 h 17800"/>
            <a:gd name="connsiteX3" fmla="*/ 270 w 7125"/>
            <a:gd name="connsiteY3" fmla="*/ 6103 h 17800"/>
            <a:gd name="connsiteX4" fmla="*/ 7125 w 7125"/>
            <a:gd name="connsiteY4" fmla="*/ 0 h 17800"/>
            <a:gd name="connsiteX0" fmla="*/ 583 w 9999"/>
            <a:gd name="connsiteY0" fmla="*/ 9997 h 9997"/>
            <a:gd name="connsiteX1" fmla="*/ 58 w 9999"/>
            <a:gd name="connsiteY1" fmla="*/ 5847 h 9997"/>
            <a:gd name="connsiteX2" fmla="*/ 378 w 9999"/>
            <a:gd name="connsiteY2" fmla="*/ 3429 h 9997"/>
            <a:gd name="connsiteX3" fmla="*/ 9999 w 9999"/>
            <a:gd name="connsiteY3" fmla="*/ 0 h 9997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7175"/>
            <a:gd name="connsiteY0" fmla="*/ 10348 h 10348"/>
            <a:gd name="connsiteX1" fmla="*/ 58 w 17175"/>
            <a:gd name="connsiteY1" fmla="*/ 5849 h 10348"/>
            <a:gd name="connsiteX2" fmla="*/ 378 w 17175"/>
            <a:gd name="connsiteY2" fmla="*/ 3430 h 10348"/>
            <a:gd name="connsiteX3" fmla="*/ 17175 w 17175"/>
            <a:gd name="connsiteY3" fmla="*/ 0 h 10348"/>
            <a:gd name="connsiteX0" fmla="*/ 2975 w 17175"/>
            <a:gd name="connsiteY0" fmla="*/ 10348 h 10348"/>
            <a:gd name="connsiteX1" fmla="*/ 58 w 17175"/>
            <a:gd name="connsiteY1" fmla="*/ 5849 h 10348"/>
            <a:gd name="connsiteX2" fmla="*/ 378 w 17175"/>
            <a:gd name="connsiteY2" fmla="*/ 3430 h 10348"/>
            <a:gd name="connsiteX3" fmla="*/ 17175 w 17175"/>
            <a:gd name="connsiteY3" fmla="*/ 0 h 10348"/>
            <a:gd name="connsiteX0" fmla="*/ 2843 w 17043"/>
            <a:gd name="connsiteY0" fmla="*/ 10348 h 10348"/>
            <a:gd name="connsiteX1" fmla="*/ 2141 w 17043"/>
            <a:gd name="connsiteY1" fmla="*/ 6603 h 10348"/>
            <a:gd name="connsiteX2" fmla="*/ 246 w 17043"/>
            <a:gd name="connsiteY2" fmla="*/ 3430 h 10348"/>
            <a:gd name="connsiteX3" fmla="*/ 17043 w 17043"/>
            <a:gd name="connsiteY3" fmla="*/ 0 h 10348"/>
            <a:gd name="connsiteX0" fmla="*/ 2668 w 16868"/>
            <a:gd name="connsiteY0" fmla="*/ 10348 h 10348"/>
            <a:gd name="connsiteX1" fmla="*/ 1966 w 16868"/>
            <a:gd name="connsiteY1" fmla="*/ 6603 h 10348"/>
            <a:gd name="connsiteX2" fmla="*/ 71 w 16868"/>
            <a:gd name="connsiteY2" fmla="*/ 3430 h 10348"/>
            <a:gd name="connsiteX3" fmla="*/ 16868 w 16868"/>
            <a:gd name="connsiteY3" fmla="*/ 0 h 10348"/>
            <a:gd name="connsiteX0" fmla="*/ 702 w 18037"/>
            <a:gd name="connsiteY0" fmla="*/ 10348 h 10348"/>
            <a:gd name="connsiteX1" fmla="*/ 0 w 18037"/>
            <a:gd name="connsiteY1" fmla="*/ 6603 h 10348"/>
            <a:gd name="connsiteX2" fmla="*/ 17411 w 18037"/>
            <a:gd name="connsiteY2" fmla="*/ 6388 h 10348"/>
            <a:gd name="connsiteX3" fmla="*/ 14902 w 18037"/>
            <a:gd name="connsiteY3" fmla="*/ 0 h 10348"/>
            <a:gd name="connsiteX0" fmla="*/ 702 w 19333"/>
            <a:gd name="connsiteY0" fmla="*/ 8782 h 8782"/>
            <a:gd name="connsiteX1" fmla="*/ 0 w 19333"/>
            <a:gd name="connsiteY1" fmla="*/ 5037 h 8782"/>
            <a:gd name="connsiteX2" fmla="*/ 17411 w 19333"/>
            <a:gd name="connsiteY2" fmla="*/ 4822 h 8782"/>
            <a:gd name="connsiteX3" fmla="*/ 19333 w 19333"/>
            <a:gd name="connsiteY3" fmla="*/ 0 h 8782"/>
            <a:gd name="connsiteX0" fmla="*/ 363 w 10230"/>
            <a:gd name="connsiteY0" fmla="*/ 10000 h 10000"/>
            <a:gd name="connsiteX1" fmla="*/ 0 w 10230"/>
            <a:gd name="connsiteY1" fmla="*/ 5736 h 10000"/>
            <a:gd name="connsiteX2" fmla="*/ 9006 w 10230"/>
            <a:gd name="connsiteY2" fmla="*/ 5491 h 10000"/>
            <a:gd name="connsiteX3" fmla="*/ 10000 w 1023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9006 w 10000"/>
            <a:gd name="connsiteY2" fmla="*/ 5491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9006 w 10000"/>
            <a:gd name="connsiteY2" fmla="*/ 5491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8842 w 10000"/>
            <a:gd name="connsiteY2" fmla="*/ 5953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8842 w 10000"/>
            <a:gd name="connsiteY2" fmla="*/ 5755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8842 w 10000"/>
            <a:gd name="connsiteY2" fmla="*/ 5755 h 10000"/>
            <a:gd name="connsiteX3" fmla="*/ 10000 w 10000"/>
            <a:gd name="connsiteY3" fmla="*/ 0 h 10000"/>
            <a:gd name="connsiteX0" fmla="*/ 377 w 10014"/>
            <a:gd name="connsiteY0" fmla="*/ 10000 h 10000"/>
            <a:gd name="connsiteX1" fmla="*/ 14 w 10014"/>
            <a:gd name="connsiteY1" fmla="*/ 5736 h 10000"/>
            <a:gd name="connsiteX2" fmla="*/ 8856 w 10014"/>
            <a:gd name="connsiteY2" fmla="*/ 5755 h 10000"/>
            <a:gd name="connsiteX3" fmla="*/ 10014 w 10014"/>
            <a:gd name="connsiteY3" fmla="*/ 0 h 10000"/>
            <a:gd name="connsiteX0" fmla="*/ 68 w 10032"/>
            <a:gd name="connsiteY0" fmla="*/ 9736 h 9736"/>
            <a:gd name="connsiteX1" fmla="*/ 32 w 10032"/>
            <a:gd name="connsiteY1" fmla="*/ 5736 h 9736"/>
            <a:gd name="connsiteX2" fmla="*/ 8874 w 10032"/>
            <a:gd name="connsiteY2" fmla="*/ 5755 h 9736"/>
            <a:gd name="connsiteX3" fmla="*/ 10032 w 10032"/>
            <a:gd name="connsiteY3" fmla="*/ 0 h 9736"/>
            <a:gd name="connsiteX0" fmla="*/ 68 w 10000"/>
            <a:gd name="connsiteY0" fmla="*/ 11628 h 11628"/>
            <a:gd name="connsiteX1" fmla="*/ 32 w 10000"/>
            <a:gd name="connsiteY1" fmla="*/ 7520 h 11628"/>
            <a:gd name="connsiteX2" fmla="*/ 8846 w 10000"/>
            <a:gd name="connsiteY2" fmla="*/ 7539 h 11628"/>
            <a:gd name="connsiteX3" fmla="*/ 10000 w 10000"/>
            <a:gd name="connsiteY3" fmla="*/ 0 h 11628"/>
            <a:gd name="connsiteX0" fmla="*/ 68 w 10000"/>
            <a:gd name="connsiteY0" fmla="*/ 11628 h 11628"/>
            <a:gd name="connsiteX1" fmla="*/ 32 w 10000"/>
            <a:gd name="connsiteY1" fmla="*/ 7520 h 11628"/>
            <a:gd name="connsiteX2" fmla="*/ 8846 w 10000"/>
            <a:gd name="connsiteY2" fmla="*/ 7539 h 11628"/>
            <a:gd name="connsiteX3" fmla="*/ 10000 w 10000"/>
            <a:gd name="connsiteY3" fmla="*/ 0 h 11628"/>
            <a:gd name="connsiteX0" fmla="*/ 68 w 11795"/>
            <a:gd name="connsiteY0" fmla="*/ 11764 h 11764"/>
            <a:gd name="connsiteX1" fmla="*/ 32 w 11795"/>
            <a:gd name="connsiteY1" fmla="*/ 7656 h 11764"/>
            <a:gd name="connsiteX2" fmla="*/ 8846 w 11795"/>
            <a:gd name="connsiteY2" fmla="*/ 7675 h 11764"/>
            <a:gd name="connsiteX3" fmla="*/ 11795 w 11795"/>
            <a:gd name="connsiteY3" fmla="*/ 0 h 11764"/>
            <a:gd name="connsiteX0" fmla="*/ 68 w 11795"/>
            <a:gd name="connsiteY0" fmla="*/ 11764 h 11764"/>
            <a:gd name="connsiteX1" fmla="*/ 32 w 11795"/>
            <a:gd name="connsiteY1" fmla="*/ 7656 h 11764"/>
            <a:gd name="connsiteX2" fmla="*/ 8846 w 11795"/>
            <a:gd name="connsiteY2" fmla="*/ 7675 h 11764"/>
            <a:gd name="connsiteX3" fmla="*/ 11795 w 11795"/>
            <a:gd name="connsiteY3" fmla="*/ 0 h 11764"/>
            <a:gd name="connsiteX0" fmla="*/ 68 w 8846"/>
            <a:gd name="connsiteY0" fmla="*/ 4108 h 4108"/>
            <a:gd name="connsiteX1" fmla="*/ 32 w 8846"/>
            <a:gd name="connsiteY1" fmla="*/ 0 h 4108"/>
            <a:gd name="connsiteX2" fmla="*/ 8846 w 8846"/>
            <a:gd name="connsiteY2" fmla="*/ 19 h 4108"/>
            <a:gd name="connsiteX0" fmla="*/ 77 w 12398"/>
            <a:gd name="connsiteY0" fmla="*/ 14908 h 14908"/>
            <a:gd name="connsiteX1" fmla="*/ 36 w 12398"/>
            <a:gd name="connsiteY1" fmla="*/ 4908 h 14908"/>
            <a:gd name="connsiteX2" fmla="*/ 12398 w 12398"/>
            <a:gd name="connsiteY2" fmla="*/ 0 h 14908"/>
            <a:gd name="connsiteX0" fmla="*/ 77 w 15534"/>
            <a:gd name="connsiteY0" fmla="*/ 20192 h 20192"/>
            <a:gd name="connsiteX1" fmla="*/ 36 w 15534"/>
            <a:gd name="connsiteY1" fmla="*/ 10192 h 20192"/>
            <a:gd name="connsiteX2" fmla="*/ 15534 w 15534"/>
            <a:gd name="connsiteY2" fmla="*/ 0 h 20192"/>
            <a:gd name="connsiteX0" fmla="*/ 77 w 15534"/>
            <a:gd name="connsiteY0" fmla="*/ 20192 h 20192"/>
            <a:gd name="connsiteX1" fmla="*/ 36 w 15534"/>
            <a:gd name="connsiteY1" fmla="*/ 10192 h 20192"/>
            <a:gd name="connsiteX2" fmla="*/ 12216 w 15534"/>
            <a:gd name="connsiteY2" fmla="*/ 4271 h 20192"/>
            <a:gd name="connsiteX3" fmla="*/ 15534 w 15534"/>
            <a:gd name="connsiteY3" fmla="*/ 0 h 2019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5534" h="20192">
              <a:moveTo>
                <a:pt x="77" y="20192"/>
              </a:moveTo>
              <a:cubicBezTo>
                <a:pt x="149" y="15689"/>
                <a:pt x="-88" y="15372"/>
                <a:pt x="36" y="10192"/>
              </a:cubicBezTo>
              <a:cubicBezTo>
                <a:pt x="3727" y="7833"/>
                <a:pt x="8525" y="6630"/>
                <a:pt x="12216" y="4271"/>
              </a:cubicBezTo>
              <a:lnTo>
                <a:pt x="15534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451494</xdr:colOff>
      <xdr:row>6</xdr:row>
      <xdr:rowOff>121664</xdr:rowOff>
    </xdr:from>
    <xdr:to>
      <xdr:col>15</xdr:col>
      <xdr:colOff>570997</xdr:colOff>
      <xdr:row>7</xdr:row>
      <xdr:rowOff>71406</xdr:rowOff>
    </xdr:to>
    <xdr:sp macro="" textlink="">
      <xdr:nvSpPr>
        <xdr:cNvPr id="464" name="AutoShape 1659">
          <a:extLst>
            <a:ext uri="{FF2B5EF4-FFF2-40B4-BE49-F238E27FC236}">
              <a16:creationId xmlns:a16="http://schemas.microsoft.com/office/drawing/2014/main" id="{5BAB41A4-9C21-47FC-8BFE-086B6C199EE7}"/>
            </a:ext>
          </a:extLst>
        </xdr:cNvPr>
        <xdr:cNvSpPr>
          <a:spLocks noChangeArrowheads="1"/>
        </xdr:cNvSpPr>
      </xdr:nvSpPr>
      <xdr:spPr bwMode="auto">
        <a:xfrm>
          <a:off x="10273674" y="1127504"/>
          <a:ext cx="119503" cy="11738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479566</xdr:colOff>
      <xdr:row>3</xdr:row>
      <xdr:rowOff>71939</xdr:rowOff>
    </xdr:from>
    <xdr:to>
      <xdr:col>15</xdr:col>
      <xdr:colOff>507599</xdr:colOff>
      <xdr:row>6</xdr:row>
      <xdr:rowOff>65257</xdr:rowOff>
    </xdr:to>
    <xdr:sp macro="" textlink="">
      <xdr:nvSpPr>
        <xdr:cNvPr id="465" name="Line 76">
          <a:extLst>
            <a:ext uri="{FF2B5EF4-FFF2-40B4-BE49-F238E27FC236}">
              <a16:creationId xmlns:a16="http://schemas.microsoft.com/office/drawing/2014/main" id="{5881D681-3CC7-4C9F-9EB4-C3CD81A8924E}"/>
            </a:ext>
          </a:extLst>
        </xdr:cNvPr>
        <xdr:cNvSpPr>
          <a:spLocks noChangeShapeType="1"/>
        </xdr:cNvSpPr>
      </xdr:nvSpPr>
      <xdr:spPr bwMode="auto">
        <a:xfrm>
          <a:off x="10301746" y="574859"/>
          <a:ext cx="28033" cy="49623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254040</xdr:colOff>
      <xdr:row>3</xdr:row>
      <xdr:rowOff>167687</xdr:rowOff>
    </xdr:from>
    <xdr:to>
      <xdr:col>16</xdr:col>
      <xdr:colOff>428444</xdr:colOff>
      <xdr:row>4</xdr:row>
      <xdr:rowOff>120749</xdr:rowOff>
    </xdr:to>
    <xdr:sp macro="" textlink="">
      <xdr:nvSpPr>
        <xdr:cNvPr id="466" name="Freeform 395">
          <a:extLst>
            <a:ext uri="{FF2B5EF4-FFF2-40B4-BE49-F238E27FC236}">
              <a16:creationId xmlns:a16="http://schemas.microsoft.com/office/drawing/2014/main" id="{41E206F9-F8AB-4571-8456-CA5081EE6B50}"/>
            </a:ext>
          </a:extLst>
        </xdr:cNvPr>
        <xdr:cNvSpPr>
          <a:spLocks/>
        </xdr:cNvSpPr>
      </xdr:nvSpPr>
      <xdr:spPr bwMode="auto">
        <a:xfrm rot="1205221">
          <a:off x="10769640" y="670607"/>
          <a:ext cx="174404" cy="120702"/>
        </a:xfrm>
        <a:custGeom>
          <a:avLst/>
          <a:gdLst>
            <a:gd name="T0" fmla="*/ 0 w 21"/>
            <a:gd name="T1" fmla="*/ 2147483647 h 16"/>
            <a:gd name="T2" fmla="*/ 2147483647 w 21"/>
            <a:gd name="T3" fmla="*/ 2147483647 h 16"/>
            <a:gd name="T4" fmla="*/ 2147483647 w 21"/>
            <a:gd name="T5" fmla="*/ 0 h 16"/>
            <a:gd name="T6" fmla="*/ 2147483647 w 21"/>
            <a:gd name="T7" fmla="*/ 2147483647 h 16"/>
            <a:gd name="T8" fmla="*/ 2147483647 w 21"/>
            <a:gd name="T9" fmla="*/ 2147483647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0 w 10000"/>
            <a:gd name="connsiteY0" fmla="*/ 9375 h 10000"/>
            <a:gd name="connsiteX1" fmla="*/ 1429 w 10000"/>
            <a:gd name="connsiteY1" fmla="*/ 1875 h 10000"/>
            <a:gd name="connsiteX2" fmla="*/ 4286 w 10000"/>
            <a:gd name="connsiteY2" fmla="*/ 0 h 10000"/>
            <a:gd name="connsiteX3" fmla="*/ 10000 w 10000"/>
            <a:gd name="connsiteY3" fmla="*/ 10000 h 10000"/>
            <a:gd name="connsiteX0" fmla="*/ 0 w 10000"/>
            <a:gd name="connsiteY0" fmla="*/ 9375 h 10000"/>
            <a:gd name="connsiteX1" fmla="*/ 1429 w 10000"/>
            <a:gd name="connsiteY1" fmla="*/ 1875 h 10000"/>
            <a:gd name="connsiteX2" fmla="*/ 4286 w 10000"/>
            <a:gd name="connsiteY2" fmla="*/ 0 h 10000"/>
            <a:gd name="connsiteX3" fmla="*/ 10000 w 10000"/>
            <a:gd name="connsiteY3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131 w 10131"/>
            <a:gd name="connsiteY0" fmla="*/ 9375 h 10000"/>
            <a:gd name="connsiteX1" fmla="*/ 4417 w 10131"/>
            <a:gd name="connsiteY1" fmla="*/ 0 h 10000"/>
            <a:gd name="connsiteX2" fmla="*/ 10131 w 10131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1010"/>
            <a:gd name="connsiteY0" fmla="*/ 11060 h 11060"/>
            <a:gd name="connsiteX1" fmla="*/ 5296 w 11010"/>
            <a:gd name="connsiteY1" fmla="*/ 0 h 11060"/>
            <a:gd name="connsiteX2" fmla="*/ 11010 w 11010"/>
            <a:gd name="connsiteY2" fmla="*/ 10000 h 11060"/>
            <a:gd name="connsiteX0" fmla="*/ 0 w 10204"/>
            <a:gd name="connsiteY0" fmla="*/ 10834 h 10834"/>
            <a:gd name="connsiteX1" fmla="*/ 4490 w 10204"/>
            <a:gd name="connsiteY1" fmla="*/ 0 h 10834"/>
            <a:gd name="connsiteX2" fmla="*/ 10204 w 10204"/>
            <a:gd name="connsiteY2" fmla="*/ 10000 h 10834"/>
            <a:gd name="connsiteX0" fmla="*/ 0 w 9398"/>
            <a:gd name="connsiteY0" fmla="*/ 10157 h 10157"/>
            <a:gd name="connsiteX1" fmla="*/ 3684 w 9398"/>
            <a:gd name="connsiteY1" fmla="*/ 0 h 10157"/>
            <a:gd name="connsiteX2" fmla="*/ 9398 w 9398"/>
            <a:gd name="connsiteY2" fmla="*/ 10000 h 10157"/>
            <a:gd name="connsiteX0" fmla="*/ 288 w 10288"/>
            <a:gd name="connsiteY0" fmla="*/ 10000 h 10000"/>
            <a:gd name="connsiteX1" fmla="*/ 4208 w 10288"/>
            <a:gd name="connsiteY1" fmla="*/ 0 h 10000"/>
            <a:gd name="connsiteX2" fmla="*/ 10288 w 10288"/>
            <a:gd name="connsiteY2" fmla="*/ 9845 h 10000"/>
            <a:gd name="connsiteX0" fmla="*/ 0 w 10000"/>
            <a:gd name="connsiteY0" fmla="*/ 10012 h 10012"/>
            <a:gd name="connsiteX1" fmla="*/ 3920 w 10000"/>
            <a:gd name="connsiteY1" fmla="*/ 12 h 10012"/>
            <a:gd name="connsiteX2" fmla="*/ 10000 w 10000"/>
            <a:gd name="connsiteY2" fmla="*/ 9857 h 10012"/>
            <a:gd name="connsiteX0" fmla="*/ 0 w 10000"/>
            <a:gd name="connsiteY0" fmla="*/ 10012 h 10012"/>
            <a:gd name="connsiteX1" fmla="*/ 3920 w 10000"/>
            <a:gd name="connsiteY1" fmla="*/ 12 h 10012"/>
            <a:gd name="connsiteX2" fmla="*/ 10000 w 10000"/>
            <a:gd name="connsiteY2" fmla="*/ 9857 h 10012"/>
            <a:gd name="connsiteX0" fmla="*/ 0 w 10000"/>
            <a:gd name="connsiteY0" fmla="*/ 7805 h 7805"/>
            <a:gd name="connsiteX1" fmla="*/ 3920 w 10000"/>
            <a:gd name="connsiteY1" fmla="*/ 26 h 7805"/>
            <a:gd name="connsiteX2" fmla="*/ 10000 w 10000"/>
            <a:gd name="connsiteY2" fmla="*/ 7650 h 7805"/>
            <a:gd name="connsiteX0" fmla="*/ 0 w 10000"/>
            <a:gd name="connsiteY0" fmla="*/ 10000 h 10000"/>
            <a:gd name="connsiteX1" fmla="*/ 4564 w 10000"/>
            <a:gd name="connsiteY1" fmla="*/ 33 h 10000"/>
            <a:gd name="connsiteX2" fmla="*/ 10000 w 10000"/>
            <a:gd name="connsiteY2" fmla="*/ 9801 h 10000"/>
            <a:gd name="connsiteX0" fmla="*/ 0 w 10000"/>
            <a:gd name="connsiteY0" fmla="*/ 10000 h 10000"/>
            <a:gd name="connsiteX1" fmla="*/ 4564 w 10000"/>
            <a:gd name="connsiteY1" fmla="*/ 33 h 10000"/>
            <a:gd name="connsiteX2" fmla="*/ 10000 w 10000"/>
            <a:gd name="connsiteY2" fmla="*/ 9801 h 10000"/>
            <a:gd name="connsiteX0" fmla="*/ 0 w 10000"/>
            <a:gd name="connsiteY0" fmla="*/ 10059 h 10059"/>
            <a:gd name="connsiteX1" fmla="*/ 4564 w 10000"/>
            <a:gd name="connsiteY1" fmla="*/ 92 h 10059"/>
            <a:gd name="connsiteX2" fmla="*/ 10000 w 10000"/>
            <a:gd name="connsiteY2" fmla="*/ 9860 h 10059"/>
            <a:gd name="connsiteX0" fmla="*/ 0 w 10000"/>
            <a:gd name="connsiteY0" fmla="*/ 10059 h 10059"/>
            <a:gd name="connsiteX1" fmla="*/ 4564 w 10000"/>
            <a:gd name="connsiteY1" fmla="*/ 92 h 10059"/>
            <a:gd name="connsiteX2" fmla="*/ 10000 w 10000"/>
            <a:gd name="connsiteY2" fmla="*/ 9860 h 1005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59">
              <a:moveTo>
                <a:pt x="0" y="10059"/>
              </a:moveTo>
              <a:cubicBezTo>
                <a:pt x="19" y="1849"/>
                <a:pt x="1962" y="-524"/>
                <a:pt x="4564" y="92"/>
              </a:cubicBezTo>
              <a:cubicBezTo>
                <a:pt x="7887" y="-252"/>
                <a:pt x="8831" y="3381"/>
                <a:pt x="10000" y="9860"/>
              </a:cubicBez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18</xdr:col>
      <xdr:colOff>147658</xdr:colOff>
      <xdr:row>7</xdr:row>
      <xdr:rowOff>112139</xdr:rowOff>
    </xdr:from>
    <xdr:to>
      <xdr:col>18</xdr:col>
      <xdr:colOff>284870</xdr:colOff>
      <xdr:row>8</xdr:row>
      <xdr:rowOff>66676</xdr:rowOff>
    </xdr:to>
    <xdr:sp macro="" textlink="">
      <xdr:nvSpPr>
        <xdr:cNvPr id="467" name="六角形 466">
          <a:extLst>
            <a:ext uri="{FF2B5EF4-FFF2-40B4-BE49-F238E27FC236}">
              <a16:creationId xmlns:a16="http://schemas.microsoft.com/office/drawing/2014/main" id="{2576077E-6142-4911-AE02-489171C70B42}"/>
            </a:ext>
          </a:extLst>
        </xdr:cNvPr>
        <xdr:cNvSpPr/>
      </xdr:nvSpPr>
      <xdr:spPr bwMode="auto">
        <a:xfrm>
          <a:off x="12065902" y="1277717"/>
          <a:ext cx="137212" cy="121048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368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31774</xdr:colOff>
      <xdr:row>1</xdr:row>
      <xdr:rowOff>0</xdr:rowOff>
    </xdr:from>
    <xdr:to>
      <xdr:col>15</xdr:col>
      <xdr:colOff>214946</xdr:colOff>
      <xdr:row>1</xdr:row>
      <xdr:rowOff>166605</xdr:rowOff>
    </xdr:to>
    <xdr:sp macro="" textlink="">
      <xdr:nvSpPr>
        <xdr:cNvPr id="468" name="六角形 467">
          <a:extLst>
            <a:ext uri="{FF2B5EF4-FFF2-40B4-BE49-F238E27FC236}">
              <a16:creationId xmlns:a16="http://schemas.microsoft.com/office/drawing/2014/main" id="{B8E300FD-240C-4B29-BC00-ECB088F80897}"/>
            </a:ext>
          </a:extLst>
        </xdr:cNvPr>
        <xdr:cNvSpPr/>
      </xdr:nvSpPr>
      <xdr:spPr bwMode="auto">
        <a:xfrm>
          <a:off x="9853954" y="167640"/>
          <a:ext cx="183172" cy="166605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42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0</xdr:colOff>
      <xdr:row>1</xdr:row>
      <xdr:rowOff>0</xdr:rowOff>
    </xdr:from>
    <xdr:to>
      <xdr:col>17</xdr:col>
      <xdr:colOff>183172</xdr:colOff>
      <xdr:row>1</xdr:row>
      <xdr:rowOff>166605</xdr:rowOff>
    </xdr:to>
    <xdr:sp macro="" textlink="">
      <xdr:nvSpPr>
        <xdr:cNvPr id="469" name="六角形 468">
          <a:extLst>
            <a:ext uri="{FF2B5EF4-FFF2-40B4-BE49-F238E27FC236}">
              <a16:creationId xmlns:a16="http://schemas.microsoft.com/office/drawing/2014/main" id="{9FA0AFB6-7EB7-401E-9860-F8C534F9C780}"/>
            </a:ext>
          </a:extLst>
        </xdr:cNvPr>
        <xdr:cNvSpPr/>
      </xdr:nvSpPr>
      <xdr:spPr bwMode="auto">
        <a:xfrm>
          <a:off x="11209020" y="167640"/>
          <a:ext cx="183172" cy="166605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43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16</xdr:col>
      <xdr:colOff>690037</xdr:colOff>
      <xdr:row>8</xdr:row>
      <xdr:rowOff>172888</xdr:rowOff>
    </xdr:from>
    <xdr:to>
      <xdr:col>17</xdr:col>
      <xdr:colOff>168564</xdr:colOff>
      <xdr:row>9</xdr:row>
      <xdr:rowOff>169404</xdr:rowOff>
    </xdr:to>
    <xdr:sp macro="" textlink="">
      <xdr:nvSpPr>
        <xdr:cNvPr id="470" name="六角形 469">
          <a:extLst>
            <a:ext uri="{FF2B5EF4-FFF2-40B4-BE49-F238E27FC236}">
              <a16:creationId xmlns:a16="http://schemas.microsoft.com/office/drawing/2014/main" id="{2DE3E0A3-EB27-4085-A776-465A62A7EE34}"/>
            </a:ext>
          </a:extLst>
        </xdr:cNvPr>
        <xdr:cNvSpPr/>
      </xdr:nvSpPr>
      <xdr:spPr bwMode="auto">
        <a:xfrm>
          <a:off x="11205637" y="1506388"/>
          <a:ext cx="171947" cy="171776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49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148928</xdr:colOff>
      <xdr:row>3</xdr:row>
      <xdr:rowOff>157080</xdr:rowOff>
    </xdr:from>
    <xdr:to>
      <xdr:col>18</xdr:col>
      <xdr:colOff>171999</xdr:colOff>
      <xdr:row>8</xdr:row>
      <xdr:rowOff>132248</xdr:rowOff>
    </xdr:to>
    <xdr:sp macro="" textlink="">
      <xdr:nvSpPr>
        <xdr:cNvPr id="471" name="Freeform 651">
          <a:extLst>
            <a:ext uri="{FF2B5EF4-FFF2-40B4-BE49-F238E27FC236}">
              <a16:creationId xmlns:a16="http://schemas.microsoft.com/office/drawing/2014/main" id="{3021EB5B-F670-476A-88BF-63EBC00ECB9D}"/>
            </a:ext>
          </a:extLst>
        </xdr:cNvPr>
        <xdr:cNvSpPr>
          <a:spLocks/>
        </xdr:cNvSpPr>
      </xdr:nvSpPr>
      <xdr:spPr bwMode="auto">
        <a:xfrm flipH="1">
          <a:off x="11357948" y="660000"/>
          <a:ext cx="716491" cy="813368"/>
        </a:xfrm>
        <a:custGeom>
          <a:avLst/>
          <a:gdLst>
            <a:gd name="T0" fmla="*/ 2147483647 w 10000"/>
            <a:gd name="T1" fmla="*/ 2147483647 h 11936"/>
            <a:gd name="T2" fmla="*/ 2147483647 w 10000"/>
            <a:gd name="T3" fmla="*/ 2147483647 h 11936"/>
            <a:gd name="T4" fmla="*/ 2147483647 w 10000"/>
            <a:gd name="T5" fmla="*/ 2147483647 h 11936"/>
            <a:gd name="T6" fmla="*/ 0 w 10000"/>
            <a:gd name="T7" fmla="*/ 0 h 11936"/>
            <a:gd name="T8" fmla="*/ 2147483647 w 10000"/>
            <a:gd name="T9" fmla="*/ 2147483647 h 11936"/>
            <a:gd name="T10" fmla="*/ 2147483647 w 10000"/>
            <a:gd name="T11" fmla="*/ 2147483647 h 119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9362 w 10000"/>
            <a:gd name="connsiteY5" fmla="*/ 3531 h 11936"/>
            <a:gd name="connsiteX6" fmla="*/ 10000 w 10000"/>
            <a:gd name="connsiteY6" fmla="*/ 3892 h 119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10000 w 10000"/>
            <a:gd name="connsiteY5" fmla="*/ 3892 h 119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10000 w 10000"/>
            <a:gd name="connsiteY5" fmla="*/ 3892 h 11936"/>
            <a:gd name="connsiteX0" fmla="*/ 4254 w 4254"/>
            <a:gd name="connsiteY0" fmla="*/ 11936 h 11936"/>
            <a:gd name="connsiteX1" fmla="*/ 1679 w 4254"/>
            <a:gd name="connsiteY1" fmla="*/ 11111 h 11936"/>
            <a:gd name="connsiteX2" fmla="*/ 232 w 4254"/>
            <a:gd name="connsiteY2" fmla="*/ 8055 h 11936"/>
            <a:gd name="connsiteX3" fmla="*/ 0 w 4254"/>
            <a:gd name="connsiteY3" fmla="*/ 0 h 11936"/>
            <a:gd name="connsiteX4" fmla="*/ 3039 w 4254"/>
            <a:gd name="connsiteY4" fmla="*/ 740 h 11936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522 h 14522"/>
            <a:gd name="connsiteX4" fmla="*/ 1079 w 10000"/>
            <a:gd name="connsiteY4" fmla="*/ 8 h 14522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400 h 14522"/>
            <a:gd name="connsiteX4" fmla="*/ 1079 w 10000"/>
            <a:gd name="connsiteY4" fmla="*/ 8 h 14522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400 h 14522"/>
            <a:gd name="connsiteX4" fmla="*/ 1079 w 10000"/>
            <a:gd name="connsiteY4" fmla="*/ 8 h 14522"/>
            <a:gd name="connsiteX0" fmla="*/ 14621 w 14621"/>
            <a:gd name="connsiteY0" fmla="*/ 11466 h 13831"/>
            <a:gd name="connsiteX1" fmla="*/ 3947 w 14621"/>
            <a:gd name="connsiteY1" fmla="*/ 13831 h 13831"/>
            <a:gd name="connsiteX2" fmla="*/ 545 w 14621"/>
            <a:gd name="connsiteY2" fmla="*/ 11270 h 13831"/>
            <a:gd name="connsiteX3" fmla="*/ 0 w 14621"/>
            <a:gd name="connsiteY3" fmla="*/ 4400 h 13831"/>
            <a:gd name="connsiteX4" fmla="*/ 1079 w 14621"/>
            <a:gd name="connsiteY4" fmla="*/ 8 h 13831"/>
            <a:gd name="connsiteX0" fmla="*/ 13466 w 13466"/>
            <a:gd name="connsiteY0" fmla="*/ 10366 h 13841"/>
            <a:gd name="connsiteX1" fmla="*/ 3947 w 13466"/>
            <a:gd name="connsiteY1" fmla="*/ 13831 h 13841"/>
            <a:gd name="connsiteX2" fmla="*/ 545 w 13466"/>
            <a:gd name="connsiteY2" fmla="*/ 11270 h 13841"/>
            <a:gd name="connsiteX3" fmla="*/ 0 w 13466"/>
            <a:gd name="connsiteY3" fmla="*/ 4400 h 13841"/>
            <a:gd name="connsiteX4" fmla="*/ 1079 w 13466"/>
            <a:gd name="connsiteY4" fmla="*/ 8 h 13841"/>
            <a:gd name="connsiteX0" fmla="*/ 18664 w 18664"/>
            <a:gd name="connsiteY0" fmla="*/ 10611 h 13836"/>
            <a:gd name="connsiteX1" fmla="*/ 3947 w 18664"/>
            <a:gd name="connsiteY1" fmla="*/ 13831 h 13836"/>
            <a:gd name="connsiteX2" fmla="*/ 545 w 18664"/>
            <a:gd name="connsiteY2" fmla="*/ 11270 h 13836"/>
            <a:gd name="connsiteX3" fmla="*/ 0 w 18664"/>
            <a:gd name="connsiteY3" fmla="*/ 4400 h 13836"/>
            <a:gd name="connsiteX4" fmla="*/ 1079 w 18664"/>
            <a:gd name="connsiteY4" fmla="*/ 8 h 13836"/>
            <a:gd name="connsiteX0" fmla="*/ 18664 w 18664"/>
            <a:gd name="connsiteY0" fmla="*/ 10611 h 13836"/>
            <a:gd name="connsiteX1" fmla="*/ 3947 w 18664"/>
            <a:gd name="connsiteY1" fmla="*/ 13831 h 13836"/>
            <a:gd name="connsiteX2" fmla="*/ 545 w 18664"/>
            <a:gd name="connsiteY2" fmla="*/ 11270 h 13836"/>
            <a:gd name="connsiteX3" fmla="*/ 0 w 18664"/>
            <a:gd name="connsiteY3" fmla="*/ 4400 h 13836"/>
            <a:gd name="connsiteX4" fmla="*/ 4833 w 18664"/>
            <a:gd name="connsiteY4" fmla="*/ 8 h 13836"/>
            <a:gd name="connsiteX0" fmla="*/ 18664 w 18664"/>
            <a:gd name="connsiteY0" fmla="*/ 10624 h 13849"/>
            <a:gd name="connsiteX1" fmla="*/ 3947 w 18664"/>
            <a:gd name="connsiteY1" fmla="*/ 13844 h 13849"/>
            <a:gd name="connsiteX2" fmla="*/ 545 w 18664"/>
            <a:gd name="connsiteY2" fmla="*/ 11283 h 13849"/>
            <a:gd name="connsiteX3" fmla="*/ 0 w 18664"/>
            <a:gd name="connsiteY3" fmla="*/ 1479 h 13849"/>
            <a:gd name="connsiteX4" fmla="*/ 4833 w 18664"/>
            <a:gd name="connsiteY4" fmla="*/ 21 h 13849"/>
            <a:gd name="connsiteX0" fmla="*/ 18664 w 18664"/>
            <a:gd name="connsiteY0" fmla="*/ 10614 h 13839"/>
            <a:gd name="connsiteX1" fmla="*/ 3947 w 18664"/>
            <a:gd name="connsiteY1" fmla="*/ 13834 h 13839"/>
            <a:gd name="connsiteX2" fmla="*/ 545 w 18664"/>
            <a:gd name="connsiteY2" fmla="*/ 11273 h 13839"/>
            <a:gd name="connsiteX3" fmla="*/ 0 w 18664"/>
            <a:gd name="connsiteY3" fmla="*/ 3547 h 13839"/>
            <a:gd name="connsiteX4" fmla="*/ 4833 w 18664"/>
            <a:gd name="connsiteY4" fmla="*/ 11 h 13839"/>
            <a:gd name="connsiteX0" fmla="*/ 18664 w 18664"/>
            <a:gd name="connsiteY0" fmla="*/ 10625 h 13850"/>
            <a:gd name="connsiteX1" fmla="*/ 3947 w 18664"/>
            <a:gd name="connsiteY1" fmla="*/ 13845 h 13850"/>
            <a:gd name="connsiteX2" fmla="*/ 545 w 18664"/>
            <a:gd name="connsiteY2" fmla="*/ 11284 h 13850"/>
            <a:gd name="connsiteX3" fmla="*/ 0 w 18664"/>
            <a:gd name="connsiteY3" fmla="*/ 3558 h 13850"/>
            <a:gd name="connsiteX4" fmla="*/ 4833 w 18664"/>
            <a:gd name="connsiteY4" fmla="*/ 22 h 13850"/>
            <a:gd name="connsiteX0" fmla="*/ 20108 w 20108"/>
            <a:gd name="connsiteY0" fmla="*/ 13437 h 13913"/>
            <a:gd name="connsiteX1" fmla="*/ 3947 w 20108"/>
            <a:gd name="connsiteY1" fmla="*/ 13845 h 13913"/>
            <a:gd name="connsiteX2" fmla="*/ 545 w 20108"/>
            <a:gd name="connsiteY2" fmla="*/ 11284 h 13913"/>
            <a:gd name="connsiteX3" fmla="*/ 0 w 20108"/>
            <a:gd name="connsiteY3" fmla="*/ 3558 h 13913"/>
            <a:gd name="connsiteX4" fmla="*/ 4833 w 20108"/>
            <a:gd name="connsiteY4" fmla="*/ 22 h 13913"/>
            <a:gd name="connsiteX0" fmla="*/ 20108 w 20108"/>
            <a:gd name="connsiteY0" fmla="*/ 13437 h 13862"/>
            <a:gd name="connsiteX1" fmla="*/ 3947 w 20108"/>
            <a:gd name="connsiteY1" fmla="*/ 13845 h 13862"/>
            <a:gd name="connsiteX2" fmla="*/ 545 w 20108"/>
            <a:gd name="connsiteY2" fmla="*/ 11284 h 13862"/>
            <a:gd name="connsiteX3" fmla="*/ 0 w 20108"/>
            <a:gd name="connsiteY3" fmla="*/ 3558 h 13862"/>
            <a:gd name="connsiteX4" fmla="*/ 4833 w 20108"/>
            <a:gd name="connsiteY4" fmla="*/ 22 h 13862"/>
            <a:gd name="connsiteX0" fmla="*/ 20108 w 20108"/>
            <a:gd name="connsiteY0" fmla="*/ 13437 h 14912"/>
            <a:gd name="connsiteX1" fmla="*/ 3947 w 20108"/>
            <a:gd name="connsiteY1" fmla="*/ 13845 h 14912"/>
            <a:gd name="connsiteX2" fmla="*/ 545 w 20108"/>
            <a:gd name="connsiteY2" fmla="*/ 11284 h 14912"/>
            <a:gd name="connsiteX3" fmla="*/ 0 w 20108"/>
            <a:gd name="connsiteY3" fmla="*/ 3558 h 14912"/>
            <a:gd name="connsiteX4" fmla="*/ 4833 w 20108"/>
            <a:gd name="connsiteY4" fmla="*/ 22 h 14912"/>
            <a:gd name="connsiteX0" fmla="*/ 17509 w 17509"/>
            <a:gd name="connsiteY0" fmla="*/ 14537 h 14537"/>
            <a:gd name="connsiteX1" fmla="*/ 3947 w 17509"/>
            <a:gd name="connsiteY1" fmla="*/ 13845 h 14537"/>
            <a:gd name="connsiteX2" fmla="*/ 545 w 17509"/>
            <a:gd name="connsiteY2" fmla="*/ 11284 h 14537"/>
            <a:gd name="connsiteX3" fmla="*/ 0 w 17509"/>
            <a:gd name="connsiteY3" fmla="*/ 3558 h 14537"/>
            <a:gd name="connsiteX4" fmla="*/ 4833 w 17509"/>
            <a:gd name="connsiteY4" fmla="*/ 22 h 14537"/>
            <a:gd name="connsiteX0" fmla="*/ 17509 w 17509"/>
            <a:gd name="connsiteY0" fmla="*/ 14537 h 15250"/>
            <a:gd name="connsiteX1" fmla="*/ 3947 w 17509"/>
            <a:gd name="connsiteY1" fmla="*/ 13845 h 15250"/>
            <a:gd name="connsiteX2" fmla="*/ 545 w 17509"/>
            <a:gd name="connsiteY2" fmla="*/ 11284 h 15250"/>
            <a:gd name="connsiteX3" fmla="*/ 0 w 17509"/>
            <a:gd name="connsiteY3" fmla="*/ 3558 h 15250"/>
            <a:gd name="connsiteX4" fmla="*/ 4833 w 17509"/>
            <a:gd name="connsiteY4" fmla="*/ 22 h 15250"/>
            <a:gd name="connsiteX0" fmla="*/ 17509 w 17509"/>
            <a:gd name="connsiteY0" fmla="*/ 14537 h 15145"/>
            <a:gd name="connsiteX1" fmla="*/ 3947 w 17509"/>
            <a:gd name="connsiteY1" fmla="*/ 13845 h 15145"/>
            <a:gd name="connsiteX2" fmla="*/ 545 w 17509"/>
            <a:gd name="connsiteY2" fmla="*/ 11284 h 15145"/>
            <a:gd name="connsiteX3" fmla="*/ 0 w 17509"/>
            <a:gd name="connsiteY3" fmla="*/ 3558 h 15145"/>
            <a:gd name="connsiteX4" fmla="*/ 4833 w 17509"/>
            <a:gd name="connsiteY4" fmla="*/ 22 h 15145"/>
            <a:gd name="connsiteX0" fmla="*/ 20397 w 20397"/>
            <a:gd name="connsiteY0" fmla="*/ 13070 h 13856"/>
            <a:gd name="connsiteX1" fmla="*/ 3947 w 20397"/>
            <a:gd name="connsiteY1" fmla="*/ 13845 h 13856"/>
            <a:gd name="connsiteX2" fmla="*/ 545 w 20397"/>
            <a:gd name="connsiteY2" fmla="*/ 11284 h 13856"/>
            <a:gd name="connsiteX3" fmla="*/ 0 w 20397"/>
            <a:gd name="connsiteY3" fmla="*/ 3558 h 13856"/>
            <a:gd name="connsiteX4" fmla="*/ 4833 w 20397"/>
            <a:gd name="connsiteY4" fmla="*/ 22 h 13856"/>
            <a:gd name="connsiteX0" fmla="*/ 20397 w 20397"/>
            <a:gd name="connsiteY0" fmla="*/ 13070 h 13860"/>
            <a:gd name="connsiteX1" fmla="*/ 3947 w 20397"/>
            <a:gd name="connsiteY1" fmla="*/ 13845 h 13860"/>
            <a:gd name="connsiteX2" fmla="*/ 545 w 20397"/>
            <a:gd name="connsiteY2" fmla="*/ 11284 h 13860"/>
            <a:gd name="connsiteX3" fmla="*/ 0 w 20397"/>
            <a:gd name="connsiteY3" fmla="*/ 3558 h 13860"/>
            <a:gd name="connsiteX4" fmla="*/ 4833 w 20397"/>
            <a:gd name="connsiteY4" fmla="*/ 22 h 13860"/>
            <a:gd name="connsiteX0" fmla="*/ 20397 w 20397"/>
            <a:gd name="connsiteY0" fmla="*/ 13070 h 14732"/>
            <a:gd name="connsiteX1" fmla="*/ 3947 w 20397"/>
            <a:gd name="connsiteY1" fmla="*/ 13845 h 14732"/>
            <a:gd name="connsiteX2" fmla="*/ 545 w 20397"/>
            <a:gd name="connsiteY2" fmla="*/ 11284 h 14732"/>
            <a:gd name="connsiteX3" fmla="*/ 0 w 20397"/>
            <a:gd name="connsiteY3" fmla="*/ 3558 h 14732"/>
            <a:gd name="connsiteX4" fmla="*/ 4833 w 20397"/>
            <a:gd name="connsiteY4" fmla="*/ 22 h 14732"/>
            <a:gd name="connsiteX0" fmla="*/ 20397 w 20397"/>
            <a:gd name="connsiteY0" fmla="*/ 13070 h 14943"/>
            <a:gd name="connsiteX1" fmla="*/ 3947 w 20397"/>
            <a:gd name="connsiteY1" fmla="*/ 13845 h 14943"/>
            <a:gd name="connsiteX2" fmla="*/ 545 w 20397"/>
            <a:gd name="connsiteY2" fmla="*/ 11284 h 14943"/>
            <a:gd name="connsiteX3" fmla="*/ 0 w 20397"/>
            <a:gd name="connsiteY3" fmla="*/ 3558 h 14943"/>
            <a:gd name="connsiteX4" fmla="*/ 4833 w 20397"/>
            <a:gd name="connsiteY4" fmla="*/ 22 h 14943"/>
            <a:gd name="connsiteX0" fmla="*/ 20397 w 20397"/>
            <a:gd name="connsiteY0" fmla="*/ 15624 h 17497"/>
            <a:gd name="connsiteX1" fmla="*/ 3947 w 20397"/>
            <a:gd name="connsiteY1" fmla="*/ 16399 h 17497"/>
            <a:gd name="connsiteX2" fmla="*/ 545 w 20397"/>
            <a:gd name="connsiteY2" fmla="*/ 13838 h 17497"/>
            <a:gd name="connsiteX3" fmla="*/ 0 w 20397"/>
            <a:gd name="connsiteY3" fmla="*/ 6112 h 17497"/>
            <a:gd name="connsiteX4" fmla="*/ 6855 w 20397"/>
            <a:gd name="connsiteY4" fmla="*/ 9 h 17497"/>
            <a:gd name="connsiteX0" fmla="*/ 20397 w 20397"/>
            <a:gd name="connsiteY0" fmla="*/ 15626 h 17499"/>
            <a:gd name="connsiteX1" fmla="*/ 3947 w 20397"/>
            <a:gd name="connsiteY1" fmla="*/ 16401 h 17499"/>
            <a:gd name="connsiteX2" fmla="*/ 545 w 20397"/>
            <a:gd name="connsiteY2" fmla="*/ 13840 h 17499"/>
            <a:gd name="connsiteX3" fmla="*/ 0 w 20397"/>
            <a:gd name="connsiteY3" fmla="*/ 6114 h 17499"/>
            <a:gd name="connsiteX4" fmla="*/ 6855 w 20397"/>
            <a:gd name="connsiteY4" fmla="*/ 11 h 17499"/>
            <a:gd name="connsiteX0" fmla="*/ 20397 w 20397"/>
            <a:gd name="connsiteY0" fmla="*/ 15625 h 17498"/>
            <a:gd name="connsiteX1" fmla="*/ 3947 w 20397"/>
            <a:gd name="connsiteY1" fmla="*/ 16400 h 17498"/>
            <a:gd name="connsiteX2" fmla="*/ 545 w 20397"/>
            <a:gd name="connsiteY2" fmla="*/ 13839 h 17498"/>
            <a:gd name="connsiteX3" fmla="*/ 0 w 20397"/>
            <a:gd name="connsiteY3" fmla="*/ 6113 h 17498"/>
            <a:gd name="connsiteX4" fmla="*/ 6855 w 20397"/>
            <a:gd name="connsiteY4" fmla="*/ 10 h 17498"/>
            <a:gd name="connsiteX0" fmla="*/ 20397 w 20397"/>
            <a:gd name="connsiteY0" fmla="*/ 15615 h 17488"/>
            <a:gd name="connsiteX1" fmla="*/ 3947 w 20397"/>
            <a:gd name="connsiteY1" fmla="*/ 16390 h 17488"/>
            <a:gd name="connsiteX2" fmla="*/ 545 w 20397"/>
            <a:gd name="connsiteY2" fmla="*/ 13829 h 17488"/>
            <a:gd name="connsiteX3" fmla="*/ 0 w 20397"/>
            <a:gd name="connsiteY3" fmla="*/ 6103 h 17488"/>
            <a:gd name="connsiteX4" fmla="*/ 6855 w 20397"/>
            <a:gd name="connsiteY4" fmla="*/ 0 h 17488"/>
            <a:gd name="connsiteX0" fmla="*/ 21759 w 21759"/>
            <a:gd name="connsiteY0" fmla="*/ 15615 h 16405"/>
            <a:gd name="connsiteX1" fmla="*/ 5309 w 21759"/>
            <a:gd name="connsiteY1" fmla="*/ 16390 h 16405"/>
            <a:gd name="connsiteX2" fmla="*/ 463 w 21759"/>
            <a:gd name="connsiteY2" fmla="*/ 13829 h 16405"/>
            <a:gd name="connsiteX3" fmla="*/ 1362 w 21759"/>
            <a:gd name="connsiteY3" fmla="*/ 6103 h 16405"/>
            <a:gd name="connsiteX4" fmla="*/ 8217 w 21759"/>
            <a:gd name="connsiteY4" fmla="*/ 0 h 16405"/>
            <a:gd name="connsiteX0" fmla="*/ 20397 w 20397"/>
            <a:gd name="connsiteY0" fmla="*/ 15615 h 16405"/>
            <a:gd name="connsiteX1" fmla="*/ 3947 w 20397"/>
            <a:gd name="connsiteY1" fmla="*/ 16390 h 16405"/>
            <a:gd name="connsiteX2" fmla="*/ 834 w 20397"/>
            <a:gd name="connsiteY2" fmla="*/ 13829 h 16405"/>
            <a:gd name="connsiteX3" fmla="*/ 0 w 20397"/>
            <a:gd name="connsiteY3" fmla="*/ 6103 h 16405"/>
            <a:gd name="connsiteX4" fmla="*/ 6855 w 20397"/>
            <a:gd name="connsiteY4" fmla="*/ 0 h 16405"/>
            <a:gd name="connsiteX0" fmla="*/ 20681 w 20681"/>
            <a:gd name="connsiteY0" fmla="*/ 15615 h 16405"/>
            <a:gd name="connsiteX1" fmla="*/ 4231 w 20681"/>
            <a:gd name="connsiteY1" fmla="*/ 16390 h 16405"/>
            <a:gd name="connsiteX2" fmla="*/ 1118 w 20681"/>
            <a:gd name="connsiteY2" fmla="*/ 13829 h 16405"/>
            <a:gd name="connsiteX3" fmla="*/ 284 w 20681"/>
            <a:gd name="connsiteY3" fmla="*/ 6103 h 16405"/>
            <a:gd name="connsiteX4" fmla="*/ 7139 w 20681"/>
            <a:gd name="connsiteY4" fmla="*/ 0 h 16405"/>
            <a:gd name="connsiteX0" fmla="*/ 20681 w 20681"/>
            <a:gd name="connsiteY0" fmla="*/ 15615 h 16405"/>
            <a:gd name="connsiteX1" fmla="*/ 4231 w 20681"/>
            <a:gd name="connsiteY1" fmla="*/ 16390 h 16405"/>
            <a:gd name="connsiteX2" fmla="*/ 1118 w 20681"/>
            <a:gd name="connsiteY2" fmla="*/ 13829 h 16405"/>
            <a:gd name="connsiteX3" fmla="*/ 284 w 20681"/>
            <a:gd name="connsiteY3" fmla="*/ 6103 h 16405"/>
            <a:gd name="connsiteX4" fmla="*/ 7139 w 20681"/>
            <a:gd name="connsiteY4" fmla="*/ 0 h 16405"/>
            <a:gd name="connsiteX0" fmla="*/ 21520 w 21520"/>
            <a:gd name="connsiteY0" fmla="*/ 15615 h 16405"/>
            <a:gd name="connsiteX1" fmla="*/ 5070 w 21520"/>
            <a:gd name="connsiteY1" fmla="*/ 16390 h 16405"/>
            <a:gd name="connsiteX2" fmla="*/ 1957 w 21520"/>
            <a:gd name="connsiteY2" fmla="*/ 13829 h 16405"/>
            <a:gd name="connsiteX3" fmla="*/ 1123 w 21520"/>
            <a:gd name="connsiteY3" fmla="*/ 6103 h 16405"/>
            <a:gd name="connsiteX4" fmla="*/ 7978 w 21520"/>
            <a:gd name="connsiteY4" fmla="*/ 0 h 16405"/>
            <a:gd name="connsiteX0" fmla="*/ 21043 w 21043"/>
            <a:gd name="connsiteY0" fmla="*/ 15615 h 16405"/>
            <a:gd name="connsiteX1" fmla="*/ 4593 w 21043"/>
            <a:gd name="connsiteY1" fmla="*/ 16390 h 16405"/>
            <a:gd name="connsiteX2" fmla="*/ 1480 w 21043"/>
            <a:gd name="connsiteY2" fmla="*/ 13829 h 16405"/>
            <a:gd name="connsiteX3" fmla="*/ 646 w 21043"/>
            <a:gd name="connsiteY3" fmla="*/ 6103 h 16405"/>
            <a:gd name="connsiteX4" fmla="*/ 7501 w 21043"/>
            <a:gd name="connsiteY4" fmla="*/ 0 h 16405"/>
            <a:gd name="connsiteX0" fmla="*/ 21043 w 21043"/>
            <a:gd name="connsiteY0" fmla="*/ 15615 h 16534"/>
            <a:gd name="connsiteX1" fmla="*/ 4593 w 21043"/>
            <a:gd name="connsiteY1" fmla="*/ 16390 h 16534"/>
            <a:gd name="connsiteX2" fmla="*/ 1480 w 21043"/>
            <a:gd name="connsiteY2" fmla="*/ 13829 h 16534"/>
            <a:gd name="connsiteX3" fmla="*/ 646 w 21043"/>
            <a:gd name="connsiteY3" fmla="*/ 6103 h 16534"/>
            <a:gd name="connsiteX4" fmla="*/ 7501 w 21043"/>
            <a:gd name="connsiteY4" fmla="*/ 0 h 16534"/>
            <a:gd name="connsiteX0" fmla="*/ 21043 w 21043"/>
            <a:gd name="connsiteY0" fmla="*/ 15615 h 16885"/>
            <a:gd name="connsiteX1" fmla="*/ 4593 w 21043"/>
            <a:gd name="connsiteY1" fmla="*/ 16390 h 16885"/>
            <a:gd name="connsiteX2" fmla="*/ 1480 w 21043"/>
            <a:gd name="connsiteY2" fmla="*/ 13829 h 16885"/>
            <a:gd name="connsiteX3" fmla="*/ 646 w 21043"/>
            <a:gd name="connsiteY3" fmla="*/ 6103 h 16885"/>
            <a:gd name="connsiteX4" fmla="*/ 7501 w 21043"/>
            <a:gd name="connsiteY4" fmla="*/ 0 h 16885"/>
            <a:gd name="connsiteX0" fmla="*/ 21043 w 21043"/>
            <a:gd name="connsiteY0" fmla="*/ 15615 h 17662"/>
            <a:gd name="connsiteX1" fmla="*/ 4593 w 21043"/>
            <a:gd name="connsiteY1" fmla="*/ 16390 h 17662"/>
            <a:gd name="connsiteX2" fmla="*/ 1480 w 21043"/>
            <a:gd name="connsiteY2" fmla="*/ 13829 h 17662"/>
            <a:gd name="connsiteX3" fmla="*/ 646 w 21043"/>
            <a:gd name="connsiteY3" fmla="*/ 6103 h 17662"/>
            <a:gd name="connsiteX4" fmla="*/ 7501 w 21043"/>
            <a:gd name="connsiteY4" fmla="*/ 0 h 17662"/>
            <a:gd name="connsiteX0" fmla="*/ 21043 w 21043"/>
            <a:gd name="connsiteY0" fmla="*/ 15615 h 19535"/>
            <a:gd name="connsiteX1" fmla="*/ 4593 w 21043"/>
            <a:gd name="connsiteY1" fmla="*/ 16390 h 19535"/>
            <a:gd name="connsiteX2" fmla="*/ 1480 w 21043"/>
            <a:gd name="connsiteY2" fmla="*/ 17496 h 19535"/>
            <a:gd name="connsiteX3" fmla="*/ 646 w 21043"/>
            <a:gd name="connsiteY3" fmla="*/ 6103 h 19535"/>
            <a:gd name="connsiteX4" fmla="*/ 7501 w 21043"/>
            <a:gd name="connsiteY4" fmla="*/ 0 h 19535"/>
            <a:gd name="connsiteX0" fmla="*/ 21043 w 21043"/>
            <a:gd name="connsiteY0" fmla="*/ 15615 h 17510"/>
            <a:gd name="connsiteX1" fmla="*/ 4593 w 21043"/>
            <a:gd name="connsiteY1" fmla="*/ 16390 h 17510"/>
            <a:gd name="connsiteX2" fmla="*/ 1480 w 21043"/>
            <a:gd name="connsiteY2" fmla="*/ 17496 h 17510"/>
            <a:gd name="connsiteX3" fmla="*/ 646 w 21043"/>
            <a:gd name="connsiteY3" fmla="*/ 6103 h 17510"/>
            <a:gd name="connsiteX4" fmla="*/ 7501 w 21043"/>
            <a:gd name="connsiteY4" fmla="*/ 0 h 17510"/>
            <a:gd name="connsiteX0" fmla="*/ 21043 w 21043"/>
            <a:gd name="connsiteY0" fmla="*/ 15615 h 17611"/>
            <a:gd name="connsiteX1" fmla="*/ 3676 w 21043"/>
            <a:gd name="connsiteY1" fmla="*/ 17383 h 17611"/>
            <a:gd name="connsiteX2" fmla="*/ 1480 w 21043"/>
            <a:gd name="connsiteY2" fmla="*/ 17496 h 17611"/>
            <a:gd name="connsiteX3" fmla="*/ 646 w 21043"/>
            <a:gd name="connsiteY3" fmla="*/ 6103 h 17611"/>
            <a:gd name="connsiteX4" fmla="*/ 7501 w 21043"/>
            <a:gd name="connsiteY4" fmla="*/ 0 h 17611"/>
            <a:gd name="connsiteX0" fmla="*/ 21043 w 21043"/>
            <a:gd name="connsiteY0" fmla="*/ 15615 h 17611"/>
            <a:gd name="connsiteX1" fmla="*/ 3676 w 21043"/>
            <a:gd name="connsiteY1" fmla="*/ 17383 h 17611"/>
            <a:gd name="connsiteX2" fmla="*/ 1480 w 21043"/>
            <a:gd name="connsiteY2" fmla="*/ 17496 h 17611"/>
            <a:gd name="connsiteX3" fmla="*/ 646 w 21043"/>
            <a:gd name="connsiteY3" fmla="*/ 6103 h 17611"/>
            <a:gd name="connsiteX4" fmla="*/ 7501 w 21043"/>
            <a:gd name="connsiteY4" fmla="*/ 0 h 17611"/>
            <a:gd name="connsiteX0" fmla="*/ 20418 w 20418"/>
            <a:gd name="connsiteY0" fmla="*/ 15615 h 17611"/>
            <a:gd name="connsiteX1" fmla="*/ 3051 w 20418"/>
            <a:gd name="connsiteY1" fmla="*/ 17383 h 17611"/>
            <a:gd name="connsiteX2" fmla="*/ 855 w 20418"/>
            <a:gd name="connsiteY2" fmla="*/ 17496 h 17611"/>
            <a:gd name="connsiteX3" fmla="*/ 21 w 20418"/>
            <a:gd name="connsiteY3" fmla="*/ 6103 h 17611"/>
            <a:gd name="connsiteX4" fmla="*/ 6876 w 20418"/>
            <a:gd name="connsiteY4" fmla="*/ 0 h 17611"/>
            <a:gd name="connsiteX0" fmla="*/ 20418 w 20418"/>
            <a:gd name="connsiteY0" fmla="*/ 15615 h 17611"/>
            <a:gd name="connsiteX1" fmla="*/ 3051 w 20418"/>
            <a:gd name="connsiteY1" fmla="*/ 17383 h 17611"/>
            <a:gd name="connsiteX2" fmla="*/ 855 w 20418"/>
            <a:gd name="connsiteY2" fmla="*/ 17496 h 17611"/>
            <a:gd name="connsiteX3" fmla="*/ 21 w 20418"/>
            <a:gd name="connsiteY3" fmla="*/ 6103 h 17611"/>
            <a:gd name="connsiteX4" fmla="*/ 6876 w 20418"/>
            <a:gd name="connsiteY4" fmla="*/ 0 h 17611"/>
            <a:gd name="connsiteX0" fmla="*/ 20397 w 20397"/>
            <a:gd name="connsiteY0" fmla="*/ 15615 h 17611"/>
            <a:gd name="connsiteX1" fmla="*/ 3030 w 20397"/>
            <a:gd name="connsiteY1" fmla="*/ 17383 h 17611"/>
            <a:gd name="connsiteX2" fmla="*/ 834 w 20397"/>
            <a:gd name="connsiteY2" fmla="*/ 17496 h 17611"/>
            <a:gd name="connsiteX3" fmla="*/ 0 w 20397"/>
            <a:gd name="connsiteY3" fmla="*/ 6103 h 17611"/>
            <a:gd name="connsiteX4" fmla="*/ 6855 w 20397"/>
            <a:gd name="connsiteY4" fmla="*/ 0 h 17611"/>
            <a:gd name="connsiteX0" fmla="*/ 20397 w 20397"/>
            <a:gd name="connsiteY0" fmla="*/ 15615 h 17611"/>
            <a:gd name="connsiteX1" fmla="*/ 3030 w 20397"/>
            <a:gd name="connsiteY1" fmla="*/ 17383 h 17611"/>
            <a:gd name="connsiteX2" fmla="*/ 834 w 20397"/>
            <a:gd name="connsiteY2" fmla="*/ 17496 h 17611"/>
            <a:gd name="connsiteX3" fmla="*/ 0 w 20397"/>
            <a:gd name="connsiteY3" fmla="*/ 6103 h 17611"/>
            <a:gd name="connsiteX4" fmla="*/ 6855 w 20397"/>
            <a:gd name="connsiteY4" fmla="*/ 0 h 17611"/>
            <a:gd name="connsiteX0" fmla="*/ 20753 w 20753"/>
            <a:gd name="connsiteY0" fmla="*/ 15615 h 18055"/>
            <a:gd name="connsiteX1" fmla="*/ 3386 w 20753"/>
            <a:gd name="connsiteY1" fmla="*/ 17383 h 18055"/>
            <a:gd name="connsiteX2" fmla="*/ 1190 w 20753"/>
            <a:gd name="connsiteY2" fmla="*/ 17496 h 18055"/>
            <a:gd name="connsiteX3" fmla="*/ 994 w 20753"/>
            <a:gd name="connsiteY3" fmla="*/ 10407 h 18055"/>
            <a:gd name="connsiteX4" fmla="*/ 356 w 20753"/>
            <a:gd name="connsiteY4" fmla="*/ 6103 h 18055"/>
            <a:gd name="connsiteX5" fmla="*/ 7211 w 20753"/>
            <a:gd name="connsiteY5" fmla="*/ 0 h 18055"/>
            <a:gd name="connsiteX0" fmla="*/ 20965 w 20965"/>
            <a:gd name="connsiteY0" fmla="*/ 15615 h 18055"/>
            <a:gd name="connsiteX1" fmla="*/ 3598 w 20965"/>
            <a:gd name="connsiteY1" fmla="*/ 17383 h 18055"/>
            <a:gd name="connsiteX2" fmla="*/ 1402 w 20965"/>
            <a:gd name="connsiteY2" fmla="*/ 17496 h 18055"/>
            <a:gd name="connsiteX3" fmla="*/ 340 w 20965"/>
            <a:gd name="connsiteY3" fmla="*/ 10407 h 18055"/>
            <a:gd name="connsiteX4" fmla="*/ 568 w 20965"/>
            <a:gd name="connsiteY4" fmla="*/ 6103 h 18055"/>
            <a:gd name="connsiteX5" fmla="*/ 7423 w 20965"/>
            <a:gd name="connsiteY5" fmla="*/ 0 h 18055"/>
            <a:gd name="connsiteX0" fmla="*/ 20667 w 20667"/>
            <a:gd name="connsiteY0" fmla="*/ 15615 h 18055"/>
            <a:gd name="connsiteX1" fmla="*/ 3300 w 20667"/>
            <a:gd name="connsiteY1" fmla="*/ 17383 h 18055"/>
            <a:gd name="connsiteX2" fmla="*/ 1104 w 20667"/>
            <a:gd name="connsiteY2" fmla="*/ 17496 h 18055"/>
            <a:gd name="connsiteX3" fmla="*/ 42 w 20667"/>
            <a:gd name="connsiteY3" fmla="*/ 10407 h 18055"/>
            <a:gd name="connsiteX4" fmla="*/ 270 w 20667"/>
            <a:gd name="connsiteY4" fmla="*/ 6103 h 18055"/>
            <a:gd name="connsiteX5" fmla="*/ 7125 w 20667"/>
            <a:gd name="connsiteY5" fmla="*/ 0 h 18055"/>
            <a:gd name="connsiteX0" fmla="*/ 20667 w 20667"/>
            <a:gd name="connsiteY0" fmla="*/ 15615 h 18092"/>
            <a:gd name="connsiteX1" fmla="*/ 8498 w 20667"/>
            <a:gd name="connsiteY1" fmla="*/ 17505 h 18092"/>
            <a:gd name="connsiteX2" fmla="*/ 1104 w 20667"/>
            <a:gd name="connsiteY2" fmla="*/ 17496 h 18092"/>
            <a:gd name="connsiteX3" fmla="*/ 42 w 20667"/>
            <a:gd name="connsiteY3" fmla="*/ 10407 h 18092"/>
            <a:gd name="connsiteX4" fmla="*/ 270 w 20667"/>
            <a:gd name="connsiteY4" fmla="*/ 6103 h 18092"/>
            <a:gd name="connsiteX5" fmla="*/ 7125 w 20667"/>
            <a:gd name="connsiteY5" fmla="*/ 0 h 18092"/>
            <a:gd name="connsiteX0" fmla="*/ 20667 w 20667"/>
            <a:gd name="connsiteY0" fmla="*/ 15615 h 18092"/>
            <a:gd name="connsiteX1" fmla="*/ 8498 w 20667"/>
            <a:gd name="connsiteY1" fmla="*/ 17505 h 18092"/>
            <a:gd name="connsiteX2" fmla="*/ 1104 w 20667"/>
            <a:gd name="connsiteY2" fmla="*/ 17496 h 18092"/>
            <a:gd name="connsiteX3" fmla="*/ 42 w 20667"/>
            <a:gd name="connsiteY3" fmla="*/ 10407 h 18092"/>
            <a:gd name="connsiteX4" fmla="*/ 270 w 20667"/>
            <a:gd name="connsiteY4" fmla="*/ 6103 h 18092"/>
            <a:gd name="connsiteX5" fmla="*/ 7125 w 20667"/>
            <a:gd name="connsiteY5" fmla="*/ 0 h 18092"/>
            <a:gd name="connsiteX0" fmla="*/ 20875 w 20875"/>
            <a:gd name="connsiteY0" fmla="*/ 15615 h 18135"/>
            <a:gd name="connsiteX1" fmla="*/ 3797 w 20875"/>
            <a:gd name="connsiteY1" fmla="*/ 17627 h 18135"/>
            <a:gd name="connsiteX2" fmla="*/ 1312 w 20875"/>
            <a:gd name="connsiteY2" fmla="*/ 17496 h 18135"/>
            <a:gd name="connsiteX3" fmla="*/ 250 w 20875"/>
            <a:gd name="connsiteY3" fmla="*/ 10407 h 18135"/>
            <a:gd name="connsiteX4" fmla="*/ 478 w 20875"/>
            <a:gd name="connsiteY4" fmla="*/ 6103 h 18135"/>
            <a:gd name="connsiteX5" fmla="*/ 7333 w 20875"/>
            <a:gd name="connsiteY5" fmla="*/ 0 h 18135"/>
            <a:gd name="connsiteX0" fmla="*/ 20667 w 20667"/>
            <a:gd name="connsiteY0" fmla="*/ 15615 h 18035"/>
            <a:gd name="connsiteX1" fmla="*/ 3589 w 20667"/>
            <a:gd name="connsiteY1" fmla="*/ 17627 h 18035"/>
            <a:gd name="connsiteX2" fmla="*/ 1104 w 20667"/>
            <a:gd name="connsiteY2" fmla="*/ 17496 h 18035"/>
            <a:gd name="connsiteX3" fmla="*/ 42 w 20667"/>
            <a:gd name="connsiteY3" fmla="*/ 10407 h 18035"/>
            <a:gd name="connsiteX4" fmla="*/ 270 w 20667"/>
            <a:gd name="connsiteY4" fmla="*/ 6103 h 18035"/>
            <a:gd name="connsiteX5" fmla="*/ 7125 w 20667"/>
            <a:gd name="connsiteY5" fmla="*/ 0 h 18035"/>
            <a:gd name="connsiteX0" fmla="*/ 20667 w 20667"/>
            <a:gd name="connsiteY0" fmla="*/ 15615 h 18896"/>
            <a:gd name="connsiteX1" fmla="*/ 3589 w 20667"/>
            <a:gd name="connsiteY1" fmla="*/ 17627 h 18896"/>
            <a:gd name="connsiteX2" fmla="*/ 1104 w 20667"/>
            <a:gd name="connsiteY2" fmla="*/ 17496 h 18896"/>
            <a:gd name="connsiteX3" fmla="*/ 42 w 20667"/>
            <a:gd name="connsiteY3" fmla="*/ 10407 h 18896"/>
            <a:gd name="connsiteX4" fmla="*/ 270 w 20667"/>
            <a:gd name="connsiteY4" fmla="*/ 6103 h 18896"/>
            <a:gd name="connsiteX5" fmla="*/ 7125 w 20667"/>
            <a:gd name="connsiteY5" fmla="*/ 0 h 18896"/>
            <a:gd name="connsiteX0" fmla="*/ 20667 w 20667"/>
            <a:gd name="connsiteY0" fmla="*/ 15615 h 18035"/>
            <a:gd name="connsiteX1" fmla="*/ 3589 w 20667"/>
            <a:gd name="connsiteY1" fmla="*/ 17627 h 18035"/>
            <a:gd name="connsiteX2" fmla="*/ 1104 w 20667"/>
            <a:gd name="connsiteY2" fmla="*/ 17496 h 18035"/>
            <a:gd name="connsiteX3" fmla="*/ 42 w 20667"/>
            <a:gd name="connsiteY3" fmla="*/ 10407 h 18035"/>
            <a:gd name="connsiteX4" fmla="*/ 270 w 20667"/>
            <a:gd name="connsiteY4" fmla="*/ 6103 h 18035"/>
            <a:gd name="connsiteX5" fmla="*/ 7125 w 20667"/>
            <a:gd name="connsiteY5" fmla="*/ 0 h 18035"/>
            <a:gd name="connsiteX0" fmla="*/ 20844 w 20844"/>
            <a:gd name="connsiteY0" fmla="*/ 15615 h 17893"/>
            <a:gd name="connsiteX1" fmla="*/ 3766 w 20844"/>
            <a:gd name="connsiteY1" fmla="*/ 17627 h 17893"/>
            <a:gd name="connsiteX2" fmla="*/ 135 w 20844"/>
            <a:gd name="connsiteY2" fmla="*/ 17099 h 17893"/>
            <a:gd name="connsiteX3" fmla="*/ 219 w 20844"/>
            <a:gd name="connsiteY3" fmla="*/ 10407 h 17893"/>
            <a:gd name="connsiteX4" fmla="*/ 447 w 20844"/>
            <a:gd name="connsiteY4" fmla="*/ 6103 h 17893"/>
            <a:gd name="connsiteX5" fmla="*/ 7302 w 20844"/>
            <a:gd name="connsiteY5" fmla="*/ 0 h 17893"/>
            <a:gd name="connsiteX0" fmla="*/ 20844 w 20844"/>
            <a:gd name="connsiteY0" fmla="*/ 15615 h 17627"/>
            <a:gd name="connsiteX1" fmla="*/ 3537 w 20844"/>
            <a:gd name="connsiteY1" fmla="*/ 16932 h 17627"/>
            <a:gd name="connsiteX2" fmla="*/ 135 w 20844"/>
            <a:gd name="connsiteY2" fmla="*/ 17099 h 17627"/>
            <a:gd name="connsiteX3" fmla="*/ 219 w 20844"/>
            <a:gd name="connsiteY3" fmla="*/ 10407 h 17627"/>
            <a:gd name="connsiteX4" fmla="*/ 447 w 20844"/>
            <a:gd name="connsiteY4" fmla="*/ 6103 h 17627"/>
            <a:gd name="connsiteX5" fmla="*/ 7302 w 20844"/>
            <a:gd name="connsiteY5" fmla="*/ 0 h 17627"/>
            <a:gd name="connsiteX0" fmla="*/ 20844 w 20844"/>
            <a:gd name="connsiteY0" fmla="*/ 15615 h 17186"/>
            <a:gd name="connsiteX1" fmla="*/ 3537 w 20844"/>
            <a:gd name="connsiteY1" fmla="*/ 16932 h 17186"/>
            <a:gd name="connsiteX2" fmla="*/ 135 w 20844"/>
            <a:gd name="connsiteY2" fmla="*/ 17099 h 17186"/>
            <a:gd name="connsiteX3" fmla="*/ 219 w 20844"/>
            <a:gd name="connsiteY3" fmla="*/ 10407 h 17186"/>
            <a:gd name="connsiteX4" fmla="*/ 447 w 20844"/>
            <a:gd name="connsiteY4" fmla="*/ 6103 h 17186"/>
            <a:gd name="connsiteX5" fmla="*/ 7302 w 20844"/>
            <a:gd name="connsiteY5" fmla="*/ 0 h 17186"/>
            <a:gd name="connsiteX0" fmla="*/ 20844 w 20844"/>
            <a:gd name="connsiteY0" fmla="*/ 15615 h 17836"/>
            <a:gd name="connsiteX1" fmla="*/ 3537 w 20844"/>
            <a:gd name="connsiteY1" fmla="*/ 16932 h 17836"/>
            <a:gd name="connsiteX2" fmla="*/ 135 w 20844"/>
            <a:gd name="connsiteY2" fmla="*/ 17099 h 17836"/>
            <a:gd name="connsiteX3" fmla="*/ 219 w 20844"/>
            <a:gd name="connsiteY3" fmla="*/ 10407 h 17836"/>
            <a:gd name="connsiteX4" fmla="*/ 447 w 20844"/>
            <a:gd name="connsiteY4" fmla="*/ 6103 h 17836"/>
            <a:gd name="connsiteX5" fmla="*/ 7302 w 20844"/>
            <a:gd name="connsiteY5" fmla="*/ 0 h 17836"/>
            <a:gd name="connsiteX0" fmla="*/ 20844 w 20844"/>
            <a:gd name="connsiteY0" fmla="*/ 15615 h 17213"/>
            <a:gd name="connsiteX1" fmla="*/ 3537 w 20844"/>
            <a:gd name="connsiteY1" fmla="*/ 16932 h 17213"/>
            <a:gd name="connsiteX2" fmla="*/ 135 w 20844"/>
            <a:gd name="connsiteY2" fmla="*/ 17099 h 17213"/>
            <a:gd name="connsiteX3" fmla="*/ 219 w 20844"/>
            <a:gd name="connsiteY3" fmla="*/ 10407 h 17213"/>
            <a:gd name="connsiteX4" fmla="*/ 447 w 20844"/>
            <a:gd name="connsiteY4" fmla="*/ 6103 h 17213"/>
            <a:gd name="connsiteX5" fmla="*/ 7302 w 20844"/>
            <a:gd name="connsiteY5" fmla="*/ 0 h 17213"/>
            <a:gd name="connsiteX0" fmla="*/ 20844 w 20844"/>
            <a:gd name="connsiteY0" fmla="*/ 15615 h 17967"/>
            <a:gd name="connsiteX1" fmla="*/ 3537 w 20844"/>
            <a:gd name="connsiteY1" fmla="*/ 16932 h 17967"/>
            <a:gd name="connsiteX2" fmla="*/ 135 w 20844"/>
            <a:gd name="connsiteY2" fmla="*/ 17099 h 17967"/>
            <a:gd name="connsiteX3" fmla="*/ 219 w 20844"/>
            <a:gd name="connsiteY3" fmla="*/ 10407 h 17967"/>
            <a:gd name="connsiteX4" fmla="*/ 447 w 20844"/>
            <a:gd name="connsiteY4" fmla="*/ 6103 h 17967"/>
            <a:gd name="connsiteX5" fmla="*/ 7302 w 20844"/>
            <a:gd name="connsiteY5" fmla="*/ 0 h 17967"/>
            <a:gd name="connsiteX0" fmla="*/ 20844 w 20844"/>
            <a:gd name="connsiteY0" fmla="*/ 15615 h 17688"/>
            <a:gd name="connsiteX1" fmla="*/ 3537 w 20844"/>
            <a:gd name="connsiteY1" fmla="*/ 16932 h 17688"/>
            <a:gd name="connsiteX2" fmla="*/ 135 w 20844"/>
            <a:gd name="connsiteY2" fmla="*/ 17099 h 17688"/>
            <a:gd name="connsiteX3" fmla="*/ 219 w 20844"/>
            <a:gd name="connsiteY3" fmla="*/ 10407 h 17688"/>
            <a:gd name="connsiteX4" fmla="*/ 447 w 20844"/>
            <a:gd name="connsiteY4" fmla="*/ 6103 h 17688"/>
            <a:gd name="connsiteX5" fmla="*/ 7302 w 20844"/>
            <a:gd name="connsiteY5" fmla="*/ 0 h 17688"/>
            <a:gd name="connsiteX0" fmla="*/ 20844 w 20844"/>
            <a:gd name="connsiteY0" fmla="*/ 15615 h 17918"/>
            <a:gd name="connsiteX1" fmla="*/ 3537 w 20844"/>
            <a:gd name="connsiteY1" fmla="*/ 16932 h 17918"/>
            <a:gd name="connsiteX2" fmla="*/ 135 w 20844"/>
            <a:gd name="connsiteY2" fmla="*/ 17099 h 17918"/>
            <a:gd name="connsiteX3" fmla="*/ 219 w 20844"/>
            <a:gd name="connsiteY3" fmla="*/ 10407 h 17918"/>
            <a:gd name="connsiteX4" fmla="*/ 447 w 20844"/>
            <a:gd name="connsiteY4" fmla="*/ 6103 h 17918"/>
            <a:gd name="connsiteX5" fmla="*/ 7302 w 20844"/>
            <a:gd name="connsiteY5" fmla="*/ 0 h 17918"/>
            <a:gd name="connsiteX0" fmla="*/ 20844 w 20844"/>
            <a:gd name="connsiteY0" fmla="*/ 15615 h 17304"/>
            <a:gd name="connsiteX1" fmla="*/ 3537 w 20844"/>
            <a:gd name="connsiteY1" fmla="*/ 16932 h 17304"/>
            <a:gd name="connsiteX2" fmla="*/ 135 w 20844"/>
            <a:gd name="connsiteY2" fmla="*/ 17099 h 17304"/>
            <a:gd name="connsiteX3" fmla="*/ 219 w 20844"/>
            <a:gd name="connsiteY3" fmla="*/ 10407 h 17304"/>
            <a:gd name="connsiteX4" fmla="*/ 447 w 20844"/>
            <a:gd name="connsiteY4" fmla="*/ 6103 h 17304"/>
            <a:gd name="connsiteX5" fmla="*/ 7302 w 20844"/>
            <a:gd name="connsiteY5" fmla="*/ 0 h 17304"/>
            <a:gd name="connsiteX0" fmla="*/ 20844 w 20844"/>
            <a:gd name="connsiteY0" fmla="*/ 15615 h 17099"/>
            <a:gd name="connsiteX1" fmla="*/ 3537 w 20844"/>
            <a:gd name="connsiteY1" fmla="*/ 16336 h 17099"/>
            <a:gd name="connsiteX2" fmla="*/ 135 w 20844"/>
            <a:gd name="connsiteY2" fmla="*/ 17099 h 17099"/>
            <a:gd name="connsiteX3" fmla="*/ 219 w 20844"/>
            <a:gd name="connsiteY3" fmla="*/ 10407 h 17099"/>
            <a:gd name="connsiteX4" fmla="*/ 447 w 20844"/>
            <a:gd name="connsiteY4" fmla="*/ 6103 h 17099"/>
            <a:gd name="connsiteX5" fmla="*/ 7302 w 20844"/>
            <a:gd name="connsiteY5" fmla="*/ 0 h 17099"/>
            <a:gd name="connsiteX0" fmla="*/ 20844 w 20844"/>
            <a:gd name="connsiteY0" fmla="*/ 15615 h 17412"/>
            <a:gd name="connsiteX1" fmla="*/ 3537 w 20844"/>
            <a:gd name="connsiteY1" fmla="*/ 16336 h 17412"/>
            <a:gd name="connsiteX2" fmla="*/ 135 w 20844"/>
            <a:gd name="connsiteY2" fmla="*/ 17099 h 17412"/>
            <a:gd name="connsiteX3" fmla="*/ 219 w 20844"/>
            <a:gd name="connsiteY3" fmla="*/ 10407 h 17412"/>
            <a:gd name="connsiteX4" fmla="*/ 447 w 20844"/>
            <a:gd name="connsiteY4" fmla="*/ 6103 h 17412"/>
            <a:gd name="connsiteX5" fmla="*/ 7302 w 20844"/>
            <a:gd name="connsiteY5" fmla="*/ 0 h 17412"/>
            <a:gd name="connsiteX0" fmla="*/ 20844 w 20844"/>
            <a:gd name="connsiteY0" fmla="*/ 15615 h 17325"/>
            <a:gd name="connsiteX1" fmla="*/ 3537 w 20844"/>
            <a:gd name="connsiteY1" fmla="*/ 16336 h 17325"/>
            <a:gd name="connsiteX2" fmla="*/ 135 w 20844"/>
            <a:gd name="connsiteY2" fmla="*/ 17099 h 17325"/>
            <a:gd name="connsiteX3" fmla="*/ 219 w 20844"/>
            <a:gd name="connsiteY3" fmla="*/ 10407 h 17325"/>
            <a:gd name="connsiteX4" fmla="*/ 447 w 20844"/>
            <a:gd name="connsiteY4" fmla="*/ 6103 h 17325"/>
            <a:gd name="connsiteX5" fmla="*/ 7302 w 20844"/>
            <a:gd name="connsiteY5" fmla="*/ 0 h 17325"/>
            <a:gd name="connsiteX0" fmla="*/ 24628 w 24628"/>
            <a:gd name="connsiteY0" fmla="*/ 15615 h 19844"/>
            <a:gd name="connsiteX1" fmla="*/ 7321 w 24628"/>
            <a:gd name="connsiteY1" fmla="*/ 16336 h 19844"/>
            <a:gd name="connsiteX2" fmla="*/ 24 w 24628"/>
            <a:gd name="connsiteY2" fmla="*/ 19780 h 19844"/>
            <a:gd name="connsiteX3" fmla="*/ 4003 w 24628"/>
            <a:gd name="connsiteY3" fmla="*/ 10407 h 19844"/>
            <a:gd name="connsiteX4" fmla="*/ 4231 w 24628"/>
            <a:gd name="connsiteY4" fmla="*/ 6103 h 19844"/>
            <a:gd name="connsiteX5" fmla="*/ 11086 w 24628"/>
            <a:gd name="connsiteY5" fmla="*/ 0 h 19844"/>
            <a:gd name="connsiteX0" fmla="*/ 24628 w 24628"/>
            <a:gd name="connsiteY0" fmla="*/ 15615 h 19835"/>
            <a:gd name="connsiteX1" fmla="*/ 8008 w 24628"/>
            <a:gd name="connsiteY1" fmla="*/ 15740 h 19835"/>
            <a:gd name="connsiteX2" fmla="*/ 24 w 24628"/>
            <a:gd name="connsiteY2" fmla="*/ 19780 h 19835"/>
            <a:gd name="connsiteX3" fmla="*/ 4003 w 24628"/>
            <a:gd name="connsiteY3" fmla="*/ 10407 h 19835"/>
            <a:gd name="connsiteX4" fmla="*/ 4231 w 24628"/>
            <a:gd name="connsiteY4" fmla="*/ 6103 h 19835"/>
            <a:gd name="connsiteX5" fmla="*/ 11086 w 24628"/>
            <a:gd name="connsiteY5" fmla="*/ 0 h 19835"/>
            <a:gd name="connsiteX0" fmla="*/ 20667 w 20667"/>
            <a:gd name="connsiteY0" fmla="*/ 15615 h 17884"/>
            <a:gd name="connsiteX1" fmla="*/ 4047 w 20667"/>
            <a:gd name="connsiteY1" fmla="*/ 15740 h 17884"/>
            <a:gd name="connsiteX2" fmla="*/ 416 w 20667"/>
            <a:gd name="connsiteY2" fmla="*/ 17794 h 17884"/>
            <a:gd name="connsiteX3" fmla="*/ 42 w 20667"/>
            <a:gd name="connsiteY3" fmla="*/ 10407 h 17884"/>
            <a:gd name="connsiteX4" fmla="*/ 270 w 20667"/>
            <a:gd name="connsiteY4" fmla="*/ 6103 h 17884"/>
            <a:gd name="connsiteX5" fmla="*/ 7125 w 20667"/>
            <a:gd name="connsiteY5" fmla="*/ 0 h 17884"/>
            <a:gd name="connsiteX0" fmla="*/ 20667 w 20667"/>
            <a:gd name="connsiteY0" fmla="*/ 15615 h 17861"/>
            <a:gd name="connsiteX1" fmla="*/ 4276 w 20667"/>
            <a:gd name="connsiteY1" fmla="*/ 14846 h 17861"/>
            <a:gd name="connsiteX2" fmla="*/ 416 w 20667"/>
            <a:gd name="connsiteY2" fmla="*/ 17794 h 17861"/>
            <a:gd name="connsiteX3" fmla="*/ 42 w 20667"/>
            <a:gd name="connsiteY3" fmla="*/ 10407 h 17861"/>
            <a:gd name="connsiteX4" fmla="*/ 270 w 20667"/>
            <a:gd name="connsiteY4" fmla="*/ 6103 h 17861"/>
            <a:gd name="connsiteX5" fmla="*/ 7125 w 20667"/>
            <a:gd name="connsiteY5" fmla="*/ 0 h 17861"/>
            <a:gd name="connsiteX0" fmla="*/ 20667 w 20667"/>
            <a:gd name="connsiteY0" fmla="*/ 15615 h 17867"/>
            <a:gd name="connsiteX1" fmla="*/ 4276 w 20667"/>
            <a:gd name="connsiteY1" fmla="*/ 14846 h 17867"/>
            <a:gd name="connsiteX2" fmla="*/ 416 w 20667"/>
            <a:gd name="connsiteY2" fmla="*/ 17794 h 17867"/>
            <a:gd name="connsiteX3" fmla="*/ 42 w 20667"/>
            <a:gd name="connsiteY3" fmla="*/ 10407 h 17867"/>
            <a:gd name="connsiteX4" fmla="*/ 270 w 20667"/>
            <a:gd name="connsiteY4" fmla="*/ 6103 h 17867"/>
            <a:gd name="connsiteX5" fmla="*/ 7125 w 20667"/>
            <a:gd name="connsiteY5" fmla="*/ 0 h 17867"/>
            <a:gd name="connsiteX0" fmla="*/ 20667 w 20667"/>
            <a:gd name="connsiteY0" fmla="*/ 15615 h 17978"/>
            <a:gd name="connsiteX1" fmla="*/ 4276 w 20667"/>
            <a:gd name="connsiteY1" fmla="*/ 14846 h 17978"/>
            <a:gd name="connsiteX2" fmla="*/ 416 w 20667"/>
            <a:gd name="connsiteY2" fmla="*/ 17794 h 17978"/>
            <a:gd name="connsiteX3" fmla="*/ 42 w 20667"/>
            <a:gd name="connsiteY3" fmla="*/ 10407 h 17978"/>
            <a:gd name="connsiteX4" fmla="*/ 270 w 20667"/>
            <a:gd name="connsiteY4" fmla="*/ 6103 h 17978"/>
            <a:gd name="connsiteX5" fmla="*/ 7125 w 20667"/>
            <a:gd name="connsiteY5" fmla="*/ 0 h 17978"/>
            <a:gd name="connsiteX0" fmla="*/ 20667 w 20667"/>
            <a:gd name="connsiteY0" fmla="*/ 15615 h 18001"/>
            <a:gd name="connsiteX1" fmla="*/ 4276 w 20667"/>
            <a:gd name="connsiteY1" fmla="*/ 14846 h 18001"/>
            <a:gd name="connsiteX2" fmla="*/ 416 w 20667"/>
            <a:gd name="connsiteY2" fmla="*/ 17794 h 18001"/>
            <a:gd name="connsiteX3" fmla="*/ 42 w 20667"/>
            <a:gd name="connsiteY3" fmla="*/ 10407 h 18001"/>
            <a:gd name="connsiteX4" fmla="*/ 270 w 20667"/>
            <a:gd name="connsiteY4" fmla="*/ 6103 h 18001"/>
            <a:gd name="connsiteX5" fmla="*/ 7125 w 20667"/>
            <a:gd name="connsiteY5" fmla="*/ 0 h 18001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963"/>
            <a:gd name="connsiteX1" fmla="*/ 4276 w 20667"/>
            <a:gd name="connsiteY1" fmla="*/ 14846 h 17963"/>
            <a:gd name="connsiteX2" fmla="*/ 4280 w 20667"/>
            <a:gd name="connsiteY2" fmla="*/ 15777 h 17963"/>
            <a:gd name="connsiteX3" fmla="*/ 416 w 20667"/>
            <a:gd name="connsiteY3" fmla="*/ 17794 h 17963"/>
            <a:gd name="connsiteX4" fmla="*/ 42 w 20667"/>
            <a:gd name="connsiteY4" fmla="*/ 10407 h 17963"/>
            <a:gd name="connsiteX5" fmla="*/ 270 w 20667"/>
            <a:gd name="connsiteY5" fmla="*/ 6103 h 17963"/>
            <a:gd name="connsiteX6" fmla="*/ 7125 w 20667"/>
            <a:gd name="connsiteY6" fmla="*/ 0 h 17963"/>
            <a:gd name="connsiteX0" fmla="*/ 20667 w 20667"/>
            <a:gd name="connsiteY0" fmla="*/ 15615 h 18073"/>
            <a:gd name="connsiteX1" fmla="*/ 4276 w 20667"/>
            <a:gd name="connsiteY1" fmla="*/ 14846 h 18073"/>
            <a:gd name="connsiteX2" fmla="*/ 4280 w 20667"/>
            <a:gd name="connsiteY2" fmla="*/ 15777 h 18073"/>
            <a:gd name="connsiteX3" fmla="*/ 416 w 20667"/>
            <a:gd name="connsiteY3" fmla="*/ 17794 h 18073"/>
            <a:gd name="connsiteX4" fmla="*/ 42 w 20667"/>
            <a:gd name="connsiteY4" fmla="*/ 10407 h 18073"/>
            <a:gd name="connsiteX5" fmla="*/ 270 w 20667"/>
            <a:gd name="connsiteY5" fmla="*/ 6103 h 18073"/>
            <a:gd name="connsiteX6" fmla="*/ 7125 w 20667"/>
            <a:gd name="connsiteY6" fmla="*/ 0 h 18073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248"/>
            <a:gd name="connsiteX1" fmla="*/ 4276 w 20667"/>
            <a:gd name="connsiteY1" fmla="*/ 14846 h 18248"/>
            <a:gd name="connsiteX2" fmla="*/ 4280 w 20667"/>
            <a:gd name="connsiteY2" fmla="*/ 15777 h 18248"/>
            <a:gd name="connsiteX3" fmla="*/ 416 w 20667"/>
            <a:gd name="connsiteY3" fmla="*/ 17794 h 18248"/>
            <a:gd name="connsiteX4" fmla="*/ 42 w 20667"/>
            <a:gd name="connsiteY4" fmla="*/ 10407 h 18248"/>
            <a:gd name="connsiteX5" fmla="*/ 270 w 20667"/>
            <a:gd name="connsiteY5" fmla="*/ 6103 h 18248"/>
            <a:gd name="connsiteX6" fmla="*/ 7125 w 20667"/>
            <a:gd name="connsiteY6" fmla="*/ 0 h 18248"/>
            <a:gd name="connsiteX0" fmla="*/ 20667 w 20667"/>
            <a:gd name="connsiteY0" fmla="*/ 15615 h 17940"/>
            <a:gd name="connsiteX1" fmla="*/ 4276 w 20667"/>
            <a:gd name="connsiteY1" fmla="*/ 14846 h 17940"/>
            <a:gd name="connsiteX2" fmla="*/ 4280 w 20667"/>
            <a:gd name="connsiteY2" fmla="*/ 15777 h 17940"/>
            <a:gd name="connsiteX3" fmla="*/ 416 w 20667"/>
            <a:gd name="connsiteY3" fmla="*/ 17794 h 17940"/>
            <a:gd name="connsiteX4" fmla="*/ 42 w 20667"/>
            <a:gd name="connsiteY4" fmla="*/ 10407 h 17940"/>
            <a:gd name="connsiteX5" fmla="*/ 270 w 20667"/>
            <a:gd name="connsiteY5" fmla="*/ 6103 h 17940"/>
            <a:gd name="connsiteX6" fmla="*/ 7125 w 20667"/>
            <a:gd name="connsiteY6" fmla="*/ 0 h 17940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738 w 20667"/>
            <a:gd name="connsiteY2" fmla="*/ 14884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5196 w 20667"/>
            <a:gd name="connsiteY2" fmla="*/ 14586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5196 w 20667"/>
            <a:gd name="connsiteY2" fmla="*/ 14586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963 w 20667"/>
            <a:gd name="connsiteY1" fmla="*/ 14151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80 w 20667"/>
            <a:gd name="connsiteY1" fmla="*/ 15777 h 17896"/>
            <a:gd name="connsiteX2" fmla="*/ 416 w 20667"/>
            <a:gd name="connsiteY2" fmla="*/ 17794 h 17896"/>
            <a:gd name="connsiteX3" fmla="*/ 42 w 20667"/>
            <a:gd name="connsiteY3" fmla="*/ 10407 h 17896"/>
            <a:gd name="connsiteX4" fmla="*/ 270 w 20667"/>
            <a:gd name="connsiteY4" fmla="*/ 6103 h 17896"/>
            <a:gd name="connsiteX5" fmla="*/ 7125 w 20667"/>
            <a:gd name="connsiteY5" fmla="*/ 0 h 17896"/>
            <a:gd name="connsiteX0" fmla="*/ 20667 w 20667"/>
            <a:gd name="connsiteY0" fmla="*/ 15615 h 17896"/>
            <a:gd name="connsiteX1" fmla="*/ 4280 w 20667"/>
            <a:gd name="connsiteY1" fmla="*/ 15777 h 17896"/>
            <a:gd name="connsiteX2" fmla="*/ 416 w 20667"/>
            <a:gd name="connsiteY2" fmla="*/ 17794 h 17896"/>
            <a:gd name="connsiteX3" fmla="*/ 42 w 20667"/>
            <a:gd name="connsiteY3" fmla="*/ 10407 h 17896"/>
            <a:gd name="connsiteX4" fmla="*/ 270 w 20667"/>
            <a:gd name="connsiteY4" fmla="*/ 6103 h 17896"/>
            <a:gd name="connsiteX5" fmla="*/ 7125 w 20667"/>
            <a:gd name="connsiteY5" fmla="*/ 0 h 17896"/>
            <a:gd name="connsiteX0" fmla="*/ 20667 w 20667"/>
            <a:gd name="connsiteY0" fmla="*/ 15615 h 17800"/>
            <a:gd name="connsiteX1" fmla="*/ 4280 w 20667"/>
            <a:gd name="connsiteY1" fmla="*/ 15181 h 17800"/>
            <a:gd name="connsiteX2" fmla="*/ 416 w 20667"/>
            <a:gd name="connsiteY2" fmla="*/ 17794 h 17800"/>
            <a:gd name="connsiteX3" fmla="*/ 42 w 20667"/>
            <a:gd name="connsiteY3" fmla="*/ 10407 h 17800"/>
            <a:gd name="connsiteX4" fmla="*/ 270 w 20667"/>
            <a:gd name="connsiteY4" fmla="*/ 6103 h 17800"/>
            <a:gd name="connsiteX5" fmla="*/ 7125 w 20667"/>
            <a:gd name="connsiteY5" fmla="*/ 0 h 17800"/>
            <a:gd name="connsiteX0" fmla="*/ 4280 w 7125"/>
            <a:gd name="connsiteY0" fmla="*/ 15181 h 17800"/>
            <a:gd name="connsiteX1" fmla="*/ 416 w 7125"/>
            <a:gd name="connsiteY1" fmla="*/ 17794 h 17800"/>
            <a:gd name="connsiteX2" fmla="*/ 42 w 7125"/>
            <a:gd name="connsiteY2" fmla="*/ 10407 h 17800"/>
            <a:gd name="connsiteX3" fmla="*/ 270 w 7125"/>
            <a:gd name="connsiteY3" fmla="*/ 6103 h 17800"/>
            <a:gd name="connsiteX4" fmla="*/ 7125 w 7125"/>
            <a:gd name="connsiteY4" fmla="*/ 0 h 17800"/>
            <a:gd name="connsiteX0" fmla="*/ 583 w 9999"/>
            <a:gd name="connsiteY0" fmla="*/ 9997 h 9997"/>
            <a:gd name="connsiteX1" fmla="*/ 58 w 9999"/>
            <a:gd name="connsiteY1" fmla="*/ 5847 h 9997"/>
            <a:gd name="connsiteX2" fmla="*/ 378 w 9999"/>
            <a:gd name="connsiteY2" fmla="*/ 3429 h 9997"/>
            <a:gd name="connsiteX3" fmla="*/ 9999 w 9999"/>
            <a:gd name="connsiteY3" fmla="*/ 0 h 9997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7175"/>
            <a:gd name="connsiteY0" fmla="*/ 10348 h 10348"/>
            <a:gd name="connsiteX1" fmla="*/ 58 w 17175"/>
            <a:gd name="connsiteY1" fmla="*/ 5849 h 10348"/>
            <a:gd name="connsiteX2" fmla="*/ 378 w 17175"/>
            <a:gd name="connsiteY2" fmla="*/ 3430 h 10348"/>
            <a:gd name="connsiteX3" fmla="*/ 17175 w 17175"/>
            <a:gd name="connsiteY3" fmla="*/ 0 h 10348"/>
            <a:gd name="connsiteX0" fmla="*/ 2975 w 17175"/>
            <a:gd name="connsiteY0" fmla="*/ 10348 h 10348"/>
            <a:gd name="connsiteX1" fmla="*/ 58 w 17175"/>
            <a:gd name="connsiteY1" fmla="*/ 5849 h 10348"/>
            <a:gd name="connsiteX2" fmla="*/ 378 w 17175"/>
            <a:gd name="connsiteY2" fmla="*/ 3430 h 10348"/>
            <a:gd name="connsiteX3" fmla="*/ 17175 w 17175"/>
            <a:gd name="connsiteY3" fmla="*/ 0 h 10348"/>
            <a:gd name="connsiteX0" fmla="*/ 2843 w 17043"/>
            <a:gd name="connsiteY0" fmla="*/ 10348 h 10348"/>
            <a:gd name="connsiteX1" fmla="*/ 2141 w 17043"/>
            <a:gd name="connsiteY1" fmla="*/ 6603 h 10348"/>
            <a:gd name="connsiteX2" fmla="*/ 246 w 17043"/>
            <a:gd name="connsiteY2" fmla="*/ 3430 h 10348"/>
            <a:gd name="connsiteX3" fmla="*/ 17043 w 17043"/>
            <a:gd name="connsiteY3" fmla="*/ 0 h 10348"/>
            <a:gd name="connsiteX0" fmla="*/ 2668 w 16868"/>
            <a:gd name="connsiteY0" fmla="*/ 10348 h 10348"/>
            <a:gd name="connsiteX1" fmla="*/ 1966 w 16868"/>
            <a:gd name="connsiteY1" fmla="*/ 6603 h 10348"/>
            <a:gd name="connsiteX2" fmla="*/ 71 w 16868"/>
            <a:gd name="connsiteY2" fmla="*/ 3430 h 10348"/>
            <a:gd name="connsiteX3" fmla="*/ 16868 w 16868"/>
            <a:gd name="connsiteY3" fmla="*/ 0 h 10348"/>
            <a:gd name="connsiteX0" fmla="*/ 702 w 18037"/>
            <a:gd name="connsiteY0" fmla="*/ 10348 h 10348"/>
            <a:gd name="connsiteX1" fmla="*/ 0 w 18037"/>
            <a:gd name="connsiteY1" fmla="*/ 6603 h 10348"/>
            <a:gd name="connsiteX2" fmla="*/ 17411 w 18037"/>
            <a:gd name="connsiteY2" fmla="*/ 6388 h 10348"/>
            <a:gd name="connsiteX3" fmla="*/ 14902 w 18037"/>
            <a:gd name="connsiteY3" fmla="*/ 0 h 10348"/>
            <a:gd name="connsiteX0" fmla="*/ 702 w 19333"/>
            <a:gd name="connsiteY0" fmla="*/ 8782 h 8782"/>
            <a:gd name="connsiteX1" fmla="*/ 0 w 19333"/>
            <a:gd name="connsiteY1" fmla="*/ 5037 h 8782"/>
            <a:gd name="connsiteX2" fmla="*/ 17411 w 19333"/>
            <a:gd name="connsiteY2" fmla="*/ 4822 h 8782"/>
            <a:gd name="connsiteX3" fmla="*/ 19333 w 19333"/>
            <a:gd name="connsiteY3" fmla="*/ 0 h 8782"/>
            <a:gd name="connsiteX0" fmla="*/ 363 w 10230"/>
            <a:gd name="connsiteY0" fmla="*/ 10000 h 10000"/>
            <a:gd name="connsiteX1" fmla="*/ 0 w 10230"/>
            <a:gd name="connsiteY1" fmla="*/ 5736 h 10000"/>
            <a:gd name="connsiteX2" fmla="*/ 9006 w 10230"/>
            <a:gd name="connsiteY2" fmla="*/ 5491 h 10000"/>
            <a:gd name="connsiteX3" fmla="*/ 10000 w 1023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9006 w 10000"/>
            <a:gd name="connsiteY2" fmla="*/ 5491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9006 w 10000"/>
            <a:gd name="connsiteY2" fmla="*/ 5491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8842 w 10000"/>
            <a:gd name="connsiteY2" fmla="*/ 5953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8842 w 10000"/>
            <a:gd name="connsiteY2" fmla="*/ 5755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8842 w 10000"/>
            <a:gd name="connsiteY2" fmla="*/ 5755 h 10000"/>
            <a:gd name="connsiteX3" fmla="*/ 10000 w 10000"/>
            <a:gd name="connsiteY3" fmla="*/ 0 h 10000"/>
            <a:gd name="connsiteX0" fmla="*/ 377 w 10014"/>
            <a:gd name="connsiteY0" fmla="*/ 10000 h 10000"/>
            <a:gd name="connsiteX1" fmla="*/ 14 w 10014"/>
            <a:gd name="connsiteY1" fmla="*/ 5736 h 10000"/>
            <a:gd name="connsiteX2" fmla="*/ 8856 w 10014"/>
            <a:gd name="connsiteY2" fmla="*/ 5755 h 10000"/>
            <a:gd name="connsiteX3" fmla="*/ 10014 w 10014"/>
            <a:gd name="connsiteY3" fmla="*/ 0 h 10000"/>
            <a:gd name="connsiteX0" fmla="*/ 68 w 10032"/>
            <a:gd name="connsiteY0" fmla="*/ 9736 h 9736"/>
            <a:gd name="connsiteX1" fmla="*/ 32 w 10032"/>
            <a:gd name="connsiteY1" fmla="*/ 5736 h 9736"/>
            <a:gd name="connsiteX2" fmla="*/ 8874 w 10032"/>
            <a:gd name="connsiteY2" fmla="*/ 5755 h 9736"/>
            <a:gd name="connsiteX3" fmla="*/ 10032 w 10032"/>
            <a:gd name="connsiteY3" fmla="*/ 0 h 9736"/>
            <a:gd name="connsiteX0" fmla="*/ 68 w 10000"/>
            <a:gd name="connsiteY0" fmla="*/ 11628 h 11628"/>
            <a:gd name="connsiteX1" fmla="*/ 32 w 10000"/>
            <a:gd name="connsiteY1" fmla="*/ 7520 h 11628"/>
            <a:gd name="connsiteX2" fmla="*/ 8846 w 10000"/>
            <a:gd name="connsiteY2" fmla="*/ 7539 h 11628"/>
            <a:gd name="connsiteX3" fmla="*/ 10000 w 10000"/>
            <a:gd name="connsiteY3" fmla="*/ 0 h 11628"/>
            <a:gd name="connsiteX0" fmla="*/ 68 w 10000"/>
            <a:gd name="connsiteY0" fmla="*/ 11628 h 11628"/>
            <a:gd name="connsiteX1" fmla="*/ 32 w 10000"/>
            <a:gd name="connsiteY1" fmla="*/ 7520 h 11628"/>
            <a:gd name="connsiteX2" fmla="*/ 8846 w 10000"/>
            <a:gd name="connsiteY2" fmla="*/ 7539 h 11628"/>
            <a:gd name="connsiteX3" fmla="*/ 10000 w 10000"/>
            <a:gd name="connsiteY3" fmla="*/ 0 h 11628"/>
            <a:gd name="connsiteX0" fmla="*/ 68 w 11795"/>
            <a:gd name="connsiteY0" fmla="*/ 11764 h 11764"/>
            <a:gd name="connsiteX1" fmla="*/ 32 w 11795"/>
            <a:gd name="connsiteY1" fmla="*/ 7656 h 11764"/>
            <a:gd name="connsiteX2" fmla="*/ 8846 w 11795"/>
            <a:gd name="connsiteY2" fmla="*/ 7675 h 11764"/>
            <a:gd name="connsiteX3" fmla="*/ 11795 w 11795"/>
            <a:gd name="connsiteY3" fmla="*/ 0 h 11764"/>
            <a:gd name="connsiteX0" fmla="*/ 68 w 11795"/>
            <a:gd name="connsiteY0" fmla="*/ 11764 h 11764"/>
            <a:gd name="connsiteX1" fmla="*/ 32 w 11795"/>
            <a:gd name="connsiteY1" fmla="*/ 7656 h 11764"/>
            <a:gd name="connsiteX2" fmla="*/ 8846 w 11795"/>
            <a:gd name="connsiteY2" fmla="*/ 7675 h 11764"/>
            <a:gd name="connsiteX3" fmla="*/ 11795 w 11795"/>
            <a:gd name="connsiteY3" fmla="*/ 0 h 11764"/>
            <a:gd name="connsiteX0" fmla="*/ 68 w 8846"/>
            <a:gd name="connsiteY0" fmla="*/ 4108 h 4108"/>
            <a:gd name="connsiteX1" fmla="*/ 32 w 8846"/>
            <a:gd name="connsiteY1" fmla="*/ 0 h 4108"/>
            <a:gd name="connsiteX2" fmla="*/ 8846 w 8846"/>
            <a:gd name="connsiteY2" fmla="*/ 19 h 4108"/>
            <a:gd name="connsiteX0" fmla="*/ 77 w 12398"/>
            <a:gd name="connsiteY0" fmla="*/ 14908 h 14908"/>
            <a:gd name="connsiteX1" fmla="*/ 36 w 12398"/>
            <a:gd name="connsiteY1" fmla="*/ 4908 h 14908"/>
            <a:gd name="connsiteX2" fmla="*/ 12398 w 12398"/>
            <a:gd name="connsiteY2" fmla="*/ 0 h 14908"/>
            <a:gd name="connsiteX0" fmla="*/ 77 w 15534"/>
            <a:gd name="connsiteY0" fmla="*/ 20192 h 20192"/>
            <a:gd name="connsiteX1" fmla="*/ 36 w 15534"/>
            <a:gd name="connsiteY1" fmla="*/ 10192 h 20192"/>
            <a:gd name="connsiteX2" fmla="*/ 15534 w 15534"/>
            <a:gd name="connsiteY2" fmla="*/ 0 h 20192"/>
            <a:gd name="connsiteX0" fmla="*/ 77 w 15534"/>
            <a:gd name="connsiteY0" fmla="*/ 20192 h 20192"/>
            <a:gd name="connsiteX1" fmla="*/ 36 w 15534"/>
            <a:gd name="connsiteY1" fmla="*/ 10192 h 20192"/>
            <a:gd name="connsiteX2" fmla="*/ 12216 w 15534"/>
            <a:gd name="connsiteY2" fmla="*/ 4271 h 20192"/>
            <a:gd name="connsiteX3" fmla="*/ 15534 w 15534"/>
            <a:gd name="connsiteY3" fmla="*/ 0 h 20192"/>
            <a:gd name="connsiteX0" fmla="*/ 77 w 15534"/>
            <a:gd name="connsiteY0" fmla="*/ 20192 h 20192"/>
            <a:gd name="connsiteX1" fmla="*/ 36 w 15534"/>
            <a:gd name="connsiteY1" fmla="*/ 10192 h 20192"/>
            <a:gd name="connsiteX2" fmla="*/ 12896 w 15534"/>
            <a:gd name="connsiteY2" fmla="*/ 7715 h 20192"/>
            <a:gd name="connsiteX3" fmla="*/ 15534 w 15534"/>
            <a:gd name="connsiteY3" fmla="*/ 0 h 20192"/>
            <a:gd name="connsiteX0" fmla="*/ 77 w 20972"/>
            <a:gd name="connsiteY0" fmla="*/ 16023 h 16023"/>
            <a:gd name="connsiteX1" fmla="*/ 36 w 20972"/>
            <a:gd name="connsiteY1" fmla="*/ 6023 h 16023"/>
            <a:gd name="connsiteX2" fmla="*/ 12896 w 20972"/>
            <a:gd name="connsiteY2" fmla="*/ 3546 h 16023"/>
            <a:gd name="connsiteX3" fmla="*/ 20972 w 20972"/>
            <a:gd name="connsiteY3" fmla="*/ 0 h 16023"/>
            <a:gd name="connsiteX0" fmla="*/ 77 w 20972"/>
            <a:gd name="connsiteY0" fmla="*/ 16023 h 16023"/>
            <a:gd name="connsiteX1" fmla="*/ 36 w 20972"/>
            <a:gd name="connsiteY1" fmla="*/ 6023 h 16023"/>
            <a:gd name="connsiteX2" fmla="*/ 12896 w 20972"/>
            <a:gd name="connsiteY2" fmla="*/ 3546 h 16023"/>
            <a:gd name="connsiteX3" fmla="*/ 20972 w 20972"/>
            <a:gd name="connsiteY3" fmla="*/ 0 h 16023"/>
            <a:gd name="connsiteX0" fmla="*/ 77 w 20972"/>
            <a:gd name="connsiteY0" fmla="*/ 16023 h 16023"/>
            <a:gd name="connsiteX1" fmla="*/ 36 w 20972"/>
            <a:gd name="connsiteY1" fmla="*/ 6023 h 16023"/>
            <a:gd name="connsiteX2" fmla="*/ 12896 w 20972"/>
            <a:gd name="connsiteY2" fmla="*/ 3546 h 16023"/>
            <a:gd name="connsiteX3" fmla="*/ 20972 w 20972"/>
            <a:gd name="connsiteY3" fmla="*/ 0 h 16023"/>
            <a:gd name="connsiteX0" fmla="*/ 77 w 20972"/>
            <a:gd name="connsiteY0" fmla="*/ 16023 h 16023"/>
            <a:gd name="connsiteX1" fmla="*/ 36 w 20972"/>
            <a:gd name="connsiteY1" fmla="*/ 6023 h 16023"/>
            <a:gd name="connsiteX2" fmla="*/ 12896 w 20972"/>
            <a:gd name="connsiteY2" fmla="*/ 3546 h 16023"/>
            <a:gd name="connsiteX3" fmla="*/ 20972 w 20972"/>
            <a:gd name="connsiteY3" fmla="*/ 0 h 16023"/>
            <a:gd name="connsiteX0" fmla="*/ 77 w 20462"/>
            <a:gd name="connsiteY0" fmla="*/ 17473 h 17473"/>
            <a:gd name="connsiteX1" fmla="*/ 36 w 20462"/>
            <a:gd name="connsiteY1" fmla="*/ 7473 h 17473"/>
            <a:gd name="connsiteX2" fmla="*/ 12896 w 20462"/>
            <a:gd name="connsiteY2" fmla="*/ 4996 h 17473"/>
            <a:gd name="connsiteX3" fmla="*/ 20462 w 20462"/>
            <a:gd name="connsiteY3" fmla="*/ 0 h 17473"/>
            <a:gd name="connsiteX0" fmla="*/ 77 w 20462"/>
            <a:gd name="connsiteY0" fmla="*/ 17473 h 17473"/>
            <a:gd name="connsiteX1" fmla="*/ 36 w 20462"/>
            <a:gd name="connsiteY1" fmla="*/ 7473 h 17473"/>
            <a:gd name="connsiteX2" fmla="*/ 12896 w 20462"/>
            <a:gd name="connsiteY2" fmla="*/ 4996 h 17473"/>
            <a:gd name="connsiteX3" fmla="*/ 20462 w 20462"/>
            <a:gd name="connsiteY3" fmla="*/ 0 h 17473"/>
            <a:gd name="connsiteX0" fmla="*/ 3782 w 20429"/>
            <a:gd name="connsiteY0" fmla="*/ 21460 h 21460"/>
            <a:gd name="connsiteX1" fmla="*/ 3 w 20429"/>
            <a:gd name="connsiteY1" fmla="*/ 7473 h 21460"/>
            <a:gd name="connsiteX2" fmla="*/ 12863 w 20429"/>
            <a:gd name="connsiteY2" fmla="*/ 4996 h 21460"/>
            <a:gd name="connsiteX3" fmla="*/ 20429 w 20429"/>
            <a:gd name="connsiteY3" fmla="*/ 0 h 21460"/>
            <a:gd name="connsiteX0" fmla="*/ 3787 w 20434"/>
            <a:gd name="connsiteY0" fmla="*/ 21460 h 21460"/>
            <a:gd name="connsiteX1" fmla="*/ 8 w 20434"/>
            <a:gd name="connsiteY1" fmla="*/ 7473 h 21460"/>
            <a:gd name="connsiteX2" fmla="*/ 12868 w 20434"/>
            <a:gd name="connsiteY2" fmla="*/ 4996 h 21460"/>
            <a:gd name="connsiteX3" fmla="*/ 20434 w 20434"/>
            <a:gd name="connsiteY3" fmla="*/ 0 h 21460"/>
            <a:gd name="connsiteX0" fmla="*/ 3810 w 20457"/>
            <a:gd name="connsiteY0" fmla="*/ 21460 h 21460"/>
            <a:gd name="connsiteX1" fmla="*/ 31 w 20457"/>
            <a:gd name="connsiteY1" fmla="*/ 7473 h 21460"/>
            <a:gd name="connsiteX2" fmla="*/ 12891 w 20457"/>
            <a:gd name="connsiteY2" fmla="*/ 4996 h 21460"/>
            <a:gd name="connsiteX3" fmla="*/ 20457 w 20457"/>
            <a:gd name="connsiteY3" fmla="*/ 0 h 21460"/>
            <a:gd name="connsiteX0" fmla="*/ 1194 w 24534"/>
            <a:gd name="connsiteY0" fmla="*/ 20574 h 20574"/>
            <a:gd name="connsiteX1" fmla="*/ 4108 w 24534"/>
            <a:gd name="connsiteY1" fmla="*/ 7473 h 20574"/>
            <a:gd name="connsiteX2" fmla="*/ 16968 w 24534"/>
            <a:gd name="connsiteY2" fmla="*/ 4996 h 20574"/>
            <a:gd name="connsiteX3" fmla="*/ 24534 w 24534"/>
            <a:gd name="connsiteY3" fmla="*/ 0 h 20574"/>
            <a:gd name="connsiteX0" fmla="*/ 0 w 23340"/>
            <a:gd name="connsiteY0" fmla="*/ 20574 h 20574"/>
            <a:gd name="connsiteX1" fmla="*/ 2914 w 23340"/>
            <a:gd name="connsiteY1" fmla="*/ 7473 h 20574"/>
            <a:gd name="connsiteX2" fmla="*/ 15774 w 23340"/>
            <a:gd name="connsiteY2" fmla="*/ 4996 h 20574"/>
            <a:gd name="connsiteX3" fmla="*/ 23340 w 23340"/>
            <a:gd name="connsiteY3" fmla="*/ 0 h 20574"/>
            <a:gd name="connsiteX0" fmla="*/ 0 w 22537"/>
            <a:gd name="connsiteY0" fmla="*/ 16439 h 16439"/>
            <a:gd name="connsiteX1" fmla="*/ 2914 w 22537"/>
            <a:gd name="connsiteY1" fmla="*/ 3338 h 16439"/>
            <a:gd name="connsiteX2" fmla="*/ 15774 w 22537"/>
            <a:gd name="connsiteY2" fmla="*/ 861 h 16439"/>
            <a:gd name="connsiteX3" fmla="*/ 22537 w 22537"/>
            <a:gd name="connsiteY3" fmla="*/ 0 h 16439"/>
            <a:gd name="connsiteX0" fmla="*/ 0 w 22537"/>
            <a:gd name="connsiteY0" fmla="*/ 16529 h 16529"/>
            <a:gd name="connsiteX1" fmla="*/ 2914 w 22537"/>
            <a:gd name="connsiteY1" fmla="*/ 3428 h 16529"/>
            <a:gd name="connsiteX2" fmla="*/ 15774 w 22537"/>
            <a:gd name="connsiteY2" fmla="*/ 951 h 16529"/>
            <a:gd name="connsiteX3" fmla="*/ 22537 w 22537"/>
            <a:gd name="connsiteY3" fmla="*/ 90 h 16529"/>
            <a:gd name="connsiteX0" fmla="*/ 0 w 21466"/>
            <a:gd name="connsiteY0" fmla="*/ 20871 h 20871"/>
            <a:gd name="connsiteX1" fmla="*/ 2914 w 21466"/>
            <a:gd name="connsiteY1" fmla="*/ 7770 h 20871"/>
            <a:gd name="connsiteX2" fmla="*/ 15774 w 21466"/>
            <a:gd name="connsiteY2" fmla="*/ 5293 h 20871"/>
            <a:gd name="connsiteX3" fmla="*/ 21466 w 21466"/>
            <a:gd name="connsiteY3" fmla="*/ 1 h 20871"/>
            <a:gd name="connsiteX0" fmla="*/ 0 w 21466"/>
            <a:gd name="connsiteY0" fmla="*/ 20871 h 20871"/>
            <a:gd name="connsiteX1" fmla="*/ 2914 w 21466"/>
            <a:gd name="connsiteY1" fmla="*/ 7770 h 20871"/>
            <a:gd name="connsiteX2" fmla="*/ 13365 w 21466"/>
            <a:gd name="connsiteY2" fmla="*/ 3521 h 20871"/>
            <a:gd name="connsiteX3" fmla="*/ 21466 w 21466"/>
            <a:gd name="connsiteY3" fmla="*/ 1 h 20871"/>
            <a:gd name="connsiteX0" fmla="*/ 0 w 20127"/>
            <a:gd name="connsiteY0" fmla="*/ 22939 h 22939"/>
            <a:gd name="connsiteX1" fmla="*/ 2914 w 20127"/>
            <a:gd name="connsiteY1" fmla="*/ 9838 h 22939"/>
            <a:gd name="connsiteX2" fmla="*/ 13365 w 20127"/>
            <a:gd name="connsiteY2" fmla="*/ 5589 h 22939"/>
            <a:gd name="connsiteX3" fmla="*/ 20127 w 20127"/>
            <a:gd name="connsiteY3" fmla="*/ 1 h 22939"/>
            <a:gd name="connsiteX0" fmla="*/ 0 w 20127"/>
            <a:gd name="connsiteY0" fmla="*/ 22939 h 22939"/>
            <a:gd name="connsiteX1" fmla="*/ 2914 w 20127"/>
            <a:gd name="connsiteY1" fmla="*/ 9838 h 22939"/>
            <a:gd name="connsiteX2" fmla="*/ 11759 w 20127"/>
            <a:gd name="connsiteY2" fmla="*/ 7361 h 22939"/>
            <a:gd name="connsiteX3" fmla="*/ 20127 w 20127"/>
            <a:gd name="connsiteY3" fmla="*/ 1 h 22939"/>
            <a:gd name="connsiteX0" fmla="*/ 0 w 20127"/>
            <a:gd name="connsiteY0" fmla="*/ 22938 h 22938"/>
            <a:gd name="connsiteX1" fmla="*/ 2914 w 20127"/>
            <a:gd name="connsiteY1" fmla="*/ 9837 h 22938"/>
            <a:gd name="connsiteX2" fmla="*/ 11759 w 20127"/>
            <a:gd name="connsiteY2" fmla="*/ 7360 h 22938"/>
            <a:gd name="connsiteX3" fmla="*/ 20127 w 20127"/>
            <a:gd name="connsiteY3" fmla="*/ 0 h 229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0127" h="22938">
              <a:moveTo>
                <a:pt x="0" y="22938"/>
              </a:moveTo>
              <a:cubicBezTo>
                <a:pt x="3124" y="19140"/>
                <a:pt x="2790" y="15017"/>
                <a:pt x="2914" y="9837"/>
              </a:cubicBezTo>
              <a:cubicBezTo>
                <a:pt x="8134" y="8928"/>
                <a:pt x="8068" y="9719"/>
                <a:pt x="11759" y="7360"/>
              </a:cubicBezTo>
              <a:cubicBezTo>
                <a:pt x="13715" y="6117"/>
                <a:pt x="14377" y="2283"/>
                <a:pt x="20127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751416</xdr:colOff>
      <xdr:row>6</xdr:row>
      <xdr:rowOff>56963</xdr:rowOff>
    </xdr:from>
    <xdr:to>
      <xdr:col>18</xdr:col>
      <xdr:colOff>144047</xdr:colOff>
      <xdr:row>7</xdr:row>
      <xdr:rowOff>6705</xdr:rowOff>
    </xdr:to>
    <xdr:sp macro="" textlink="">
      <xdr:nvSpPr>
        <xdr:cNvPr id="472" name="AutoShape 1659">
          <a:extLst>
            <a:ext uri="{FF2B5EF4-FFF2-40B4-BE49-F238E27FC236}">
              <a16:creationId xmlns:a16="http://schemas.microsoft.com/office/drawing/2014/main" id="{81BDCE33-453D-4EA4-BB92-375E1CAF86BA}"/>
            </a:ext>
          </a:extLst>
        </xdr:cNvPr>
        <xdr:cNvSpPr>
          <a:spLocks noChangeArrowheads="1"/>
        </xdr:cNvSpPr>
      </xdr:nvSpPr>
      <xdr:spPr bwMode="auto">
        <a:xfrm>
          <a:off x="11899476" y="1062803"/>
          <a:ext cx="147011" cy="11738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9</xdr:row>
      <xdr:rowOff>11476</xdr:rowOff>
    </xdr:from>
    <xdr:to>
      <xdr:col>19</xdr:col>
      <xdr:colOff>154465</xdr:colOff>
      <xdr:row>9</xdr:row>
      <xdr:rowOff>153172</xdr:rowOff>
    </xdr:to>
    <xdr:sp macro="" textlink="">
      <xdr:nvSpPr>
        <xdr:cNvPr id="473" name="六角形 472">
          <a:extLst>
            <a:ext uri="{FF2B5EF4-FFF2-40B4-BE49-F238E27FC236}">
              <a16:creationId xmlns:a16="http://schemas.microsoft.com/office/drawing/2014/main" id="{3E7C4675-9C77-4A99-8B5C-981B5FB002EF}"/>
            </a:ext>
          </a:extLst>
        </xdr:cNvPr>
        <xdr:cNvSpPr/>
      </xdr:nvSpPr>
      <xdr:spPr bwMode="auto">
        <a:xfrm>
          <a:off x="12595860" y="1520236"/>
          <a:ext cx="154465" cy="141696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20</xdr:col>
      <xdr:colOff>79225</xdr:colOff>
      <xdr:row>9</xdr:row>
      <xdr:rowOff>72637</xdr:rowOff>
    </xdr:from>
    <xdr:to>
      <xdr:col>20</xdr:col>
      <xdr:colOff>83507</xdr:colOff>
      <xdr:row>15</xdr:row>
      <xdr:rowOff>81622</xdr:rowOff>
    </xdr:to>
    <xdr:sp macro="" textlink="">
      <xdr:nvSpPr>
        <xdr:cNvPr id="474" name="Freeform 712">
          <a:extLst>
            <a:ext uri="{FF2B5EF4-FFF2-40B4-BE49-F238E27FC236}">
              <a16:creationId xmlns:a16="http://schemas.microsoft.com/office/drawing/2014/main" id="{5D64E9C9-598E-4F69-B6B6-6E7F7C2A2BCB}"/>
            </a:ext>
          </a:extLst>
        </xdr:cNvPr>
        <xdr:cNvSpPr>
          <a:spLocks/>
        </xdr:cNvSpPr>
      </xdr:nvSpPr>
      <xdr:spPr bwMode="auto">
        <a:xfrm flipH="1">
          <a:off x="13368505" y="1581397"/>
          <a:ext cx="4282" cy="1014825"/>
        </a:xfrm>
        <a:custGeom>
          <a:avLst/>
          <a:gdLst>
            <a:gd name="T0" fmla="*/ 2147483647 w 3325"/>
            <a:gd name="T1" fmla="*/ 2147483647 h 10000"/>
            <a:gd name="T2" fmla="*/ 2147483647 w 3325"/>
            <a:gd name="T3" fmla="*/ 2147483647 h 10000"/>
            <a:gd name="T4" fmla="*/ 0 w 3325"/>
            <a:gd name="T5" fmla="*/ 0 h 10000"/>
            <a:gd name="T6" fmla="*/ 0 60000 65536"/>
            <a:gd name="T7" fmla="*/ 0 60000 65536"/>
            <a:gd name="T8" fmla="*/ 0 60000 65536"/>
            <a:gd name="connsiteX0" fmla="*/ 3055 w 3055"/>
            <a:gd name="connsiteY0" fmla="*/ 9478 h 9478"/>
            <a:gd name="connsiteX1" fmla="*/ 3055 w 3055"/>
            <a:gd name="connsiteY1" fmla="*/ 4606 h 9478"/>
            <a:gd name="connsiteX2" fmla="*/ 0 w 3055"/>
            <a:gd name="connsiteY2" fmla="*/ 0 h 9478"/>
            <a:gd name="connsiteX0" fmla="*/ 10000 w 10000"/>
            <a:gd name="connsiteY0" fmla="*/ 10000 h 10000"/>
            <a:gd name="connsiteX1" fmla="*/ 10000 w 10000"/>
            <a:gd name="connsiteY1" fmla="*/ 4860 h 10000"/>
            <a:gd name="connsiteX2" fmla="*/ 0 w 10000"/>
            <a:gd name="connsiteY2" fmla="*/ 0 h 10000"/>
            <a:gd name="connsiteX0" fmla="*/ 10000 w 10000"/>
            <a:gd name="connsiteY0" fmla="*/ 10000 h 10000"/>
            <a:gd name="connsiteX1" fmla="*/ 10000 w 10000"/>
            <a:gd name="connsiteY1" fmla="*/ 4860 h 10000"/>
            <a:gd name="connsiteX2" fmla="*/ 0 w 10000"/>
            <a:gd name="connsiteY2" fmla="*/ 0 h 10000"/>
            <a:gd name="connsiteX0" fmla="*/ 10000 w 10000"/>
            <a:gd name="connsiteY0" fmla="*/ 10000 h 10000"/>
            <a:gd name="connsiteX1" fmla="*/ 10000 w 10000"/>
            <a:gd name="connsiteY1" fmla="*/ 4860 h 10000"/>
            <a:gd name="connsiteX2" fmla="*/ 0 w 10000"/>
            <a:gd name="connsiteY2" fmla="*/ 0 h 10000"/>
            <a:gd name="connsiteX0" fmla="*/ 10000 w 10000"/>
            <a:gd name="connsiteY0" fmla="*/ 10000 h 10000"/>
            <a:gd name="connsiteX1" fmla="*/ 10000 w 10000"/>
            <a:gd name="connsiteY1" fmla="*/ 4860 h 10000"/>
            <a:gd name="connsiteX2" fmla="*/ 0 w 10000"/>
            <a:gd name="connsiteY2" fmla="*/ 0 h 10000"/>
            <a:gd name="connsiteX0" fmla="*/ 10000 w 10000"/>
            <a:gd name="connsiteY0" fmla="*/ 10000 h 10000"/>
            <a:gd name="connsiteX1" fmla="*/ 0 w 10000"/>
            <a:gd name="connsiteY1" fmla="*/ 0 h 10000"/>
            <a:gd name="connsiteX0" fmla="*/ 0 w 1366"/>
            <a:gd name="connsiteY0" fmla="*/ 10000 h 10000"/>
            <a:gd name="connsiteX1" fmla="*/ 1366 w 1366"/>
            <a:gd name="connsiteY1" fmla="*/ 0 h 10000"/>
            <a:gd name="connsiteX0" fmla="*/ 0 w 12083"/>
            <a:gd name="connsiteY0" fmla="*/ 13298 h 13298"/>
            <a:gd name="connsiteX1" fmla="*/ 12083 w 12083"/>
            <a:gd name="connsiteY1" fmla="*/ 0 h 13298"/>
            <a:gd name="connsiteX0" fmla="*/ 0 w 12083"/>
            <a:gd name="connsiteY0" fmla="*/ 13298 h 13298"/>
            <a:gd name="connsiteX1" fmla="*/ 12083 w 12083"/>
            <a:gd name="connsiteY1" fmla="*/ 0 h 13298"/>
            <a:gd name="connsiteX0" fmla="*/ 0 w 12083"/>
            <a:gd name="connsiteY0" fmla="*/ 13298 h 13298"/>
            <a:gd name="connsiteX1" fmla="*/ 12083 w 12083"/>
            <a:gd name="connsiteY1" fmla="*/ 0 h 13298"/>
            <a:gd name="connsiteX0" fmla="*/ 2455 w 7759"/>
            <a:gd name="connsiteY0" fmla="*/ 11681 h 11681"/>
            <a:gd name="connsiteX1" fmla="*/ 7759 w 7759"/>
            <a:gd name="connsiteY1" fmla="*/ 0 h 11681"/>
            <a:gd name="connsiteX0" fmla="*/ 1177 w 8013"/>
            <a:gd name="connsiteY0" fmla="*/ 10000 h 10000"/>
            <a:gd name="connsiteX1" fmla="*/ 8013 w 8013"/>
            <a:gd name="connsiteY1" fmla="*/ 0 h 10000"/>
            <a:gd name="connsiteX0" fmla="*/ 1469 w 10000"/>
            <a:gd name="connsiteY0" fmla="*/ 10000 h 10000"/>
            <a:gd name="connsiteX1" fmla="*/ 10000 w 10000"/>
            <a:gd name="connsiteY1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0000" h="10000">
              <a:moveTo>
                <a:pt x="1469" y="10000"/>
              </a:moveTo>
              <a:cubicBezTo>
                <a:pt x="17735" y="9960"/>
                <a:pt x="-15467" y="129"/>
                <a:pt x="10000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87712</xdr:colOff>
      <xdr:row>11</xdr:row>
      <xdr:rowOff>170083</xdr:rowOff>
    </xdr:from>
    <xdr:to>
      <xdr:col>20</xdr:col>
      <xdr:colOff>495220</xdr:colOff>
      <xdr:row>16</xdr:row>
      <xdr:rowOff>122816</xdr:rowOff>
    </xdr:to>
    <xdr:sp macro="" textlink="">
      <xdr:nvSpPr>
        <xdr:cNvPr id="475" name="Line 927">
          <a:extLst>
            <a:ext uri="{FF2B5EF4-FFF2-40B4-BE49-F238E27FC236}">
              <a16:creationId xmlns:a16="http://schemas.microsoft.com/office/drawing/2014/main" id="{06932E18-320E-46BC-915C-2862DB39B49A}"/>
            </a:ext>
          </a:extLst>
        </xdr:cNvPr>
        <xdr:cNvSpPr>
          <a:spLocks noChangeShapeType="1"/>
        </xdr:cNvSpPr>
      </xdr:nvSpPr>
      <xdr:spPr bwMode="auto">
        <a:xfrm flipH="1">
          <a:off x="13376992" y="2014123"/>
          <a:ext cx="407508" cy="790933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0 w 5694"/>
            <a:gd name="connsiteY0" fmla="*/ 0 h 684677"/>
            <a:gd name="connsiteX1" fmla="*/ 5694 w 5694"/>
            <a:gd name="connsiteY1" fmla="*/ 684677 h 684677"/>
            <a:gd name="connsiteX0" fmla="*/ 0 w 10000"/>
            <a:gd name="connsiteY0" fmla="*/ 0 h 10037"/>
            <a:gd name="connsiteX1" fmla="*/ 10000 w 10000"/>
            <a:gd name="connsiteY1" fmla="*/ 10000 h 10037"/>
            <a:gd name="connsiteX0" fmla="*/ 0 w 10000"/>
            <a:gd name="connsiteY0" fmla="*/ 0 h 10141"/>
            <a:gd name="connsiteX1" fmla="*/ 10000 w 10000"/>
            <a:gd name="connsiteY1" fmla="*/ 10000 h 10141"/>
            <a:gd name="connsiteX0" fmla="*/ 0 w 10874"/>
            <a:gd name="connsiteY0" fmla="*/ 0 h 10141"/>
            <a:gd name="connsiteX1" fmla="*/ 10874 w 10874"/>
            <a:gd name="connsiteY1" fmla="*/ 10000 h 10141"/>
            <a:gd name="connsiteX0" fmla="*/ 0 w 11627"/>
            <a:gd name="connsiteY0" fmla="*/ 0 h 10818"/>
            <a:gd name="connsiteX1" fmla="*/ 10874 w 11627"/>
            <a:gd name="connsiteY1" fmla="*/ 10000 h 10818"/>
            <a:gd name="connsiteX2" fmla="*/ 10687 w 11627"/>
            <a:gd name="connsiteY2" fmla="*/ 10256 h 10818"/>
            <a:gd name="connsiteX0" fmla="*/ 0 w 11658"/>
            <a:gd name="connsiteY0" fmla="*/ 0 h 15357"/>
            <a:gd name="connsiteX1" fmla="*/ 10874 w 11658"/>
            <a:gd name="connsiteY1" fmla="*/ 10000 h 15357"/>
            <a:gd name="connsiteX2" fmla="*/ 10812 w 11658"/>
            <a:gd name="connsiteY2" fmla="*/ 15357 h 15357"/>
            <a:gd name="connsiteX0" fmla="*/ 0 w 10938"/>
            <a:gd name="connsiteY0" fmla="*/ 0 h 15357"/>
            <a:gd name="connsiteX1" fmla="*/ 10874 w 10938"/>
            <a:gd name="connsiteY1" fmla="*/ 10000 h 15357"/>
            <a:gd name="connsiteX2" fmla="*/ 10812 w 10938"/>
            <a:gd name="connsiteY2" fmla="*/ 15357 h 15357"/>
            <a:gd name="connsiteX0" fmla="*/ 0 w 10898"/>
            <a:gd name="connsiteY0" fmla="*/ 0 h 15446"/>
            <a:gd name="connsiteX1" fmla="*/ 10874 w 10898"/>
            <a:gd name="connsiteY1" fmla="*/ 10000 h 15446"/>
            <a:gd name="connsiteX2" fmla="*/ 10313 w 10898"/>
            <a:gd name="connsiteY2" fmla="*/ 15446 h 15446"/>
            <a:gd name="connsiteX0" fmla="*/ 0 w 10898"/>
            <a:gd name="connsiteY0" fmla="*/ 0 h 15267"/>
            <a:gd name="connsiteX1" fmla="*/ 10874 w 10898"/>
            <a:gd name="connsiteY1" fmla="*/ 10000 h 15267"/>
            <a:gd name="connsiteX2" fmla="*/ 10313 w 10898"/>
            <a:gd name="connsiteY2" fmla="*/ 15267 h 15267"/>
            <a:gd name="connsiteX0" fmla="*/ 0 w 10898"/>
            <a:gd name="connsiteY0" fmla="*/ 0 h 15267"/>
            <a:gd name="connsiteX1" fmla="*/ 10874 w 10898"/>
            <a:gd name="connsiteY1" fmla="*/ 10000 h 15267"/>
            <a:gd name="connsiteX2" fmla="*/ 10313 w 10898"/>
            <a:gd name="connsiteY2" fmla="*/ 15267 h 15267"/>
            <a:gd name="connsiteX0" fmla="*/ 0 w 10898"/>
            <a:gd name="connsiteY0" fmla="*/ 0 h 15267"/>
            <a:gd name="connsiteX1" fmla="*/ 10874 w 10898"/>
            <a:gd name="connsiteY1" fmla="*/ 10000 h 15267"/>
            <a:gd name="connsiteX2" fmla="*/ 10313 w 10898"/>
            <a:gd name="connsiteY2" fmla="*/ 15267 h 152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898" h="15267">
              <a:moveTo>
                <a:pt x="0" y="0"/>
              </a:moveTo>
              <a:cubicBezTo>
                <a:pt x="5854" y="49"/>
                <a:pt x="3963" y="9365"/>
                <a:pt x="10874" y="10000"/>
              </a:cubicBezTo>
              <a:cubicBezTo>
                <a:pt x="11033" y="11977"/>
                <a:pt x="10352" y="15214"/>
                <a:pt x="10313" y="15267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/>
          <a:tailEnd type="none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8465</xdr:colOff>
      <xdr:row>14</xdr:row>
      <xdr:rowOff>106632</xdr:rowOff>
    </xdr:from>
    <xdr:to>
      <xdr:col>20</xdr:col>
      <xdr:colOff>147736</xdr:colOff>
      <xdr:row>15</xdr:row>
      <xdr:rowOff>92000</xdr:rowOff>
    </xdr:to>
    <xdr:sp macro="" textlink="">
      <xdr:nvSpPr>
        <xdr:cNvPr id="476" name="Oval 565">
          <a:extLst>
            <a:ext uri="{FF2B5EF4-FFF2-40B4-BE49-F238E27FC236}">
              <a16:creationId xmlns:a16="http://schemas.microsoft.com/office/drawing/2014/main" id="{A9113FE6-A52C-47AB-AFDB-D8A6E29B33A5}"/>
            </a:ext>
          </a:extLst>
        </xdr:cNvPr>
        <xdr:cNvSpPr>
          <a:spLocks noChangeArrowheads="1"/>
        </xdr:cNvSpPr>
      </xdr:nvSpPr>
      <xdr:spPr bwMode="auto">
        <a:xfrm>
          <a:off x="13297745" y="2453592"/>
          <a:ext cx="139271" cy="15300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32308</xdr:colOff>
      <xdr:row>15</xdr:row>
      <xdr:rowOff>112857</xdr:rowOff>
    </xdr:from>
    <xdr:to>
      <xdr:col>20</xdr:col>
      <xdr:colOff>154080</xdr:colOff>
      <xdr:row>16</xdr:row>
      <xdr:rowOff>70037</xdr:rowOff>
    </xdr:to>
    <xdr:sp macro="" textlink="">
      <xdr:nvSpPr>
        <xdr:cNvPr id="477" name="AutoShape 575">
          <a:extLst>
            <a:ext uri="{FF2B5EF4-FFF2-40B4-BE49-F238E27FC236}">
              <a16:creationId xmlns:a16="http://schemas.microsoft.com/office/drawing/2014/main" id="{AF0BBE85-34B2-4FD1-AC3E-DFF20AC36023}"/>
            </a:ext>
          </a:extLst>
        </xdr:cNvPr>
        <xdr:cNvSpPr>
          <a:spLocks noChangeArrowheads="1"/>
        </xdr:cNvSpPr>
      </xdr:nvSpPr>
      <xdr:spPr bwMode="auto">
        <a:xfrm>
          <a:off x="13321588" y="2627457"/>
          <a:ext cx="121772" cy="12482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19</xdr:col>
      <xdr:colOff>507665</xdr:colOff>
      <xdr:row>11</xdr:row>
      <xdr:rowOff>29278</xdr:rowOff>
    </xdr:from>
    <xdr:ext cx="302079" cy="305168"/>
    <xdr:grpSp>
      <xdr:nvGrpSpPr>
        <xdr:cNvPr id="478" name="Group 6672">
          <a:extLst>
            <a:ext uri="{FF2B5EF4-FFF2-40B4-BE49-F238E27FC236}">
              <a16:creationId xmlns:a16="http://schemas.microsoft.com/office/drawing/2014/main" id="{DC735635-5543-4000-91AC-A78400CAD93A}"/>
            </a:ext>
          </a:extLst>
        </xdr:cNvPr>
        <xdr:cNvGrpSpPr>
          <a:grpSpLocks/>
        </xdr:cNvGrpSpPr>
      </xdr:nvGrpSpPr>
      <xdr:grpSpPr bwMode="auto">
        <a:xfrm>
          <a:off x="13598508" y="1802092"/>
          <a:ext cx="302079" cy="305168"/>
          <a:chOff x="536" y="109"/>
          <a:chExt cx="46" cy="44"/>
        </a:xfrm>
      </xdr:grpSpPr>
      <xdr:pic>
        <xdr:nvPicPr>
          <xdr:cNvPr id="479" name="Picture 6673" descr="route2">
            <a:extLst>
              <a:ext uri="{FF2B5EF4-FFF2-40B4-BE49-F238E27FC236}">
                <a16:creationId xmlns:a16="http://schemas.microsoft.com/office/drawing/2014/main" id="{0E87938C-4BEF-41B7-04EC-3E10DBFF2B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80" name="Text Box 6674">
            <a:extLst>
              <a:ext uri="{FF2B5EF4-FFF2-40B4-BE49-F238E27FC236}">
                <a16:creationId xmlns:a16="http://schemas.microsoft.com/office/drawing/2014/main" id="{DF60C7CE-DA24-3104-40F0-E977759EB07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27</a:t>
            </a:r>
            <a:endPara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20</xdr:col>
      <xdr:colOff>257578</xdr:colOff>
      <xdr:row>13</xdr:row>
      <xdr:rowOff>30683</xdr:rowOff>
    </xdr:from>
    <xdr:to>
      <xdr:col>20</xdr:col>
      <xdr:colOff>432838</xdr:colOff>
      <xdr:row>14</xdr:row>
      <xdr:rowOff>19885</xdr:rowOff>
    </xdr:to>
    <xdr:sp macro="" textlink="">
      <xdr:nvSpPr>
        <xdr:cNvPr id="481" name="六角形 480">
          <a:extLst>
            <a:ext uri="{FF2B5EF4-FFF2-40B4-BE49-F238E27FC236}">
              <a16:creationId xmlns:a16="http://schemas.microsoft.com/office/drawing/2014/main" id="{CA2ABC52-8DA4-4E6B-A092-C1CC8F2558C1}"/>
            </a:ext>
          </a:extLst>
        </xdr:cNvPr>
        <xdr:cNvSpPr/>
      </xdr:nvSpPr>
      <xdr:spPr bwMode="auto">
        <a:xfrm>
          <a:off x="13546858" y="2210003"/>
          <a:ext cx="175260" cy="15684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80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0</xdr:colOff>
      <xdr:row>17</xdr:row>
      <xdr:rowOff>11476</xdr:rowOff>
    </xdr:from>
    <xdr:to>
      <xdr:col>13</xdr:col>
      <xdr:colOff>154465</xdr:colOff>
      <xdr:row>17</xdr:row>
      <xdr:rowOff>153172</xdr:rowOff>
    </xdr:to>
    <xdr:sp macro="" textlink="">
      <xdr:nvSpPr>
        <xdr:cNvPr id="482" name="六角形 481">
          <a:extLst>
            <a:ext uri="{FF2B5EF4-FFF2-40B4-BE49-F238E27FC236}">
              <a16:creationId xmlns:a16="http://schemas.microsoft.com/office/drawing/2014/main" id="{240CC852-3308-4628-B386-66C8C9DFFCEC}"/>
            </a:ext>
          </a:extLst>
        </xdr:cNvPr>
        <xdr:cNvSpPr/>
      </xdr:nvSpPr>
      <xdr:spPr bwMode="auto">
        <a:xfrm>
          <a:off x="8435340" y="2861356"/>
          <a:ext cx="154465" cy="141696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52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0</xdr:colOff>
      <xdr:row>17</xdr:row>
      <xdr:rowOff>17214</xdr:rowOff>
    </xdr:from>
    <xdr:to>
      <xdr:col>15</xdr:col>
      <xdr:colOff>154465</xdr:colOff>
      <xdr:row>17</xdr:row>
      <xdr:rowOff>158910</xdr:rowOff>
    </xdr:to>
    <xdr:sp macro="" textlink="">
      <xdr:nvSpPr>
        <xdr:cNvPr id="483" name="六角形 482">
          <a:extLst>
            <a:ext uri="{FF2B5EF4-FFF2-40B4-BE49-F238E27FC236}">
              <a16:creationId xmlns:a16="http://schemas.microsoft.com/office/drawing/2014/main" id="{DF153ACF-94AF-4724-BAB2-8EE780769ABB}"/>
            </a:ext>
          </a:extLst>
        </xdr:cNvPr>
        <xdr:cNvSpPr/>
      </xdr:nvSpPr>
      <xdr:spPr bwMode="auto">
        <a:xfrm>
          <a:off x="9822180" y="2867094"/>
          <a:ext cx="154465" cy="141696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54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0</xdr:colOff>
      <xdr:row>17</xdr:row>
      <xdr:rowOff>15271</xdr:rowOff>
    </xdr:from>
    <xdr:to>
      <xdr:col>17</xdr:col>
      <xdr:colOff>154465</xdr:colOff>
      <xdr:row>17</xdr:row>
      <xdr:rowOff>156967</xdr:rowOff>
    </xdr:to>
    <xdr:sp macro="" textlink="">
      <xdr:nvSpPr>
        <xdr:cNvPr id="484" name="六角形 483">
          <a:extLst>
            <a:ext uri="{FF2B5EF4-FFF2-40B4-BE49-F238E27FC236}">
              <a16:creationId xmlns:a16="http://schemas.microsoft.com/office/drawing/2014/main" id="{38A09EC3-36C4-4519-89F6-9ECADEF9924C}"/>
            </a:ext>
          </a:extLst>
        </xdr:cNvPr>
        <xdr:cNvSpPr/>
      </xdr:nvSpPr>
      <xdr:spPr bwMode="auto">
        <a:xfrm>
          <a:off x="11209020" y="2865151"/>
          <a:ext cx="154465" cy="141696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53</a:t>
          </a:r>
        </a:p>
      </xdr:txBody>
    </xdr:sp>
    <xdr:clientData/>
  </xdr:twoCellAnchor>
  <xdr:twoCellAnchor>
    <xdr:from>
      <xdr:col>19</xdr:col>
      <xdr:colOff>902</xdr:colOff>
      <xdr:row>17</xdr:row>
      <xdr:rowOff>16399</xdr:rowOff>
    </xdr:from>
    <xdr:to>
      <xdr:col>19</xdr:col>
      <xdr:colOff>153757</xdr:colOff>
      <xdr:row>17</xdr:row>
      <xdr:rowOff>158095</xdr:rowOff>
    </xdr:to>
    <xdr:sp macro="" textlink="">
      <xdr:nvSpPr>
        <xdr:cNvPr id="485" name="六角形 484">
          <a:extLst>
            <a:ext uri="{FF2B5EF4-FFF2-40B4-BE49-F238E27FC236}">
              <a16:creationId xmlns:a16="http://schemas.microsoft.com/office/drawing/2014/main" id="{638863EF-3C06-4BC8-B082-DDE4A303C4B6}"/>
            </a:ext>
          </a:extLst>
        </xdr:cNvPr>
        <xdr:cNvSpPr/>
      </xdr:nvSpPr>
      <xdr:spPr bwMode="auto">
        <a:xfrm>
          <a:off x="12596762" y="2866279"/>
          <a:ext cx="152855" cy="141696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54</a:t>
          </a:r>
        </a:p>
      </xdr:txBody>
    </xdr:sp>
    <xdr:clientData/>
  </xdr:twoCellAnchor>
  <xdr:twoCellAnchor>
    <xdr:from>
      <xdr:col>13</xdr:col>
      <xdr:colOff>22339</xdr:colOff>
      <xdr:row>20</xdr:row>
      <xdr:rowOff>163876</xdr:rowOff>
    </xdr:from>
    <xdr:to>
      <xdr:col>14</xdr:col>
      <xdr:colOff>457833</xdr:colOff>
      <xdr:row>24</xdr:row>
      <xdr:rowOff>135939</xdr:rowOff>
    </xdr:to>
    <xdr:sp macro="" textlink="">
      <xdr:nvSpPr>
        <xdr:cNvPr id="486" name="Freeform 527">
          <a:extLst>
            <a:ext uri="{FF2B5EF4-FFF2-40B4-BE49-F238E27FC236}">
              <a16:creationId xmlns:a16="http://schemas.microsoft.com/office/drawing/2014/main" id="{A70A9A60-D320-4CCE-BE5C-7FACDA584D31}"/>
            </a:ext>
          </a:extLst>
        </xdr:cNvPr>
        <xdr:cNvSpPr>
          <a:spLocks/>
        </xdr:cNvSpPr>
      </xdr:nvSpPr>
      <xdr:spPr bwMode="auto">
        <a:xfrm>
          <a:off x="8457679" y="3516676"/>
          <a:ext cx="1128914" cy="642623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11633"/>
            <a:gd name="connsiteY0" fmla="*/ 15938 h 15938"/>
            <a:gd name="connsiteX1" fmla="*/ 0 w 11633"/>
            <a:gd name="connsiteY1" fmla="*/ 5938 h 15938"/>
            <a:gd name="connsiteX2" fmla="*/ 11633 w 11633"/>
            <a:gd name="connsiteY2" fmla="*/ 0 h 15938"/>
            <a:gd name="connsiteX0" fmla="*/ 0 w 16736"/>
            <a:gd name="connsiteY0" fmla="*/ 19390 h 19390"/>
            <a:gd name="connsiteX1" fmla="*/ 0 w 16736"/>
            <a:gd name="connsiteY1" fmla="*/ 9390 h 19390"/>
            <a:gd name="connsiteX2" fmla="*/ 16736 w 16736"/>
            <a:gd name="connsiteY2" fmla="*/ 0 h 19390"/>
            <a:gd name="connsiteX0" fmla="*/ 0 w 18573"/>
            <a:gd name="connsiteY0" fmla="*/ 19942 h 19942"/>
            <a:gd name="connsiteX1" fmla="*/ 0 w 18573"/>
            <a:gd name="connsiteY1" fmla="*/ 9942 h 19942"/>
            <a:gd name="connsiteX2" fmla="*/ 18573 w 18573"/>
            <a:gd name="connsiteY2" fmla="*/ 0 h 19942"/>
            <a:gd name="connsiteX0" fmla="*/ 0 w 18573"/>
            <a:gd name="connsiteY0" fmla="*/ 19942 h 19942"/>
            <a:gd name="connsiteX1" fmla="*/ 0 w 18573"/>
            <a:gd name="connsiteY1" fmla="*/ 9942 h 19942"/>
            <a:gd name="connsiteX2" fmla="*/ 18573 w 18573"/>
            <a:gd name="connsiteY2" fmla="*/ 0 h 19942"/>
            <a:gd name="connsiteX0" fmla="*/ 10394 w 10791"/>
            <a:gd name="connsiteY0" fmla="*/ 19942 h 19942"/>
            <a:gd name="connsiteX1" fmla="*/ 10394 w 10791"/>
            <a:gd name="connsiteY1" fmla="*/ 9942 h 19942"/>
            <a:gd name="connsiteX2" fmla="*/ 1408 w 10791"/>
            <a:gd name="connsiteY2" fmla="*/ 0 h 19942"/>
            <a:gd name="connsiteX0" fmla="*/ 8986 w 9992"/>
            <a:gd name="connsiteY0" fmla="*/ 19942 h 19942"/>
            <a:gd name="connsiteX1" fmla="*/ 8986 w 9992"/>
            <a:gd name="connsiteY1" fmla="*/ 9942 h 19942"/>
            <a:gd name="connsiteX2" fmla="*/ 0 w 9992"/>
            <a:gd name="connsiteY2" fmla="*/ 0 h 19942"/>
            <a:gd name="connsiteX0" fmla="*/ 8993 w 8993"/>
            <a:gd name="connsiteY0" fmla="*/ 10000 h 10000"/>
            <a:gd name="connsiteX1" fmla="*/ 8993 w 8993"/>
            <a:gd name="connsiteY1" fmla="*/ 4985 h 10000"/>
            <a:gd name="connsiteX2" fmla="*/ 0 w 8993"/>
            <a:gd name="connsiteY2" fmla="*/ 0 h 10000"/>
            <a:gd name="connsiteX0" fmla="*/ 10000 w 10000"/>
            <a:gd name="connsiteY0" fmla="*/ 10000 h 10000"/>
            <a:gd name="connsiteX1" fmla="*/ 10000 w 10000"/>
            <a:gd name="connsiteY1" fmla="*/ 4985 h 10000"/>
            <a:gd name="connsiteX2" fmla="*/ 0 w 10000"/>
            <a:gd name="connsiteY2" fmla="*/ 0 h 10000"/>
            <a:gd name="connsiteX0" fmla="*/ 22837 w 22837"/>
            <a:gd name="connsiteY0" fmla="*/ 5449 h 5449"/>
            <a:gd name="connsiteX1" fmla="*/ 22837 w 22837"/>
            <a:gd name="connsiteY1" fmla="*/ 434 h 5449"/>
            <a:gd name="connsiteX2" fmla="*/ 0 w 22837"/>
            <a:gd name="connsiteY2" fmla="*/ 362 h 5449"/>
            <a:gd name="connsiteX0" fmla="*/ 10000 w 10000"/>
            <a:gd name="connsiteY0" fmla="*/ 10863 h 10863"/>
            <a:gd name="connsiteX1" fmla="*/ 10000 w 10000"/>
            <a:gd name="connsiteY1" fmla="*/ 1659 h 10863"/>
            <a:gd name="connsiteX2" fmla="*/ 0 w 10000"/>
            <a:gd name="connsiteY2" fmla="*/ 1527 h 10863"/>
            <a:gd name="connsiteX0" fmla="*/ 10000 w 10000"/>
            <a:gd name="connsiteY0" fmla="*/ 9497 h 9497"/>
            <a:gd name="connsiteX1" fmla="*/ 10000 w 10000"/>
            <a:gd name="connsiteY1" fmla="*/ 293 h 9497"/>
            <a:gd name="connsiteX2" fmla="*/ 0 w 10000"/>
            <a:gd name="connsiteY2" fmla="*/ 161 h 9497"/>
            <a:gd name="connsiteX0" fmla="*/ 11175 w 11175"/>
            <a:gd name="connsiteY0" fmla="*/ 11890 h 11890"/>
            <a:gd name="connsiteX1" fmla="*/ 11175 w 11175"/>
            <a:gd name="connsiteY1" fmla="*/ 2199 h 11890"/>
            <a:gd name="connsiteX2" fmla="*/ 0 w 11175"/>
            <a:gd name="connsiteY2" fmla="*/ 50 h 11890"/>
            <a:gd name="connsiteX0" fmla="*/ 11175 w 11175"/>
            <a:gd name="connsiteY0" fmla="*/ 11840 h 11840"/>
            <a:gd name="connsiteX1" fmla="*/ 11175 w 11175"/>
            <a:gd name="connsiteY1" fmla="*/ 2149 h 11840"/>
            <a:gd name="connsiteX2" fmla="*/ 0 w 11175"/>
            <a:gd name="connsiteY2" fmla="*/ 0 h 11840"/>
            <a:gd name="connsiteX0" fmla="*/ 11175 w 11175"/>
            <a:gd name="connsiteY0" fmla="*/ 11840 h 11840"/>
            <a:gd name="connsiteX1" fmla="*/ 11175 w 11175"/>
            <a:gd name="connsiteY1" fmla="*/ 2149 h 11840"/>
            <a:gd name="connsiteX2" fmla="*/ 0 w 11175"/>
            <a:gd name="connsiteY2" fmla="*/ 0 h 11840"/>
            <a:gd name="connsiteX0" fmla="*/ 16461 w 16461"/>
            <a:gd name="connsiteY0" fmla="*/ 12622 h 12622"/>
            <a:gd name="connsiteX1" fmla="*/ 11175 w 16461"/>
            <a:gd name="connsiteY1" fmla="*/ 2149 h 12622"/>
            <a:gd name="connsiteX2" fmla="*/ 0 w 16461"/>
            <a:gd name="connsiteY2" fmla="*/ 0 h 12622"/>
            <a:gd name="connsiteX0" fmla="*/ 16461 w 16461"/>
            <a:gd name="connsiteY0" fmla="*/ 12622 h 12622"/>
            <a:gd name="connsiteX1" fmla="*/ 11175 w 16461"/>
            <a:gd name="connsiteY1" fmla="*/ 2149 h 12622"/>
            <a:gd name="connsiteX2" fmla="*/ 0 w 16461"/>
            <a:gd name="connsiteY2" fmla="*/ 0 h 12622"/>
            <a:gd name="connsiteX0" fmla="*/ 16125 w 16125"/>
            <a:gd name="connsiteY0" fmla="*/ 12957 h 12957"/>
            <a:gd name="connsiteX1" fmla="*/ 11175 w 16125"/>
            <a:gd name="connsiteY1" fmla="*/ 2149 h 12957"/>
            <a:gd name="connsiteX2" fmla="*/ 0 w 16125"/>
            <a:gd name="connsiteY2" fmla="*/ 0 h 12957"/>
            <a:gd name="connsiteX0" fmla="*/ 16125 w 16125"/>
            <a:gd name="connsiteY0" fmla="*/ 12957 h 12957"/>
            <a:gd name="connsiteX1" fmla="*/ 11175 w 16125"/>
            <a:gd name="connsiteY1" fmla="*/ 2149 h 12957"/>
            <a:gd name="connsiteX2" fmla="*/ 0 w 16125"/>
            <a:gd name="connsiteY2" fmla="*/ 0 h 12957"/>
            <a:gd name="connsiteX0" fmla="*/ 16125 w 16125"/>
            <a:gd name="connsiteY0" fmla="*/ 12957 h 12957"/>
            <a:gd name="connsiteX1" fmla="*/ 11175 w 16125"/>
            <a:gd name="connsiteY1" fmla="*/ 2149 h 12957"/>
            <a:gd name="connsiteX2" fmla="*/ 0 w 16125"/>
            <a:gd name="connsiteY2" fmla="*/ 0 h 12957"/>
            <a:gd name="connsiteX0" fmla="*/ 16125 w 16125"/>
            <a:gd name="connsiteY0" fmla="*/ 12957 h 12957"/>
            <a:gd name="connsiteX1" fmla="*/ 11175 w 16125"/>
            <a:gd name="connsiteY1" fmla="*/ 2149 h 12957"/>
            <a:gd name="connsiteX2" fmla="*/ 0 w 16125"/>
            <a:gd name="connsiteY2" fmla="*/ 0 h 129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6125" h="12957">
              <a:moveTo>
                <a:pt x="16125" y="12957"/>
              </a:moveTo>
              <a:cubicBezTo>
                <a:pt x="9245" y="8014"/>
                <a:pt x="11594" y="6422"/>
                <a:pt x="11175" y="2149"/>
              </a:cubicBezTo>
              <a:cubicBezTo>
                <a:pt x="6947" y="2110"/>
                <a:pt x="4357" y="1911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32021</xdr:colOff>
      <xdr:row>22</xdr:row>
      <xdr:rowOff>146688</xdr:rowOff>
    </xdr:from>
    <xdr:to>
      <xdr:col>14</xdr:col>
      <xdr:colOff>179254</xdr:colOff>
      <xdr:row>23</xdr:row>
      <xdr:rowOff>101357</xdr:rowOff>
    </xdr:to>
    <xdr:sp macro="" textlink="">
      <xdr:nvSpPr>
        <xdr:cNvPr id="487" name="AutoShape 70">
          <a:extLst>
            <a:ext uri="{FF2B5EF4-FFF2-40B4-BE49-F238E27FC236}">
              <a16:creationId xmlns:a16="http://schemas.microsoft.com/office/drawing/2014/main" id="{31EF5FF8-7E34-43B1-9749-BECF0194931C}"/>
            </a:ext>
          </a:extLst>
        </xdr:cNvPr>
        <xdr:cNvSpPr>
          <a:spLocks noChangeArrowheads="1"/>
        </xdr:cNvSpPr>
      </xdr:nvSpPr>
      <xdr:spPr bwMode="auto">
        <a:xfrm>
          <a:off x="9165349" y="3856369"/>
          <a:ext cx="147233" cy="123291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133097</xdr:colOff>
      <xdr:row>21</xdr:row>
      <xdr:rowOff>124708</xdr:rowOff>
    </xdr:from>
    <xdr:to>
      <xdr:col>14</xdr:col>
      <xdr:colOff>591008</xdr:colOff>
      <xdr:row>21</xdr:row>
      <xdr:rowOff>131973</xdr:rowOff>
    </xdr:to>
    <xdr:sp macro="" textlink="">
      <xdr:nvSpPr>
        <xdr:cNvPr id="488" name="Line 120">
          <a:extLst>
            <a:ext uri="{FF2B5EF4-FFF2-40B4-BE49-F238E27FC236}">
              <a16:creationId xmlns:a16="http://schemas.microsoft.com/office/drawing/2014/main" id="{EF29A4C4-6D93-4283-9C05-C68801B44D0D}"/>
            </a:ext>
          </a:extLst>
        </xdr:cNvPr>
        <xdr:cNvSpPr>
          <a:spLocks noChangeShapeType="1"/>
        </xdr:cNvSpPr>
      </xdr:nvSpPr>
      <xdr:spPr bwMode="auto">
        <a:xfrm flipH="1" flipV="1">
          <a:off x="9261857" y="3645148"/>
          <a:ext cx="457911" cy="726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441822</xdr:colOff>
      <xdr:row>20</xdr:row>
      <xdr:rowOff>1</xdr:rowOff>
    </xdr:from>
    <xdr:to>
      <xdr:col>14</xdr:col>
      <xdr:colOff>124102</xdr:colOff>
      <xdr:row>21</xdr:row>
      <xdr:rowOff>97368</xdr:rowOff>
    </xdr:to>
    <xdr:sp macro="" textlink="">
      <xdr:nvSpPr>
        <xdr:cNvPr id="489" name="Line 120">
          <a:extLst>
            <a:ext uri="{FF2B5EF4-FFF2-40B4-BE49-F238E27FC236}">
              <a16:creationId xmlns:a16="http://schemas.microsoft.com/office/drawing/2014/main" id="{9C216D3F-8352-46CE-9B9F-AEFD65BE34DA}"/>
            </a:ext>
          </a:extLst>
        </xdr:cNvPr>
        <xdr:cNvSpPr>
          <a:spLocks noChangeShapeType="1"/>
        </xdr:cNvSpPr>
      </xdr:nvSpPr>
      <xdr:spPr bwMode="auto">
        <a:xfrm flipH="1" flipV="1">
          <a:off x="8877162" y="3352801"/>
          <a:ext cx="375700" cy="265007"/>
        </a:xfrm>
        <a:custGeom>
          <a:avLst/>
          <a:gdLst>
            <a:gd name="connsiteX0" fmla="*/ 0 w 451165"/>
            <a:gd name="connsiteY0" fmla="*/ 0 h 269506"/>
            <a:gd name="connsiteX1" fmla="*/ 451165 w 451165"/>
            <a:gd name="connsiteY1" fmla="*/ 269506 h 269506"/>
            <a:gd name="connsiteX0" fmla="*/ 0 w 451165"/>
            <a:gd name="connsiteY0" fmla="*/ 0 h 269506"/>
            <a:gd name="connsiteX1" fmla="*/ 451165 w 451165"/>
            <a:gd name="connsiteY1" fmla="*/ 269506 h 269506"/>
            <a:gd name="connsiteX0" fmla="*/ 0 w 451165"/>
            <a:gd name="connsiteY0" fmla="*/ 0 h 269506"/>
            <a:gd name="connsiteX1" fmla="*/ 38033 w 451165"/>
            <a:gd name="connsiteY1" fmla="*/ 206389 h 269506"/>
            <a:gd name="connsiteX2" fmla="*/ 451165 w 451165"/>
            <a:gd name="connsiteY2" fmla="*/ 269506 h 26950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51165" h="269506">
              <a:moveTo>
                <a:pt x="0" y="0"/>
              </a:moveTo>
              <a:cubicBezTo>
                <a:pt x="21640" y="15272"/>
                <a:pt x="10983" y="187300"/>
                <a:pt x="38033" y="206389"/>
              </a:cubicBezTo>
              <a:cubicBezTo>
                <a:pt x="58581" y="204594"/>
                <a:pt x="260611" y="265740"/>
                <a:pt x="451165" y="269506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26002</xdr:colOff>
      <xdr:row>21</xdr:row>
      <xdr:rowOff>41447</xdr:rowOff>
    </xdr:from>
    <xdr:to>
      <xdr:col>14</xdr:col>
      <xdr:colOff>191131</xdr:colOff>
      <xdr:row>22</xdr:row>
      <xdr:rowOff>18895</xdr:rowOff>
    </xdr:to>
    <xdr:sp macro="" textlink="">
      <xdr:nvSpPr>
        <xdr:cNvPr id="490" name="Oval 383">
          <a:extLst>
            <a:ext uri="{FF2B5EF4-FFF2-40B4-BE49-F238E27FC236}">
              <a16:creationId xmlns:a16="http://schemas.microsoft.com/office/drawing/2014/main" id="{D6219533-7E76-4050-B3C4-0BD7E93A86F6}"/>
            </a:ext>
          </a:extLst>
        </xdr:cNvPr>
        <xdr:cNvSpPr>
          <a:spLocks noChangeArrowheads="1"/>
        </xdr:cNvSpPr>
      </xdr:nvSpPr>
      <xdr:spPr bwMode="auto">
        <a:xfrm>
          <a:off x="9154762" y="3561887"/>
          <a:ext cx="165129" cy="14508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13</xdr:col>
      <xdr:colOff>110880</xdr:colOff>
      <xdr:row>19</xdr:row>
      <xdr:rowOff>97784</xdr:rowOff>
    </xdr:from>
    <xdr:ext cx="504992" cy="245317"/>
    <xdr:sp macro="" textlink="">
      <xdr:nvSpPr>
        <xdr:cNvPr id="491" name="Text Box 1620">
          <a:extLst>
            <a:ext uri="{FF2B5EF4-FFF2-40B4-BE49-F238E27FC236}">
              <a16:creationId xmlns:a16="http://schemas.microsoft.com/office/drawing/2014/main" id="{3D35AB2E-016F-4A90-8E49-5A4BA333F898}"/>
            </a:ext>
          </a:extLst>
        </xdr:cNvPr>
        <xdr:cNvSpPr txBox="1">
          <a:spLocks noChangeArrowheads="1"/>
        </xdr:cNvSpPr>
      </xdr:nvSpPr>
      <xdr:spPr bwMode="auto">
        <a:xfrm>
          <a:off x="8550510" y="3301599"/>
          <a:ext cx="504992" cy="245317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京丹波町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役場前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13</xdr:col>
      <xdr:colOff>288835</xdr:colOff>
      <xdr:row>21</xdr:row>
      <xdr:rowOff>4938</xdr:rowOff>
    </xdr:from>
    <xdr:to>
      <xdr:col>13</xdr:col>
      <xdr:colOff>413133</xdr:colOff>
      <xdr:row>21</xdr:row>
      <xdr:rowOff>137712</xdr:rowOff>
    </xdr:to>
    <xdr:sp macro="" textlink="">
      <xdr:nvSpPr>
        <xdr:cNvPr id="492" name="Oval 820">
          <a:extLst>
            <a:ext uri="{FF2B5EF4-FFF2-40B4-BE49-F238E27FC236}">
              <a16:creationId xmlns:a16="http://schemas.microsoft.com/office/drawing/2014/main" id="{25742CAC-E176-4FE0-AD14-889BDC82933E}"/>
            </a:ext>
          </a:extLst>
        </xdr:cNvPr>
        <xdr:cNvSpPr>
          <a:spLocks noChangeArrowheads="1"/>
        </xdr:cNvSpPr>
      </xdr:nvSpPr>
      <xdr:spPr bwMode="auto">
        <a:xfrm>
          <a:off x="8724175" y="3525378"/>
          <a:ext cx="124298" cy="13277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13</xdr:col>
      <xdr:colOff>358743</xdr:colOff>
      <xdr:row>22</xdr:row>
      <xdr:rowOff>5729</xdr:rowOff>
    </xdr:from>
    <xdr:ext cx="467307" cy="165173"/>
    <xdr:sp macro="" textlink="">
      <xdr:nvSpPr>
        <xdr:cNvPr id="493" name="Text Box 1620">
          <a:extLst>
            <a:ext uri="{FF2B5EF4-FFF2-40B4-BE49-F238E27FC236}">
              <a16:creationId xmlns:a16="http://schemas.microsoft.com/office/drawing/2014/main" id="{68D1DE4E-59B1-4783-B0A9-013F59CC1913}"/>
            </a:ext>
          </a:extLst>
        </xdr:cNvPr>
        <xdr:cNvSpPr txBox="1">
          <a:spLocks noChangeArrowheads="1"/>
        </xdr:cNvSpPr>
      </xdr:nvSpPr>
      <xdr:spPr bwMode="auto">
        <a:xfrm>
          <a:off x="8798373" y="3715410"/>
          <a:ext cx="467307" cy="165173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丹波の里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14</xdr:col>
      <xdr:colOff>385016</xdr:colOff>
      <xdr:row>23</xdr:row>
      <xdr:rowOff>85401</xdr:rowOff>
    </xdr:from>
    <xdr:ext cx="278130" cy="254018"/>
    <xdr:grpSp>
      <xdr:nvGrpSpPr>
        <xdr:cNvPr id="494" name="Group 6672">
          <a:extLst>
            <a:ext uri="{FF2B5EF4-FFF2-40B4-BE49-F238E27FC236}">
              <a16:creationId xmlns:a16="http://schemas.microsoft.com/office/drawing/2014/main" id="{A94EACDC-38BF-4C65-91DC-CBBFD45D3359}"/>
            </a:ext>
          </a:extLst>
        </xdr:cNvPr>
        <xdr:cNvGrpSpPr>
          <a:grpSpLocks/>
        </xdr:cNvGrpSpPr>
      </xdr:nvGrpSpPr>
      <xdr:grpSpPr bwMode="auto">
        <a:xfrm>
          <a:off x="9874985" y="3792425"/>
          <a:ext cx="278130" cy="254018"/>
          <a:chOff x="536" y="109"/>
          <a:chExt cx="46" cy="44"/>
        </a:xfrm>
      </xdr:grpSpPr>
      <xdr:pic>
        <xdr:nvPicPr>
          <xdr:cNvPr id="495" name="Picture 6673" descr="route2">
            <a:extLst>
              <a:ext uri="{FF2B5EF4-FFF2-40B4-BE49-F238E27FC236}">
                <a16:creationId xmlns:a16="http://schemas.microsoft.com/office/drawing/2014/main" id="{400F92B6-844D-BD91-5A9E-D0693D1D133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96" name="Text Box 6674">
            <a:extLst>
              <a:ext uri="{FF2B5EF4-FFF2-40B4-BE49-F238E27FC236}">
                <a16:creationId xmlns:a16="http://schemas.microsoft.com/office/drawing/2014/main" id="{6A863A4F-9FD6-F206-E23A-4E93015397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27</a:t>
            </a:r>
            <a:endPara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14</xdr:col>
      <xdr:colOff>235150</xdr:colOff>
      <xdr:row>20</xdr:row>
      <xdr:rowOff>103011</xdr:rowOff>
    </xdr:from>
    <xdr:ext cx="278130" cy="254018"/>
    <xdr:grpSp>
      <xdr:nvGrpSpPr>
        <xdr:cNvPr id="497" name="Group 6672">
          <a:extLst>
            <a:ext uri="{FF2B5EF4-FFF2-40B4-BE49-F238E27FC236}">
              <a16:creationId xmlns:a16="http://schemas.microsoft.com/office/drawing/2014/main" id="{6D848E0F-A08F-412A-93B8-29DB79F8E44C}"/>
            </a:ext>
          </a:extLst>
        </xdr:cNvPr>
        <xdr:cNvGrpSpPr>
          <a:grpSpLocks/>
        </xdr:cNvGrpSpPr>
      </xdr:nvGrpSpPr>
      <xdr:grpSpPr bwMode="auto">
        <a:xfrm>
          <a:off x="9717499" y="3323308"/>
          <a:ext cx="278130" cy="254018"/>
          <a:chOff x="536" y="109"/>
          <a:chExt cx="46" cy="44"/>
        </a:xfrm>
      </xdr:grpSpPr>
      <xdr:pic>
        <xdr:nvPicPr>
          <xdr:cNvPr id="498" name="Picture 6673" descr="route2">
            <a:extLst>
              <a:ext uri="{FF2B5EF4-FFF2-40B4-BE49-F238E27FC236}">
                <a16:creationId xmlns:a16="http://schemas.microsoft.com/office/drawing/2014/main" id="{6E7C6ADD-4A21-5865-A262-11024A4929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99" name="Text Box 6674">
            <a:extLst>
              <a:ext uri="{FF2B5EF4-FFF2-40B4-BE49-F238E27FC236}">
                <a16:creationId xmlns:a16="http://schemas.microsoft.com/office/drawing/2014/main" id="{4DA474A4-E0D3-FA9D-720C-AA3DB22AF7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９</a:t>
            </a:r>
          </a:p>
        </xdr:txBody>
      </xdr:sp>
    </xdr:grpSp>
    <xdr:clientData/>
  </xdr:oneCellAnchor>
  <xdr:oneCellAnchor>
    <xdr:from>
      <xdr:col>13</xdr:col>
      <xdr:colOff>454007</xdr:colOff>
      <xdr:row>20</xdr:row>
      <xdr:rowOff>139756</xdr:rowOff>
    </xdr:from>
    <xdr:ext cx="278130" cy="254018"/>
    <xdr:grpSp>
      <xdr:nvGrpSpPr>
        <xdr:cNvPr id="500" name="Group 6672">
          <a:extLst>
            <a:ext uri="{FF2B5EF4-FFF2-40B4-BE49-F238E27FC236}">
              <a16:creationId xmlns:a16="http://schemas.microsoft.com/office/drawing/2014/main" id="{8F3E5198-761F-48C0-92B5-7E91748E08CE}"/>
            </a:ext>
          </a:extLst>
        </xdr:cNvPr>
        <xdr:cNvGrpSpPr>
          <a:grpSpLocks/>
        </xdr:cNvGrpSpPr>
      </xdr:nvGrpSpPr>
      <xdr:grpSpPr bwMode="auto">
        <a:xfrm>
          <a:off x="9226850" y="3360053"/>
          <a:ext cx="278130" cy="254018"/>
          <a:chOff x="536" y="109"/>
          <a:chExt cx="46" cy="44"/>
        </a:xfrm>
      </xdr:grpSpPr>
      <xdr:pic>
        <xdr:nvPicPr>
          <xdr:cNvPr id="501" name="Picture 6673" descr="route2">
            <a:extLst>
              <a:ext uri="{FF2B5EF4-FFF2-40B4-BE49-F238E27FC236}">
                <a16:creationId xmlns:a16="http://schemas.microsoft.com/office/drawing/2014/main" id="{37DCC9BB-25F3-1D9C-1859-59328CB7318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02" name="Text Box 6674">
            <a:extLst>
              <a:ext uri="{FF2B5EF4-FFF2-40B4-BE49-F238E27FC236}">
                <a16:creationId xmlns:a16="http://schemas.microsoft.com/office/drawing/2014/main" id="{3A6CDD92-A37C-AB72-2008-18A815B7C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９</a:t>
            </a:r>
          </a:p>
        </xdr:txBody>
      </xdr:sp>
    </xdr:grpSp>
    <xdr:clientData/>
  </xdr:oneCellAnchor>
  <xdr:twoCellAnchor>
    <xdr:from>
      <xdr:col>11</xdr:col>
      <xdr:colOff>31750</xdr:colOff>
      <xdr:row>17</xdr:row>
      <xdr:rowOff>15039</xdr:rowOff>
    </xdr:from>
    <xdr:to>
      <xdr:col>11</xdr:col>
      <xdr:colOff>186215</xdr:colOff>
      <xdr:row>17</xdr:row>
      <xdr:rowOff>157914</xdr:rowOff>
    </xdr:to>
    <xdr:sp macro="" textlink="">
      <xdr:nvSpPr>
        <xdr:cNvPr id="503" name="六角形 502">
          <a:extLst>
            <a:ext uri="{FF2B5EF4-FFF2-40B4-BE49-F238E27FC236}">
              <a16:creationId xmlns:a16="http://schemas.microsoft.com/office/drawing/2014/main" id="{22D87819-9497-444B-B774-805CD9ECD0B2}"/>
            </a:ext>
          </a:extLst>
        </xdr:cNvPr>
        <xdr:cNvSpPr/>
      </xdr:nvSpPr>
      <xdr:spPr bwMode="auto">
        <a:xfrm>
          <a:off x="7080250" y="2864919"/>
          <a:ext cx="154465" cy="14287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51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33378</xdr:colOff>
      <xdr:row>21</xdr:row>
      <xdr:rowOff>50777</xdr:rowOff>
    </xdr:from>
    <xdr:to>
      <xdr:col>11</xdr:col>
      <xdr:colOff>449258</xdr:colOff>
      <xdr:row>23</xdr:row>
      <xdr:rowOff>77608</xdr:rowOff>
    </xdr:to>
    <xdr:sp macro="" textlink="">
      <xdr:nvSpPr>
        <xdr:cNvPr id="504" name="Line 120">
          <a:extLst>
            <a:ext uri="{FF2B5EF4-FFF2-40B4-BE49-F238E27FC236}">
              <a16:creationId xmlns:a16="http://schemas.microsoft.com/office/drawing/2014/main" id="{0ACF5CF8-5667-4745-B82F-5CB7DA9C869F}"/>
            </a:ext>
          </a:extLst>
        </xdr:cNvPr>
        <xdr:cNvSpPr>
          <a:spLocks noChangeShapeType="1"/>
        </xdr:cNvSpPr>
      </xdr:nvSpPr>
      <xdr:spPr bwMode="auto">
        <a:xfrm flipV="1">
          <a:off x="7060107" y="3594077"/>
          <a:ext cx="415880" cy="364288"/>
        </a:xfrm>
        <a:custGeom>
          <a:avLst/>
          <a:gdLst>
            <a:gd name="connsiteX0" fmla="*/ 0 w 523204"/>
            <a:gd name="connsiteY0" fmla="*/ 0 h 442711"/>
            <a:gd name="connsiteX1" fmla="*/ 523204 w 523204"/>
            <a:gd name="connsiteY1" fmla="*/ 442711 h 442711"/>
            <a:gd name="connsiteX0" fmla="*/ 0 w 630528"/>
            <a:gd name="connsiteY0" fmla="*/ 0 h 402464"/>
            <a:gd name="connsiteX1" fmla="*/ 630528 w 630528"/>
            <a:gd name="connsiteY1" fmla="*/ 402464 h 402464"/>
            <a:gd name="connsiteX0" fmla="*/ 0 w 630528"/>
            <a:gd name="connsiteY0" fmla="*/ 0 h 402464"/>
            <a:gd name="connsiteX1" fmla="*/ 630528 w 630528"/>
            <a:gd name="connsiteY1" fmla="*/ 402464 h 402464"/>
            <a:gd name="connsiteX0" fmla="*/ 0 w 422588"/>
            <a:gd name="connsiteY0" fmla="*/ 0 h 335387"/>
            <a:gd name="connsiteX1" fmla="*/ 422588 w 422588"/>
            <a:gd name="connsiteY1" fmla="*/ 335387 h 335387"/>
            <a:gd name="connsiteX0" fmla="*/ 0 w 422588"/>
            <a:gd name="connsiteY0" fmla="*/ 0 h 335387"/>
            <a:gd name="connsiteX1" fmla="*/ 422588 w 422588"/>
            <a:gd name="connsiteY1" fmla="*/ 335387 h 335387"/>
            <a:gd name="connsiteX0" fmla="*/ 0 w 415880"/>
            <a:gd name="connsiteY0" fmla="*/ 0 h 375633"/>
            <a:gd name="connsiteX1" fmla="*/ 415880 w 415880"/>
            <a:gd name="connsiteY1" fmla="*/ 375633 h 375633"/>
            <a:gd name="connsiteX0" fmla="*/ 0 w 415880"/>
            <a:gd name="connsiteY0" fmla="*/ 0 h 375633"/>
            <a:gd name="connsiteX1" fmla="*/ 415880 w 415880"/>
            <a:gd name="connsiteY1" fmla="*/ 375633 h 3756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15880" h="375633">
              <a:moveTo>
                <a:pt x="0" y="0"/>
              </a:moveTo>
              <a:cubicBezTo>
                <a:pt x="228063" y="214648"/>
                <a:pt x="241479" y="228063"/>
                <a:pt x="415880" y="375633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390483</xdr:colOff>
      <xdr:row>17</xdr:row>
      <xdr:rowOff>16349</xdr:rowOff>
    </xdr:from>
    <xdr:to>
      <xdr:col>12</xdr:col>
      <xdr:colOff>18438</xdr:colOff>
      <xdr:row>23</xdr:row>
      <xdr:rowOff>128923</xdr:rowOff>
    </xdr:to>
    <xdr:sp macro="" textlink="">
      <xdr:nvSpPr>
        <xdr:cNvPr id="505" name="Freeform 527">
          <a:extLst>
            <a:ext uri="{FF2B5EF4-FFF2-40B4-BE49-F238E27FC236}">
              <a16:creationId xmlns:a16="http://schemas.microsoft.com/office/drawing/2014/main" id="{34CDC220-155D-4092-BE37-558948409C66}"/>
            </a:ext>
          </a:extLst>
        </xdr:cNvPr>
        <xdr:cNvSpPr>
          <a:spLocks/>
        </xdr:cNvSpPr>
      </xdr:nvSpPr>
      <xdr:spPr bwMode="auto">
        <a:xfrm>
          <a:off x="7417212" y="2884735"/>
          <a:ext cx="319197" cy="1124945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10488"/>
            <a:gd name="connsiteY0" fmla="*/ 12165 h 12165"/>
            <a:gd name="connsiteX1" fmla="*/ 0 w 10488"/>
            <a:gd name="connsiteY1" fmla="*/ 2165 h 12165"/>
            <a:gd name="connsiteX2" fmla="*/ 10488 w 10488"/>
            <a:gd name="connsiteY2" fmla="*/ 0 h 12165"/>
            <a:gd name="connsiteX0" fmla="*/ 0 w 10488"/>
            <a:gd name="connsiteY0" fmla="*/ 12165 h 12165"/>
            <a:gd name="connsiteX1" fmla="*/ 0 w 10488"/>
            <a:gd name="connsiteY1" fmla="*/ 2165 h 12165"/>
            <a:gd name="connsiteX2" fmla="*/ 10488 w 10488"/>
            <a:gd name="connsiteY2" fmla="*/ 0 h 12165"/>
            <a:gd name="connsiteX0" fmla="*/ 0 w 10244"/>
            <a:gd name="connsiteY0" fmla="*/ 12887 h 12887"/>
            <a:gd name="connsiteX1" fmla="*/ 0 w 10244"/>
            <a:gd name="connsiteY1" fmla="*/ 2887 h 12887"/>
            <a:gd name="connsiteX2" fmla="*/ 10244 w 10244"/>
            <a:gd name="connsiteY2" fmla="*/ 0 h 12887"/>
            <a:gd name="connsiteX0" fmla="*/ 0 w 7804"/>
            <a:gd name="connsiteY0" fmla="*/ 12563 h 12563"/>
            <a:gd name="connsiteX1" fmla="*/ 0 w 7804"/>
            <a:gd name="connsiteY1" fmla="*/ 2563 h 12563"/>
            <a:gd name="connsiteX2" fmla="*/ 7804 w 7804"/>
            <a:gd name="connsiteY2" fmla="*/ 0 h 12563"/>
            <a:gd name="connsiteX0" fmla="*/ 0 w 10000"/>
            <a:gd name="connsiteY0" fmla="*/ 10000 h 10000"/>
            <a:gd name="connsiteX1" fmla="*/ 0 w 10000"/>
            <a:gd name="connsiteY1" fmla="*/ 2040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2040 h 10000"/>
            <a:gd name="connsiteX2" fmla="*/ 10000 w 10000"/>
            <a:gd name="connsiteY2" fmla="*/ 0 h 10000"/>
            <a:gd name="connsiteX0" fmla="*/ 0 w 11678"/>
            <a:gd name="connsiteY0" fmla="*/ 11889 h 11889"/>
            <a:gd name="connsiteX1" fmla="*/ 1678 w 11678"/>
            <a:gd name="connsiteY1" fmla="*/ 2040 h 11889"/>
            <a:gd name="connsiteX2" fmla="*/ 11678 w 11678"/>
            <a:gd name="connsiteY2" fmla="*/ 0 h 11889"/>
            <a:gd name="connsiteX0" fmla="*/ 0 w 11678"/>
            <a:gd name="connsiteY0" fmla="*/ 11889 h 11889"/>
            <a:gd name="connsiteX1" fmla="*/ 1678 w 11678"/>
            <a:gd name="connsiteY1" fmla="*/ 2040 h 11889"/>
            <a:gd name="connsiteX2" fmla="*/ 11678 w 11678"/>
            <a:gd name="connsiteY2" fmla="*/ 0 h 11889"/>
            <a:gd name="connsiteX0" fmla="*/ 0 w 11678"/>
            <a:gd name="connsiteY0" fmla="*/ 11889 h 11889"/>
            <a:gd name="connsiteX1" fmla="*/ 1678 w 11678"/>
            <a:gd name="connsiteY1" fmla="*/ 2040 h 11889"/>
            <a:gd name="connsiteX2" fmla="*/ 11678 w 11678"/>
            <a:gd name="connsiteY2" fmla="*/ 0 h 11889"/>
            <a:gd name="connsiteX0" fmla="*/ 0 w 11678"/>
            <a:gd name="connsiteY0" fmla="*/ 11889 h 11889"/>
            <a:gd name="connsiteX1" fmla="*/ 1678 w 11678"/>
            <a:gd name="connsiteY1" fmla="*/ 2040 h 11889"/>
            <a:gd name="connsiteX2" fmla="*/ 11678 w 11678"/>
            <a:gd name="connsiteY2" fmla="*/ 0 h 11889"/>
            <a:gd name="connsiteX0" fmla="*/ 7012 w 9378"/>
            <a:gd name="connsiteY0" fmla="*/ 9980 h 9980"/>
            <a:gd name="connsiteX1" fmla="*/ 8690 w 9378"/>
            <a:gd name="connsiteY1" fmla="*/ 131 h 9980"/>
            <a:gd name="connsiteX2" fmla="*/ 1013 w 9378"/>
            <a:gd name="connsiteY2" fmla="*/ 2267 h 9980"/>
            <a:gd name="connsiteX0" fmla="*/ 6397 w 9733"/>
            <a:gd name="connsiteY0" fmla="*/ 10143 h 10143"/>
            <a:gd name="connsiteX1" fmla="*/ 8186 w 9733"/>
            <a:gd name="connsiteY1" fmla="*/ 274 h 10143"/>
            <a:gd name="connsiteX2" fmla="*/ 0 w 9733"/>
            <a:gd name="connsiteY2" fmla="*/ 2415 h 10143"/>
            <a:gd name="connsiteX0" fmla="*/ 6572 w 8412"/>
            <a:gd name="connsiteY0" fmla="*/ 9730 h 9730"/>
            <a:gd name="connsiteX1" fmla="*/ 8411 w 8412"/>
            <a:gd name="connsiteY1" fmla="*/ 0 h 9730"/>
            <a:gd name="connsiteX2" fmla="*/ 0 w 8412"/>
            <a:gd name="connsiteY2" fmla="*/ 2111 h 9730"/>
            <a:gd name="connsiteX0" fmla="*/ 9084 w 10585"/>
            <a:gd name="connsiteY0" fmla="*/ 9252 h 9252"/>
            <a:gd name="connsiteX1" fmla="*/ 9999 w 10585"/>
            <a:gd name="connsiteY1" fmla="*/ 0 h 9252"/>
            <a:gd name="connsiteX2" fmla="*/ 0 w 10585"/>
            <a:gd name="connsiteY2" fmla="*/ 2170 h 9252"/>
            <a:gd name="connsiteX0" fmla="*/ 8582 w 9446"/>
            <a:gd name="connsiteY0" fmla="*/ 10000 h 10000"/>
            <a:gd name="connsiteX1" fmla="*/ 9446 w 9446"/>
            <a:gd name="connsiteY1" fmla="*/ 0 h 10000"/>
            <a:gd name="connsiteX2" fmla="*/ 0 w 9446"/>
            <a:gd name="connsiteY2" fmla="*/ 2345 h 10000"/>
            <a:gd name="connsiteX0" fmla="*/ 9933 w 10482"/>
            <a:gd name="connsiteY0" fmla="*/ 10539 h 10539"/>
            <a:gd name="connsiteX1" fmla="*/ 10000 w 10482"/>
            <a:gd name="connsiteY1" fmla="*/ 0 h 10539"/>
            <a:gd name="connsiteX2" fmla="*/ 0 w 10482"/>
            <a:gd name="connsiteY2" fmla="*/ 2345 h 10539"/>
            <a:gd name="connsiteX0" fmla="*/ 9933 w 10000"/>
            <a:gd name="connsiteY0" fmla="*/ 10539 h 10539"/>
            <a:gd name="connsiteX1" fmla="*/ 10000 w 10000"/>
            <a:gd name="connsiteY1" fmla="*/ 0 h 10539"/>
            <a:gd name="connsiteX2" fmla="*/ 0 w 10000"/>
            <a:gd name="connsiteY2" fmla="*/ 2345 h 10539"/>
            <a:gd name="connsiteX0" fmla="*/ 9933 w 11518"/>
            <a:gd name="connsiteY0" fmla="*/ 10539 h 10539"/>
            <a:gd name="connsiteX1" fmla="*/ 11513 w 11518"/>
            <a:gd name="connsiteY1" fmla="*/ 6183 h 10539"/>
            <a:gd name="connsiteX2" fmla="*/ 10000 w 11518"/>
            <a:gd name="connsiteY2" fmla="*/ 0 h 10539"/>
            <a:gd name="connsiteX3" fmla="*/ 0 w 11518"/>
            <a:gd name="connsiteY3" fmla="*/ 2345 h 10539"/>
            <a:gd name="connsiteX0" fmla="*/ 10922 w 11518"/>
            <a:gd name="connsiteY0" fmla="*/ 11482 h 11482"/>
            <a:gd name="connsiteX1" fmla="*/ 11513 w 11518"/>
            <a:gd name="connsiteY1" fmla="*/ 6183 h 11482"/>
            <a:gd name="connsiteX2" fmla="*/ 10000 w 11518"/>
            <a:gd name="connsiteY2" fmla="*/ 0 h 11482"/>
            <a:gd name="connsiteX3" fmla="*/ 0 w 11518"/>
            <a:gd name="connsiteY3" fmla="*/ 2345 h 11482"/>
            <a:gd name="connsiteX0" fmla="*/ 11911 w 11911"/>
            <a:gd name="connsiteY0" fmla="*/ 11752 h 11752"/>
            <a:gd name="connsiteX1" fmla="*/ 11513 w 11911"/>
            <a:gd name="connsiteY1" fmla="*/ 6183 h 11752"/>
            <a:gd name="connsiteX2" fmla="*/ 10000 w 11911"/>
            <a:gd name="connsiteY2" fmla="*/ 0 h 11752"/>
            <a:gd name="connsiteX3" fmla="*/ 0 w 11911"/>
            <a:gd name="connsiteY3" fmla="*/ 2345 h 11752"/>
            <a:gd name="connsiteX0" fmla="*/ 11487 w 11518"/>
            <a:gd name="connsiteY0" fmla="*/ 11887 h 11887"/>
            <a:gd name="connsiteX1" fmla="*/ 11513 w 11518"/>
            <a:gd name="connsiteY1" fmla="*/ 6183 h 11887"/>
            <a:gd name="connsiteX2" fmla="*/ 10000 w 11518"/>
            <a:gd name="connsiteY2" fmla="*/ 0 h 11887"/>
            <a:gd name="connsiteX3" fmla="*/ 0 w 11518"/>
            <a:gd name="connsiteY3" fmla="*/ 2345 h 11887"/>
            <a:gd name="connsiteX0" fmla="*/ 1487 w 1518"/>
            <a:gd name="connsiteY0" fmla="*/ 11887 h 11887"/>
            <a:gd name="connsiteX1" fmla="*/ 1513 w 1518"/>
            <a:gd name="connsiteY1" fmla="*/ 6183 h 11887"/>
            <a:gd name="connsiteX2" fmla="*/ 0 w 1518"/>
            <a:gd name="connsiteY2" fmla="*/ 0 h 11887"/>
            <a:gd name="connsiteX0" fmla="*/ 2917 w 5602"/>
            <a:gd name="connsiteY0" fmla="*/ 16940 h 16940"/>
            <a:gd name="connsiteX1" fmla="*/ 3088 w 5602"/>
            <a:gd name="connsiteY1" fmla="*/ 12141 h 16940"/>
            <a:gd name="connsiteX2" fmla="*/ 0 w 5602"/>
            <a:gd name="connsiteY2" fmla="*/ 0 h 16940"/>
            <a:gd name="connsiteX0" fmla="*/ 5207 w 5799"/>
            <a:gd name="connsiteY0" fmla="*/ 10000 h 10000"/>
            <a:gd name="connsiteX1" fmla="*/ 5512 w 5799"/>
            <a:gd name="connsiteY1" fmla="*/ 7167 h 10000"/>
            <a:gd name="connsiteX2" fmla="*/ 0 w 5799"/>
            <a:gd name="connsiteY2" fmla="*/ 0 h 10000"/>
            <a:gd name="connsiteX0" fmla="*/ 43 w 52311"/>
            <a:gd name="connsiteY0" fmla="*/ 9448 h 9448"/>
            <a:gd name="connsiteX1" fmla="*/ 569 w 52311"/>
            <a:gd name="connsiteY1" fmla="*/ 6615 h 9448"/>
            <a:gd name="connsiteX2" fmla="*/ 51783 w 52311"/>
            <a:gd name="connsiteY2" fmla="*/ 0 h 9448"/>
            <a:gd name="connsiteX0" fmla="*/ 670 w 10561"/>
            <a:gd name="connsiteY0" fmla="*/ 10000 h 10000"/>
            <a:gd name="connsiteX1" fmla="*/ 771 w 10561"/>
            <a:gd name="connsiteY1" fmla="*/ 7001 h 10000"/>
            <a:gd name="connsiteX2" fmla="*/ 10561 w 10561"/>
            <a:gd name="connsiteY2" fmla="*/ 0 h 10000"/>
            <a:gd name="connsiteX0" fmla="*/ 8 w 17154"/>
            <a:gd name="connsiteY0" fmla="*/ 10195 h 10195"/>
            <a:gd name="connsiteX1" fmla="*/ 109 w 17154"/>
            <a:gd name="connsiteY1" fmla="*/ 7196 h 10195"/>
            <a:gd name="connsiteX2" fmla="*/ 17154 w 17154"/>
            <a:gd name="connsiteY2" fmla="*/ 0 h 10195"/>
            <a:gd name="connsiteX0" fmla="*/ 696 w 17842"/>
            <a:gd name="connsiteY0" fmla="*/ 10199 h 10199"/>
            <a:gd name="connsiteX1" fmla="*/ 797 w 17842"/>
            <a:gd name="connsiteY1" fmla="*/ 7200 h 10199"/>
            <a:gd name="connsiteX2" fmla="*/ 17842 w 17842"/>
            <a:gd name="connsiteY2" fmla="*/ 4 h 10199"/>
            <a:gd name="connsiteX0" fmla="*/ 1756 w 18902"/>
            <a:gd name="connsiteY0" fmla="*/ 10205 h 10205"/>
            <a:gd name="connsiteX1" fmla="*/ 478 w 18902"/>
            <a:gd name="connsiteY1" fmla="*/ 4147 h 10205"/>
            <a:gd name="connsiteX2" fmla="*/ 18902 w 18902"/>
            <a:gd name="connsiteY2" fmla="*/ 10 h 10205"/>
            <a:gd name="connsiteX0" fmla="*/ 1278 w 18424"/>
            <a:gd name="connsiteY0" fmla="*/ 10205 h 10205"/>
            <a:gd name="connsiteX1" fmla="*/ 0 w 18424"/>
            <a:gd name="connsiteY1" fmla="*/ 4147 h 10205"/>
            <a:gd name="connsiteX2" fmla="*/ 18424 w 18424"/>
            <a:gd name="connsiteY2" fmla="*/ 10 h 10205"/>
            <a:gd name="connsiteX0" fmla="*/ 1278 w 29459"/>
            <a:gd name="connsiteY0" fmla="*/ 9789 h 9789"/>
            <a:gd name="connsiteX1" fmla="*/ 0 w 29459"/>
            <a:gd name="connsiteY1" fmla="*/ 3731 h 9789"/>
            <a:gd name="connsiteX2" fmla="*/ 29459 w 29459"/>
            <a:gd name="connsiteY2" fmla="*/ 11 h 9789"/>
            <a:gd name="connsiteX0" fmla="*/ 434 w 10000"/>
            <a:gd name="connsiteY0" fmla="*/ 9989 h 9989"/>
            <a:gd name="connsiteX1" fmla="*/ 0 w 10000"/>
            <a:gd name="connsiteY1" fmla="*/ 3800 h 9989"/>
            <a:gd name="connsiteX2" fmla="*/ 10000 w 10000"/>
            <a:gd name="connsiteY2" fmla="*/ 0 h 9989"/>
            <a:gd name="connsiteX0" fmla="*/ 781 w 10347"/>
            <a:gd name="connsiteY0" fmla="*/ 10000 h 10000"/>
            <a:gd name="connsiteX1" fmla="*/ 3323 w 10347"/>
            <a:gd name="connsiteY1" fmla="*/ 6040 h 10000"/>
            <a:gd name="connsiteX2" fmla="*/ 347 w 10347"/>
            <a:gd name="connsiteY2" fmla="*/ 3804 h 10000"/>
            <a:gd name="connsiteX3" fmla="*/ 10347 w 10347"/>
            <a:gd name="connsiteY3" fmla="*/ 0 h 10000"/>
            <a:gd name="connsiteX0" fmla="*/ 897 w 10463"/>
            <a:gd name="connsiteY0" fmla="*/ 10000 h 10000"/>
            <a:gd name="connsiteX1" fmla="*/ 2034 w 10463"/>
            <a:gd name="connsiteY1" fmla="*/ 6538 h 10000"/>
            <a:gd name="connsiteX2" fmla="*/ 463 w 10463"/>
            <a:gd name="connsiteY2" fmla="*/ 3804 h 10000"/>
            <a:gd name="connsiteX3" fmla="*/ 10463 w 10463"/>
            <a:gd name="connsiteY3" fmla="*/ 0 h 10000"/>
            <a:gd name="connsiteX0" fmla="*/ 0 w 11439"/>
            <a:gd name="connsiteY0" fmla="*/ 10000 h 10000"/>
            <a:gd name="connsiteX1" fmla="*/ 3010 w 11439"/>
            <a:gd name="connsiteY1" fmla="*/ 6538 h 10000"/>
            <a:gd name="connsiteX2" fmla="*/ 1439 w 11439"/>
            <a:gd name="connsiteY2" fmla="*/ 3804 h 10000"/>
            <a:gd name="connsiteX3" fmla="*/ 11439 w 11439"/>
            <a:gd name="connsiteY3" fmla="*/ 0 h 10000"/>
            <a:gd name="connsiteX0" fmla="*/ 1366 w 10464"/>
            <a:gd name="connsiteY0" fmla="*/ 9858 h 9858"/>
            <a:gd name="connsiteX1" fmla="*/ 2035 w 10464"/>
            <a:gd name="connsiteY1" fmla="*/ 6538 h 9858"/>
            <a:gd name="connsiteX2" fmla="*/ 464 w 10464"/>
            <a:gd name="connsiteY2" fmla="*/ 3804 h 9858"/>
            <a:gd name="connsiteX3" fmla="*/ 10464 w 10464"/>
            <a:gd name="connsiteY3" fmla="*/ 0 h 9858"/>
            <a:gd name="connsiteX0" fmla="*/ 1902 w 10000"/>
            <a:gd name="connsiteY0" fmla="*/ 10000 h 10000"/>
            <a:gd name="connsiteX1" fmla="*/ 1945 w 10000"/>
            <a:gd name="connsiteY1" fmla="*/ 6632 h 10000"/>
            <a:gd name="connsiteX2" fmla="*/ 443 w 10000"/>
            <a:gd name="connsiteY2" fmla="*/ 3859 h 10000"/>
            <a:gd name="connsiteX3" fmla="*/ 10000 w 10000"/>
            <a:gd name="connsiteY3" fmla="*/ 0 h 10000"/>
            <a:gd name="connsiteX0" fmla="*/ 2716 w 10814"/>
            <a:gd name="connsiteY0" fmla="*/ 10000 h 10000"/>
            <a:gd name="connsiteX1" fmla="*/ 2759 w 10814"/>
            <a:gd name="connsiteY1" fmla="*/ 6632 h 10000"/>
            <a:gd name="connsiteX2" fmla="*/ 362 w 10814"/>
            <a:gd name="connsiteY2" fmla="*/ 4075 h 10000"/>
            <a:gd name="connsiteX3" fmla="*/ 10814 w 10814"/>
            <a:gd name="connsiteY3" fmla="*/ 0 h 10000"/>
            <a:gd name="connsiteX0" fmla="*/ 2354 w 10452"/>
            <a:gd name="connsiteY0" fmla="*/ 10000 h 10000"/>
            <a:gd name="connsiteX1" fmla="*/ 2397 w 10452"/>
            <a:gd name="connsiteY1" fmla="*/ 6632 h 10000"/>
            <a:gd name="connsiteX2" fmla="*/ 0 w 10452"/>
            <a:gd name="connsiteY2" fmla="*/ 4075 h 10000"/>
            <a:gd name="connsiteX3" fmla="*/ 10452 w 10452"/>
            <a:gd name="connsiteY3" fmla="*/ 0 h 10000"/>
            <a:gd name="connsiteX0" fmla="*/ 2354 w 10452"/>
            <a:gd name="connsiteY0" fmla="*/ 10000 h 10000"/>
            <a:gd name="connsiteX1" fmla="*/ 2099 w 10452"/>
            <a:gd name="connsiteY1" fmla="*/ 6127 h 10000"/>
            <a:gd name="connsiteX2" fmla="*/ 0 w 10452"/>
            <a:gd name="connsiteY2" fmla="*/ 4075 h 10000"/>
            <a:gd name="connsiteX3" fmla="*/ 10452 w 10452"/>
            <a:gd name="connsiteY3" fmla="*/ 0 h 10000"/>
            <a:gd name="connsiteX0" fmla="*/ 2354 w 10452"/>
            <a:gd name="connsiteY0" fmla="*/ 10000 h 10000"/>
            <a:gd name="connsiteX1" fmla="*/ 2099 w 10452"/>
            <a:gd name="connsiteY1" fmla="*/ 6127 h 10000"/>
            <a:gd name="connsiteX2" fmla="*/ 0 w 10452"/>
            <a:gd name="connsiteY2" fmla="*/ 4075 h 10000"/>
            <a:gd name="connsiteX3" fmla="*/ 10452 w 10452"/>
            <a:gd name="connsiteY3" fmla="*/ 0 h 10000"/>
            <a:gd name="connsiteX0" fmla="*/ 2354 w 10452"/>
            <a:gd name="connsiteY0" fmla="*/ 10000 h 10000"/>
            <a:gd name="connsiteX1" fmla="*/ 3292 w 10452"/>
            <a:gd name="connsiteY1" fmla="*/ 6704 h 10000"/>
            <a:gd name="connsiteX2" fmla="*/ 0 w 10452"/>
            <a:gd name="connsiteY2" fmla="*/ 4075 h 10000"/>
            <a:gd name="connsiteX3" fmla="*/ 10452 w 10452"/>
            <a:gd name="connsiteY3" fmla="*/ 0 h 10000"/>
            <a:gd name="connsiteX0" fmla="*/ 3547 w 10452"/>
            <a:gd name="connsiteY0" fmla="*/ 10000 h 10000"/>
            <a:gd name="connsiteX1" fmla="*/ 3292 w 10452"/>
            <a:gd name="connsiteY1" fmla="*/ 6704 h 10000"/>
            <a:gd name="connsiteX2" fmla="*/ 0 w 10452"/>
            <a:gd name="connsiteY2" fmla="*/ 4075 h 10000"/>
            <a:gd name="connsiteX3" fmla="*/ 10452 w 10452"/>
            <a:gd name="connsiteY3" fmla="*/ 0 h 10000"/>
            <a:gd name="connsiteX0" fmla="*/ 3547 w 10452"/>
            <a:gd name="connsiteY0" fmla="*/ 10000 h 10000"/>
            <a:gd name="connsiteX1" fmla="*/ 3292 w 10452"/>
            <a:gd name="connsiteY1" fmla="*/ 6704 h 10000"/>
            <a:gd name="connsiteX2" fmla="*/ 0 w 10452"/>
            <a:gd name="connsiteY2" fmla="*/ 4075 h 10000"/>
            <a:gd name="connsiteX3" fmla="*/ 10452 w 10452"/>
            <a:gd name="connsiteY3" fmla="*/ 0 h 10000"/>
            <a:gd name="connsiteX0" fmla="*/ 3547 w 10452"/>
            <a:gd name="connsiteY0" fmla="*/ 10000 h 10000"/>
            <a:gd name="connsiteX1" fmla="*/ 3292 w 10452"/>
            <a:gd name="connsiteY1" fmla="*/ 6704 h 10000"/>
            <a:gd name="connsiteX2" fmla="*/ 0 w 10452"/>
            <a:gd name="connsiteY2" fmla="*/ 4075 h 10000"/>
            <a:gd name="connsiteX3" fmla="*/ 10452 w 10452"/>
            <a:gd name="connsiteY3" fmla="*/ 0 h 10000"/>
            <a:gd name="connsiteX0" fmla="*/ 3547 w 10452"/>
            <a:gd name="connsiteY0" fmla="*/ 10000 h 10000"/>
            <a:gd name="connsiteX1" fmla="*/ 3292 w 10452"/>
            <a:gd name="connsiteY1" fmla="*/ 6704 h 10000"/>
            <a:gd name="connsiteX2" fmla="*/ 0 w 10452"/>
            <a:gd name="connsiteY2" fmla="*/ 4075 h 10000"/>
            <a:gd name="connsiteX3" fmla="*/ 10452 w 10452"/>
            <a:gd name="connsiteY3" fmla="*/ 0 h 10000"/>
            <a:gd name="connsiteX0" fmla="*/ 2503 w 9408"/>
            <a:gd name="connsiteY0" fmla="*/ 10000 h 10000"/>
            <a:gd name="connsiteX1" fmla="*/ 2248 w 9408"/>
            <a:gd name="connsiteY1" fmla="*/ 6704 h 10000"/>
            <a:gd name="connsiteX2" fmla="*/ 0 w 9408"/>
            <a:gd name="connsiteY2" fmla="*/ 3714 h 10000"/>
            <a:gd name="connsiteX3" fmla="*/ 9408 w 9408"/>
            <a:gd name="connsiteY3" fmla="*/ 0 h 10000"/>
            <a:gd name="connsiteX0" fmla="*/ 3137 w 10476"/>
            <a:gd name="connsiteY0" fmla="*/ 10000 h 10000"/>
            <a:gd name="connsiteX1" fmla="*/ 2865 w 10476"/>
            <a:gd name="connsiteY1" fmla="*/ 6704 h 10000"/>
            <a:gd name="connsiteX2" fmla="*/ 0 w 10476"/>
            <a:gd name="connsiteY2" fmla="*/ 3858 h 10000"/>
            <a:gd name="connsiteX3" fmla="*/ 10476 w 10476"/>
            <a:gd name="connsiteY3" fmla="*/ 0 h 10000"/>
            <a:gd name="connsiteX0" fmla="*/ 2820 w 10476"/>
            <a:gd name="connsiteY0" fmla="*/ 8702 h 8702"/>
            <a:gd name="connsiteX1" fmla="*/ 2865 w 10476"/>
            <a:gd name="connsiteY1" fmla="*/ 6704 h 8702"/>
            <a:gd name="connsiteX2" fmla="*/ 0 w 10476"/>
            <a:gd name="connsiteY2" fmla="*/ 3858 h 8702"/>
            <a:gd name="connsiteX3" fmla="*/ 10476 w 10476"/>
            <a:gd name="connsiteY3" fmla="*/ 0 h 8702"/>
            <a:gd name="connsiteX0" fmla="*/ 2692 w 10000"/>
            <a:gd name="connsiteY0" fmla="*/ 10000 h 10000"/>
            <a:gd name="connsiteX1" fmla="*/ 2735 w 10000"/>
            <a:gd name="connsiteY1" fmla="*/ 7704 h 10000"/>
            <a:gd name="connsiteX2" fmla="*/ 0 w 10000"/>
            <a:gd name="connsiteY2" fmla="*/ 4433 h 10000"/>
            <a:gd name="connsiteX3" fmla="*/ 10000 w 10000"/>
            <a:gd name="connsiteY3" fmla="*/ 0 h 10000"/>
            <a:gd name="connsiteX0" fmla="*/ 2995 w 10303"/>
            <a:gd name="connsiteY0" fmla="*/ 10000 h 10000"/>
            <a:gd name="connsiteX1" fmla="*/ 3038 w 10303"/>
            <a:gd name="connsiteY1" fmla="*/ 7704 h 10000"/>
            <a:gd name="connsiteX2" fmla="*/ 2434 w 10303"/>
            <a:gd name="connsiteY2" fmla="*/ 6382 h 10000"/>
            <a:gd name="connsiteX3" fmla="*/ 303 w 10303"/>
            <a:gd name="connsiteY3" fmla="*/ 4433 h 10000"/>
            <a:gd name="connsiteX4" fmla="*/ 10303 w 10303"/>
            <a:gd name="connsiteY4" fmla="*/ 0 h 10000"/>
            <a:gd name="connsiteX0" fmla="*/ 2692 w 10000"/>
            <a:gd name="connsiteY0" fmla="*/ 10000 h 10000"/>
            <a:gd name="connsiteX1" fmla="*/ 2735 w 10000"/>
            <a:gd name="connsiteY1" fmla="*/ 7704 h 10000"/>
            <a:gd name="connsiteX2" fmla="*/ 2131 w 10000"/>
            <a:gd name="connsiteY2" fmla="*/ 6382 h 10000"/>
            <a:gd name="connsiteX3" fmla="*/ 0 w 10000"/>
            <a:gd name="connsiteY3" fmla="*/ 4433 h 10000"/>
            <a:gd name="connsiteX4" fmla="*/ 10000 w 10000"/>
            <a:gd name="connsiteY4" fmla="*/ 0 h 10000"/>
            <a:gd name="connsiteX0" fmla="*/ 2692 w 10000"/>
            <a:gd name="connsiteY0" fmla="*/ 10000 h 10000"/>
            <a:gd name="connsiteX1" fmla="*/ 2735 w 10000"/>
            <a:gd name="connsiteY1" fmla="*/ 7704 h 10000"/>
            <a:gd name="connsiteX2" fmla="*/ 2282 w 10000"/>
            <a:gd name="connsiteY2" fmla="*/ 5968 h 10000"/>
            <a:gd name="connsiteX3" fmla="*/ 0 w 10000"/>
            <a:gd name="connsiteY3" fmla="*/ 4433 h 10000"/>
            <a:gd name="connsiteX4" fmla="*/ 10000 w 10000"/>
            <a:gd name="connsiteY4" fmla="*/ 0 h 10000"/>
            <a:gd name="connsiteX0" fmla="*/ 2692 w 10757"/>
            <a:gd name="connsiteY0" fmla="*/ 12238 h 12238"/>
            <a:gd name="connsiteX1" fmla="*/ 2735 w 10757"/>
            <a:gd name="connsiteY1" fmla="*/ 9942 h 12238"/>
            <a:gd name="connsiteX2" fmla="*/ 2282 w 10757"/>
            <a:gd name="connsiteY2" fmla="*/ 8206 h 12238"/>
            <a:gd name="connsiteX3" fmla="*/ 0 w 10757"/>
            <a:gd name="connsiteY3" fmla="*/ 6671 h 12238"/>
            <a:gd name="connsiteX4" fmla="*/ 10757 w 10757"/>
            <a:gd name="connsiteY4" fmla="*/ 0 h 12238"/>
            <a:gd name="connsiteX0" fmla="*/ 2692 w 10757"/>
            <a:gd name="connsiteY0" fmla="*/ 12238 h 12238"/>
            <a:gd name="connsiteX1" fmla="*/ 2735 w 10757"/>
            <a:gd name="connsiteY1" fmla="*/ 9942 h 12238"/>
            <a:gd name="connsiteX2" fmla="*/ 2282 w 10757"/>
            <a:gd name="connsiteY2" fmla="*/ 8206 h 12238"/>
            <a:gd name="connsiteX3" fmla="*/ 0 w 10757"/>
            <a:gd name="connsiteY3" fmla="*/ 6671 h 12238"/>
            <a:gd name="connsiteX4" fmla="*/ 10757 w 10757"/>
            <a:gd name="connsiteY4" fmla="*/ 0 h 12238"/>
            <a:gd name="connsiteX0" fmla="*/ 2692 w 10606"/>
            <a:gd name="connsiteY0" fmla="*/ 12735 h 12735"/>
            <a:gd name="connsiteX1" fmla="*/ 2735 w 10606"/>
            <a:gd name="connsiteY1" fmla="*/ 10439 h 12735"/>
            <a:gd name="connsiteX2" fmla="*/ 2282 w 10606"/>
            <a:gd name="connsiteY2" fmla="*/ 8703 h 12735"/>
            <a:gd name="connsiteX3" fmla="*/ 0 w 10606"/>
            <a:gd name="connsiteY3" fmla="*/ 7168 h 12735"/>
            <a:gd name="connsiteX4" fmla="*/ 10606 w 10606"/>
            <a:gd name="connsiteY4" fmla="*/ 0 h 12735"/>
            <a:gd name="connsiteX0" fmla="*/ 2692 w 10606"/>
            <a:gd name="connsiteY0" fmla="*/ 12735 h 12735"/>
            <a:gd name="connsiteX1" fmla="*/ 2735 w 10606"/>
            <a:gd name="connsiteY1" fmla="*/ 10439 h 12735"/>
            <a:gd name="connsiteX2" fmla="*/ 2282 w 10606"/>
            <a:gd name="connsiteY2" fmla="*/ 8703 h 12735"/>
            <a:gd name="connsiteX3" fmla="*/ 0 w 10606"/>
            <a:gd name="connsiteY3" fmla="*/ 7168 h 12735"/>
            <a:gd name="connsiteX4" fmla="*/ 10606 w 10606"/>
            <a:gd name="connsiteY4" fmla="*/ 0 h 12735"/>
            <a:gd name="connsiteX0" fmla="*/ 2692 w 8320"/>
            <a:gd name="connsiteY0" fmla="*/ 15404 h 15404"/>
            <a:gd name="connsiteX1" fmla="*/ 2735 w 8320"/>
            <a:gd name="connsiteY1" fmla="*/ 13108 h 15404"/>
            <a:gd name="connsiteX2" fmla="*/ 2282 w 8320"/>
            <a:gd name="connsiteY2" fmla="*/ 11372 h 15404"/>
            <a:gd name="connsiteX3" fmla="*/ 0 w 8320"/>
            <a:gd name="connsiteY3" fmla="*/ 9837 h 15404"/>
            <a:gd name="connsiteX4" fmla="*/ 8320 w 8320"/>
            <a:gd name="connsiteY4" fmla="*/ 0 h 15404"/>
            <a:gd name="connsiteX0" fmla="*/ 3236 w 11798"/>
            <a:gd name="connsiteY0" fmla="*/ 10000 h 10000"/>
            <a:gd name="connsiteX1" fmla="*/ 3287 w 11798"/>
            <a:gd name="connsiteY1" fmla="*/ 8509 h 10000"/>
            <a:gd name="connsiteX2" fmla="*/ 2743 w 11798"/>
            <a:gd name="connsiteY2" fmla="*/ 7382 h 10000"/>
            <a:gd name="connsiteX3" fmla="*/ 0 w 11798"/>
            <a:gd name="connsiteY3" fmla="*/ 6386 h 10000"/>
            <a:gd name="connsiteX4" fmla="*/ 10000 w 11798"/>
            <a:gd name="connsiteY4" fmla="*/ 0 h 10000"/>
            <a:gd name="connsiteX0" fmla="*/ 3236 w 10826"/>
            <a:gd name="connsiteY0" fmla="*/ 10067 h 10067"/>
            <a:gd name="connsiteX1" fmla="*/ 3287 w 10826"/>
            <a:gd name="connsiteY1" fmla="*/ 8576 h 10067"/>
            <a:gd name="connsiteX2" fmla="*/ 2743 w 10826"/>
            <a:gd name="connsiteY2" fmla="*/ 7449 h 10067"/>
            <a:gd name="connsiteX3" fmla="*/ 0 w 10826"/>
            <a:gd name="connsiteY3" fmla="*/ 6453 h 10067"/>
            <a:gd name="connsiteX4" fmla="*/ 8626 w 10826"/>
            <a:gd name="connsiteY4" fmla="*/ 0 h 10067"/>
            <a:gd name="connsiteX0" fmla="*/ 3236 w 11127"/>
            <a:gd name="connsiteY0" fmla="*/ 10067 h 10067"/>
            <a:gd name="connsiteX1" fmla="*/ 3287 w 11127"/>
            <a:gd name="connsiteY1" fmla="*/ 8576 h 10067"/>
            <a:gd name="connsiteX2" fmla="*/ 2743 w 11127"/>
            <a:gd name="connsiteY2" fmla="*/ 7449 h 10067"/>
            <a:gd name="connsiteX3" fmla="*/ 0 w 11127"/>
            <a:gd name="connsiteY3" fmla="*/ 6453 h 10067"/>
            <a:gd name="connsiteX4" fmla="*/ 8626 w 11127"/>
            <a:gd name="connsiteY4" fmla="*/ 0 h 10067"/>
            <a:gd name="connsiteX0" fmla="*/ 4152 w 11127"/>
            <a:gd name="connsiteY0" fmla="*/ 9600 h 9600"/>
            <a:gd name="connsiteX1" fmla="*/ 3287 w 11127"/>
            <a:gd name="connsiteY1" fmla="*/ 8576 h 9600"/>
            <a:gd name="connsiteX2" fmla="*/ 2743 w 11127"/>
            <a:gd name="connsiteY2" fmla="*/ 7449 h 9600"/>
            <a:gd name="connsiteX3" fmla="*/ 0 w 11127"/>
            <a:gd name="connsiteY3" fmla="*/ 6453 h 9600"/>
            <a:gd name="connsiteX4" fmla="*/ 8626 w 11127"/>
            <a:gd name="connsiteY4" fmla="*/ 0 h 9600"/>
            <a:gd name="connsiteX0" fmla="*/ 3731 w 10000"/>
            <a:gd name="connsiteY0" fmla="*/ 10000 h 10000"/>
            <a:gd name="connsiteX1" fmla="*/ 2954 w 10000"/>
            <a:gd name="connsiteY1" fmla="*/ 8933 h 10000"/>
            <a:gd name="connsiteX2" fmla="*/ 2465 w 10000"/>
            <a:gd name="connsiteY2" fmla="*/ 7759 h 10000"/>
            <a:gd name="connsiteX3" fmla="*/ 0 w 10000"/>
            <a:gd name="connsiteY3" fmla="*/ 6722 h 10000"/>
            <a:gd name="connsiteX4" fmla="*/ 7752 w 10000"/>
            <a:gd name="connsiteY4" fmla="*/ 0 h 10000"/>
            <a:gd name="connsiteX0" fmla="*/ 2954 w 10000"/>
            <a:gd name="connsiteY0" fmla="*/ 8933 h 8933"/>
            <a:gd name="connsiteX1" fmla="*/ 2465 w 10000"/>
            <a:gd name="connsiteY1" fmla="*/ 7759 h 8933"/>
            <a:gd name="connsiteX2" fmla="*/ 0 w 10000"/>
            <a:gd name="connsiteY2" fmla="*/ 6722 h 8933"/>
            <a:gd name="connsiteX3" fmla="*/ 7752 w 10000"/>
            <a:gd name="connsiteY3" fmla="*/ 0 h 8933"/>
            <a:gd name="connsiteX0" fmla="*/ 3160 w 10000"/>
            <a:gd name="connsiteY0" fmla="*/ 11088 h 11088"/>
            <a:gd name="connsiteX1" fmla="*/ 2465 w 10000"/>
            <a:gd name="connsiteY1" fmla="*/ 8686 h 11088"/>
            <a:gd name="connsiteX2" fmla="*/ 0 w 10000"/>
            <a:gd name="connsiteY2" fmla="*/ 7525 h 11088"/>
            <a:gd name="connsiteX3" fmla="*/ 7752 w 10000"/>
            <a:gd name="connsiteY3" fmla="*/ 0 h 11088"/>
            <a:gd name="connsiteX0" fmla="*/ 3160 w 9659"/>
            <a:gd name="connsiteY0" fmla="*/ 11088 h 11088"/>
            <a:gd name="connsiteX1" fmla="*/ 2465 w 9659"/>
            <a:gd name="connsiteY1" fmla="*/ 8686 h 11088"/>
            <a:gd name="connsiteX2" fmla="*/ 0 w 9659"/>
            <a:gd name="connsiteY2" fmla="*/ 7525 h 11088"/>
            <a:gd name="connsiteX3" fmla="*/ 7242 w 9659"/>
            <a:gd name="connsiteY3" fmla="*/ 0 h 110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59" h="11088">
              <a:moveTo>
                <a:pt x="3160" y="11088"/>
              </a:moveTo>
              <a:cubicBezTo>
                <a:pt x="3141" y="10748"/>
                <a:pt x="2992" y="9280"/>
                <a:pt x="2465" y="8686"/>
              </a:cubicBezTo>
              <a:cubicBezTo>
                <a:pt x="1938" y="8092"/>
                <a:pt x="464" y="8194"/>
                <a:pt x="0" y="7525"/>
              </a:cubicBezTo>
              <a:cubicBezTo>
                <a:pt x="11995" y="3112"/>
                <a:pt x="10742" y="4167"/>
                <a:pt x="7242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301498</xdr:colOff>
      <xdr:row>21</xdr:row>
      <xdr:rowOff>26222</xdr:rowOff>
    </xdr:from>
    <xdr:to>
      <xdr:col>11</xdr:col>
      <xdr:colOff>493659</xdr:colOff>
      <xdr:row>22</xdr:row>
      <xdr:rowOff>25077</xdr:rowOff>
    </xdr:to>
    <xdr:sp macro="" textlink="">
      <xdr:nvSpPr>
        <xdr:cNvPr id="506" name="Oval 1295">
          <a:extLst>
            <a:ext uri="{FF2B5EF4-FFF2-40B4-BE49-F238E27FC236}">
              <a16:creationId xmlns:a16="http://schemas.microsoft.com/office/drawing/2014/main" id="{C9204641-937C-4A0E-B0DC-BA37B58F3003}"/>
            </a:ext>
          </a:extLst>
        </xdr:cNvPr>
        <xdr:cNvSpPr>
          <a:spLocks noChangeArrowheads="1"/>
        </xdr:cNvSpPr>
      </xdr:nvSpPr>
      <xdr:spPr bwMode="auto">
        <a:xfrm>
          <a:off x="7328227" y="3569522"/>
          <a:ext cx="192161" cy="16758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512437</xdr:colOff>
      <xdr:row>20</xdr:row>
      <xdr:rowOff>119405</xdr:rowOff>
    </xdr:from>
    <xdr:to>
      <xdr:col>12</xdr:col>
      <xdr:colOff>124693</xdr:colOff>
      <xdr:row>21</xdr:row>
      <xdr:rowOff>51972</xdr:rowOff>
    </xdr:to>
    <xdr:sp macro="" textlink="">
      <xdr:nvSpPr>
        <xdr:cNvPr id="507" name="Text Box 1068">
          <a:extLst>
            <a:ext uri="{FF2B5EF4-FFF2-40B4-BE49-F238E27FC236}">
              <a16:creationId xmlns:a16="http://schemas.microsoft.com/office/drawing/2014/main" id="{696779A0-0E5D-4F3D-A4AE-D7C454624211}"/>
            </a:ext>
          </a:extLst>
        </xdr:cNvPr>
        <xdr:cNvSpPr txBox="1">
          <a:spLocks noChangeArrowheads="1"/>
        </xdr:cNvSpPr>
      </xdr:nvSpPr>
      <xdr:spPr bwMode="auto">
        <a:xfrm>
          <a:off x="7539166" y="3493976"/>
          <a:ext cx="303498" cy="10129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消防署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593674</xdr:colOff>
      <xdr:row>19</xdr:row>
      <xdr:rowOff>142568</xdr:rowOff>
    </xdr:from>
    <xdr:to>
      <xdr:col>12</xdr:col>
      <xdr:colOff>353214</xdr:colOff>
      <xdr:row>21</xdr:row>
      <xdr:rowOff>10229</xdr:rowOff>
    </xdr:to>
    <xdr:sp macro="" textlink="">
      <xdr:nvSpPr>
        <xdr:cNvPr id="508" name="Text Box 1068">
          <a:extLst>
            <a:ext uri="{FF2B5EF4-FFF2-40B4-BE49-F238E27FC236}">
              <a16:creationId xmlns:a16="http://schemas.microsoft.com/office/drawing/2014/main" id="{2CBBE70E-AB32-4BD6-9C82-DCE103A0F521}"/>
            </a:ext>
          </a:extLst>
        </xdr:cNvPr>
        <xdr:cNvSpPr txBox="1">
          <a:spLocks noChangeArrowheads="1"/>
        </xdr:cNvSpPr>
      </xdr:nvSpPr>
      <xdr:spPr bwMode="auto">
        <a:xfrm>
          <a:off x="7645909" y="3346383"/>
          <a:ext cx="453238" cy="20490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変電所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654498</xdr:colOff>
      <xdr:row>18</xdr:row>
      <xdr:rowOff>129824</xdr:rowOff>
    </xdr:from>
    <xdr:to>
      <xdr:col>12</xdr:col>
      <xdr:colOff>213338</xdr:colOff>
      <xdr:row>19</xdr:row>
      <xdr:rowOff>155023</xdr:rowOff>
    </xdr:to>
    <xdr:sp macro="" textlink="">
      <xdr:nvSpPr>
        <xdr:cNvPr id="509" name="Line 72">
          <a:extLst>
            <a:ext uri="{FF2B5EF4-FFF2-40B4-BE49-F238E27FC236}">
              <a16:creationId xmlns:a16="http://schemas.microsoft.com/office/drawing/2014/main" id="{B00EB63A-FCFD-412D-B244-F6E86B3A4153}"/>
            </a:ext>
          </a:extLst>
        </xdr:cNvPr>
        <xdr:cNvSpPr>
          <a:spLocks noChangeShapeType="1"/>
        </xdr:cNvSpPr>
      </xdr:nvSpPr>
      <xdr:spPr bwMode="auto">
        <a:xfrm flipV="1">
          <a:off x="7706733" y="3165017"/>
          <a:ext cx="252538" cy="19382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11</xdr:col>
      <xdr:colOff>52266</xdr:colOff>
      <xdr:row>21</xdr:row>
      <xdr:rowOff>162704</xdr:rowOff>
    </xdr:from>
    <xdr:ext cx="274306" cy="218296"/>
    <xdr:grpSp>
      <xdr:nvGrpSpPr>
        <xdr:cNvPr id="510" name="Group 6672">
          <a:extLst>
            <a:ext uri="{FF2B5EF4-FFF2-40B4-BE49-F238E27FC236}">
              <a16:creationId xmlns:a16="http://schemas.microsoft.com/office/drawing/2014/main" id="{0F200F25-FDA3-43BD-A7C4-5B5BEAB6AA78}"/>
            </a:ext>
          </a:extLst>
        </xdr:cNvPr>
        <xdr:cNvGrpSpPr>
          <a:grpSpLocks/>
        </xdr:cNvGrpSpPr>
      </xdr:nvGrpSpPr>
      <xdr:grpSpPr bwMode="auto">
        <a:xfrm>
          <a:off x="7370535" y="3541857"/>
          <a:ext cx="274306" cy="218296"/>
          <a:chOff x="536" y="109"/>
          <a:chExt cx="46" cy="44"/>
        </a:xfrm>
      </xdr:grpSpPr>
      <xdr:pic>
        <xdr:nvPicPr>
          <xdr:cNvPr id="511" name="Picture 6673" descr="route2">
            <a:extLst>
              <a:ext uri="{FF2B5EF4-FFF2-40B4-BE49-F238E27FC236}">
                <a16:creationId xmlns:a16="http://schemas.microsoft.com/office/drawing/2014/main" id="{07373FA8-875C-428E-B76C-E8D1D185A3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12" name="Text Box 6674">
            <a:extLst>
              <a:ext uri="{FF2B5EF4-FFF2-40B4-BE49-F238E27FC236}">
                <a16:creationId xmlns:a16="http://schemas.microsoft.com/office/drawing/2014/main" id="{8A054708-3413-6F18-FD8E-9F245E7FAE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27</a:t>
            </a:r>
            <a:endPara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11</xdr:col>
      <xdr:colOff>550734</xdr:colOff>
      <xdr:row>21</xdr:row>
      <xdr:rowOff>136792</xdr:rowOff>
    </xdr:from>
    <xdr:to>
      <xdr:col>12</xdr:col>
      <xdr:colOff>33868</xdr:colOff>
      <xdr:row>22</xdr:row>
      <xdr:rowOff>113225</xdr:rowOff>
    </xdr:to>
    <xdr:sp macro="" textlink="">
      <xdr:nvSpPr>
        <xdr:cNvPr id="513" name="六角形 512">
          <a:extLst>
            <a:ext uri="{FF2B5EF4-FFF2-40B4-BE49-F238E27FC236}">
              <a16:creationId xmlns:a16="http://schemas.microsoft.com/office/drawing/2014/main" id="{7923EE71-F8ED-426C-BA35-96F09E06B4AC}"/>
            </a:ext>
          </a:extLst>
        </xdr:cNvPr>
        <xdr:cNvSpPr/>
      </xdr:nvSpPr>
      <xdr:spPr bwMode="auto">
        <a:xfrm>
          <a:off x="7602969" y="3677851"/>
          <a:ext cx="176832" cy="14505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80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71130</xdr:colOff>
      <xdr:row>19</xdr:row>
      <xdr:rowOff>41038</xdr:rowOff>
    </xdr:from>
    <xdr:to>
      <xdr:col>12</xdr:col>
      <xdr:colOff>235434</xdr:colOff>
      <xdr:row>19</xdr:row>
      <xdr:rowOff>154532</xdr:rowOff>
    </xdr:to>
    <xdr:sp macro="" textlink="">
      <xdr:nvSpPr>
        <xdr:cNvPr id="514" name="六角形 513">
          <a:extLst>
            <a:ext uri="{FF2B5EF4-FFF2-40B4-BE49-F238E27FC236}">
              <a16:creationId xmlns:a16="http://schemas.microsoft.com/office/drawing/2014/main" id="{284E3A23-A0E8-4891-91CC-C23E9FEA2380}"/>
            </a:ext>
          </a:extLst>
        </xdr:cNvPr>
        <xdr:cNvSpPr/>
      </xdr:nvSpPr>
      <xdr:spPr bwMode="auto">
        <a:xfrm>
          <a:off x="7817063" y="3244853"/>
          <a:ext cx="164304" cy="11349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446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6060</xdr:colOff>
      <xdr:row>23</xdr:row>
      <xdr:rowOff>13824</xdr:rowOff>
    </xdr:from>
    <xdr:to>
      <xdr:col>20</xdr:col>
      <xdr:colOff>637060</xdr:colOff>
      <xdr:row>24</xdr:row>
      <xdr:rowOff>57725</xdr:rowOff>
    </xdr:to>
    <xdr:sp macro="" textlink="">
      <xdr:nvSpPr>
        <xdr:cNvPr id="515" name="Line 120">
          <a:extLst>
            <a:ext uri="{FF2B5EF4-FFF2-40B4-BE49-F238E27FC236}">
              <a16:creationId xmlns:a16="http://schemas.microsoft.com/office/drawing/2014/main" id="{B8AE00BA-158D-44C3-9CEE-2DE411641C99}"/>
            </a:ext>
          </a:extLst>
        </xdr:cNvPr>
        <xdr:cNvSpPr>
          <a:spLocks noChangeShapeType="1"/>
        </xdr:cNvSpPr>
      </xdr:nvSpPr>
      <xdr:spPr bwMode="auto">
        <a:xfrm flipH="1" flipV="1">
          <a:off x="12601920" y="3869544"/>
          <a:ext cx="1324420" cy="211541"/>
        </a:xfrm>
        <a:custGeom>
          <a:avLst/>
          <a:gdLst>
            <a:gd name="connsiteX0" fmla="*/ 0 w 1116585"/>
            <a:gd name="connsiteY0" fmla="*/ 0 h 144076"/>
            <a:gd name="connsiteX1" fmla="*/ 1116585 w 1116585"/>
            <a:gd name="connsiteY1" fmla="*/ 144076 h 144076"/>
            <a:gd name="connsiteX0" fmla="*/ 0 w 1120587"/>
            <a:gd name="connsiteY0" fmla="*/ 0 h 196103"/>
            <a:gd name="connsiteX1" fmla="*/ 1120587 w 1120587"/>
            <a:gd name="connsiteY1" fmla="*/ 196103 h 196103"/>
            <a:gd name="connsiteX0" fmla="*/ 0 w 1120587"/>
            <a:gd name="connsiteY0" fmla="*/ 0 h 196103"/>
            <a:gd name="connsiteX1" fmla="*/ 1120587 w 1120587"/>
            <a:gd name="connsiteY1" fmla="*/ 196103 h 1961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120587" h="196103">
              <a:moveTo>
                <a:pt x="0" y="0"/>
              </a:moveTo>
              <a:cubicBezTo>
                <a:pt x="372195" y="48025"/>
                <a:pt x="804421" y="52027"/>
                <a:pt x="1120587" y="196103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670270</xdr:colOff>
      <xdr:row>17</xdr:row>
      <xdr:rowOff>107893</xdr:rowOff>
    </xdr:from>
    <xdr:to>
      <xdr:col>17</xdr:col>
      <xdr:colOff>677597</xdr:colOff>
      <xdr:row>21</xdr:row>
      <xdr:rowOff>12640</xdr:rowOff>
    </xdr:to>
    <xdr:sp macro="" textlink="">
      <xdr:nvSpPr>
        <xdr:cNvPr id="516" name="Line 120">
          <a:extLst>
            <a:ext uri="{FF2B5EF4-FFF2-40B4-BE49-F238E27FC236}">
              <a16:creationId xmlns:a16="http://schemas.microsoft.com/office/drawing/2014/main" id="{DBF25693-CCBD-4D21-9F07-50ACD864B443}"/>
            </a:ext>
          </a:extLst>
        </xdr:cNvPr>
        <xdr:cNvSpPr>
          <a:spLocks noChangeShapeType="1"/>
        </xdr:cNvSpPr>
      </xdr:nvSpPr>
      <xdr:spPr bwMode="auto">
        <a:xfrm flipH="1" flipV="1">
          <a:off x="11879290" y="2957773"/>
          <a:ext cx="7327" cy="57530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19</xdr:col>
      <xdr:colOff>589443</xdr:colOff>
      <xdr:row>21</xdr:row>
      <xdr:rowOff>6182</xdr:rowOff>
    </xdr:from>
    <xdr:ext cx="795578" cy="264100"/>
    <xdr:sp macro="" textlink="">
      <xdr:nvSpPr>
        <xdr:cNvPr id="517" name="Text Box 616">
          <a:extLst>
            <a:ext uri="{FF2B5EF4-FFF2-40B4-BE49-F238E27FC236}">
              <a16:creationId xmlns:a16="http://schemas.microsoft.com/office/drawing/2014/main" id="{8B71B064-EE45-4EBD-943D-7B3F635A6C2B}"/>
            </a:ext>
          </a:extLst>
        </xdr:cNvPr>
        <xdr:cNvSpPr txBox="1">
          <a:spLocks noChangeArrowheads="1"/>
        </xdr:cNvSpPr>
      </xdr:nvSpPr>
      <xdr:spPr bwMode="auto">
        <a:xfrm>
          <a:off x="13191258" y="3547241"/>
          <a:ext cx="795578" cy="264100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27432" tIns="18288" rIns="0" bIns="0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ローソン</a:t>
          </a:r>
          <a:endParaRPr lang="en-US" altLang="ja-JP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r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亀岡千代川店</a:t>
          </a:r>
          <a:endParaRPr lang="en-US" altLang="ja-JP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19</xdr:col>
      <xdr:colOff>367386</xdr:colOff>
      <xdr:row>21</xdr:row>
      <xdr:rowOff>116061</xdr:rowOff>
    </xdr:from>
    <xdr:to>
      <xdr:col>19</xdr:col>
      <xdr:colOff>651933</xdr:colOff>
      <xdr:row>24</xdr:row>
      <xdr:rowOff>160866</xdr:rowOff>
    </xdr:to>
    <xdr:sp macro="" textlink="">
      <xdr:nvSpPr>
        <xdr:cNvPr id="518" name="Freeform 601">
          <a:extLst>
            <a:ext uri="{FF2B5EF4-FFF2-40B4-BE49-F238E27FC236}">
              <a16:creationId xmlns:a16="http://schemas.microsoft.com/office/drawing/2014/main" id="{79A3C92D-52A1-4212-98EC-27B3977A4634}"/>
            </a:ext>
          </a:extLst>
        </xdr:cNvPr>
        <xdr:cNvSpPr>
          <a:spLocks/>
        </xdr:cNvSpPr>
      </xdr:nvSpPr>
      <xdr:spPr bwMode="auto">
        <a:xfrm rot="-5400000">
          <a:off x="12831657" y="3768090"/>
          <a:ext cx="547725" cy="284547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9792 w 10000"/>
            <a:gd name="connsiteY0" fmla="*/ 6639 h 6639"/>
            <a:gd name="connsiteX1" fmla="*/ 10000 w 10000"/>
            <a:gd name="connsiteY1" fmla="*/ 0 h 6639"/>
            <a:gd name="connsiteX2" fmla="*/ 0 w 10000"/>
            <a:gd name="connsiteY2" fmla="*/ 110 h 6639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0 w 10024"/>
            <a:gd name="connsiteY2" fmla="*/ 166 h 1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24" h="14017">
              <a:moveTo>
                <a:pt x="10005" y="14017"/>
              </a:moveTo>
              <a:cubicBezTo>
                <a:pt x="10074" y="10684"/>
                <a:pt x="9931" y="3333"/>
                <a:pt x="10000" y="0"/>
              </a:cubicBezTo>
              <a:lnTo>
                <a:pt x="0" y="166"/>
              </a:ln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19</xdr:col>
      <xdr:colOff>560848</xdr:colOff>
      <xdr:row>20</xdr:row>
      <xdr:rowOff>41964</xdr:rowOff>
    </xdr:from>
    <xdr:ext cx="446270" cy="130236"/>
    <xdr:sp macro="" textlink="">
      <xdr:nvSpPr>
        <xdr:cNvPr id="519" name="Text Box 303">
          <a:extLst>
            <a:ext uri="{FF2B5EF4-FFF2-40B4-BE49-F238E27FC236}">
              <a16:creationId xmlns:a16="http://schemas.microsoft.com/office/drawing/2014/main" id="{46F05FBD-51DE-4F07-9273-DDD84212CB13}"/>
            </a:ext>
          </a:extLst>
        </xdr:cNvPr>
        <xdr:cNvSpPr txBox="1">
          <a:spLocks noChangeArrowheads="1"/>
        </xdr:cNvSpPr>
      </xdr:nvSpPr>
      <xdr:spPr bwMode="auto">
        <a:xfrm>
          <a:off x="13156708" y="3394764"/>
          <a:ext cx="446270" cy="13023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0" bIns="0" anchor="b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ﾚｼｰﾄ取得</a:t>
          </a:r>
          <a:endParaRPr lang="en-US" altLang="ja-JP" sz="900" b="1" i="0" u="none" strike="noStrike" baseline="0">
            <a:solidFill>
              <a:srgbClr val="000000"/>
            </a:solidFill>
            <a:latin typeface="Ebrima" pitchFamily="2" charset="0"/>
            <a:ea typeface="Gulim" pitchFamily="34" charset="-127"/>
            <a:cs typeface="Ebrima" pitchFamily="2" charset="0"/>
          </a:endParaRPr>
        </a:p>
      </xdr:txBody>
    </xdr:sp>
    <xdr:clientData/>
  </xdr:oneCellAnchor>
  <xdr:twoCellAnchor>
    <xdr:from>
      <xdr:col>15</xdr:col>
      <xdr:colOff>0</xdr:colOff>
      <xdr:row>17</xdr:row>
      <xdr:rowOff>11476</xdr:rowOff>
    </xdr:from>
    <xdr:to>
      <xdr:col>15</xdr:col>
      <xdr:colOff>154465</xdr:colOff>
      <xdr:row>17</xdr:row>
      <xdr:rowOff>153172</xdr:rowOff>
    </xdr:to>
    <xdr:sp macro="" textlink="">
      <xdr:nvSpPr>
        <xdr:cNvPr id="520" name="六角形 519">
          <a:extLst>
            <a:ext uri="{FF2B5EF4-FFF2-40B4-BE49-F238E27FC236}">
              <a16:creationId xmlns:a16="http://schemas.microsoft.com/office/drawing/2014/main" id="{35CFF8C6-0292-42B0-B154-5474E3A402AB}"/>
            </a:ext>
          </a:extLst>
        </xdr:cNvPr>
        <xdr:cNvSpPr/>
      </xdr:nvSpPr>
      <xdr:spPr bwMode="auto">
        <a:xfrm>
          <a:off x="9822180" y="2861356"/>
          <a:ext cx="154465" cy="141696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16</xdr:col>
      <xdr:colOff>81619</xdr:colOff>
      <xdr:row>18</xdr:row>
      <xdr:rowOff>61171</xdr:rowOff>
    </xdr:from>
    <xdr:to>
      <xdr:col>16</xdr:col>
      <xdr:colOff>84264</xdr:colOff>
      <xdr:row>21</xdr:row>
      <xdr:rowOff>25846</xdr:rowOff>
    </xdr:to>
    <xdr:sp macro="" textlink="">
      <xdr:nvSpPr>
        <xdr:cNvPr id="521" name="Freeform 394">
          <a:extLst>
            <a:ext uri="{FF2B5EF4-FFF2-40B4-BE49-F238E27FC236}">
              <a16:creationId xmlns:a16="http://schemas.microsoft.com/office/drawing/2014/main" id="{85980F6F-E68A-4AA1-8640-19697FFE92EB}"/>
            </a:ext>
          </a:extLst>
        </xdr:cNvPr>
        <xdr:cNvSpPr>
          <a:spLocks/>
        </xdr:cNvSpPr>
      </xdr:nvSpPr>
      <xdr:spPr bwMode="auto">
        <a:xfrm>
          <a:off x="10597219" y="3078691"/>
          <a:ext cx="2645" cy="467595"/>
        </a:xfrm>
        <a:custGeom>
          <a:avLst/>
          <a:gdLst>
            <a:gd name="T0" fmla="*/ 0 w 1"/>
            <a:gd name="T1" fmla="*/ 2147483647 h 49"/>
            <a:gd name="T2" fmla="*/ 2147483647 w 1"/>
            <a:gd name="T3" fmla="*/ 0 h 49"/>
            <a:gd name="T4" fmla="*/ 0 60000 65536"/>
            <a:gd name="T5" fmla="*/ 0 60000 65536"/>
            <a:gd name="connsiteX0" fmla="*/ 4369 w 5038"/>
            <a:gd name="connsiteY0" fmla="*/ 10353 h 10353"/>
            <a:gd name="connsiteX1" fmla="*/ 670 w 5038"/>
            <a:gd name="connsiteY1" fmla="*/ 0 h 10353"/>
            <a:gd name="connsiteX0" fmla="*/ 8393 w 12144"/>
            <a:gd name="connsiteY0" fmla="*/ 10000 h 10000"/>
            <a:gd name="connsiteX1" fmla="*/ 1051 w 12144"/>
            <a:gd name="connsiteY1" fmla="*/ 0 h 10000"/>
            <a:gd name="connsiteX0" fmla="*/ 7343 w 14547"/>
            <a:gd name="connsiteY0" fmla="*/ 10000 h 10000"/>
            <a:gd name="connsiteX1" fmla="*/ 1 w 14547"/>
            <a:gd name="connsiteY1" fmla="*/ 0 h 10000"/>
            <a:gd name="connsiteX0" fmla="*/ 7343 w 8773"/>
            <a:gd name="connsiteY0" fmla="*/ 10000 h 10000"/>
            <a:gd name="connsiteX1" fmla="*/ 1 w 8773"/>
            <a:gd name="connsiteY1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8773" h="10000">
              <a:moveTo>
                <a:pt x="7343" y="10000"/>
              </a:moveTo>
              <a:cubicBezTo>
                <a:pt x="7162" y="6030"/>
                <a:pt x="13776" y="3629"/>
                <a:pt x="1" y="0"/>
              </a:cubicBezTo>
            </a:path>
          </a:pathLst>
        </a:custGeom>
        <a:noFill/>
        <a:ln w="285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86229</xdr:colOff>
      <xdr:row>21</xdr:row>
      <xdr:rowOff>75855</xdr:rowOff>
    </xdr:from>
    <xdr:to>
      <xdr:col>16</xdr:col>
      <xdr:colOff>161707</xdr:colOff>
      <xdr:row>24</xdr:row>
      <xdr:rowOff>61353</xdr:rowOff>
    </xdr:to>
    <xdr:sp macro="" textlink="">
      <xdr:nvSpPr>
        <xdr:cNvPr id="522" name="Freeform 396">
          <a:extLst>
            <a:ext uri="{FF2B5EF4-FFF2-40B4-BE49-F238E27FC236}">
              <a16:creationId xmlns:a16="http://schemas.microsoft.com/office/drawing/2014/main" id="{8A129049-0B72-4C74-8B2F-7A43A8714517}"/>
            </a:ext>
          </a:extLst>
        </xdr:cNvPr>
        <xdr:cNvSpPr>
          <a:spLocks/>
        </xdr:cNvSpPr>
      </xdr:nvSpPr>
      <xdr:spPr bwMode="auto">
        <a:xfrm>
          <a:off x="10601829" y="3596295"/>
          <a:ext cx="75478" cy="488418"/>
        </a:xfrm>
        <a:custGeom>
          <a:avLst/>
          <a:gdLst>
            <a:gd name="T0" fmla="*/ 0 w 1"/>
            <a:gd name="T1" fmla="*/ 2147483647 h 29"/>
            <a:gd name="T2" fmla="*/ 0 w 1"/>
            <a:gd name="T3" fmla="*/ 2147483647 h 29"/>
            <a:gd name="T4" fmla="*/ 0 w 1"/>
            <a:gd name="T5" fmla="*/ 0 h 29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" h="29">
              <a:moveTo>
                <a:pt x="0" y="29"/>
              </a:moveTo>
              <a:lnTo>
                <a:pt x="0" y="13"/>
              </a:lnTo>
              <a:lnTo>
                <a:pt x="0" y="0"/>
              </a:lnTo>
            </a:path>
          </a:pathLst>
        </a:custGeom>
        <a:noFill/>
        <a:ln w="285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23009</xdr:colOff>
      <xdr:row>21</xdr:row>
      <xdr:rowOff>54856</xdr:rowOff>
    </xdr:from>
    <xdr:to>
      <xdr:col>16</xdr:col>
      <xdr:colOff>147887</xdr:colOff>
      <xdr:row>22</xdr:row>
      <xdr:rowOff>46774</xdr:rowOff>
    </xdr:to>
    <xdr:sp macro="" textlink="">
      <xdr:nvSpPr>
        <xdr:cNvPr id="523" name="Freeform 395">
          <a:extLst>
            <a:ext uri="{FF2B5EF4-FFF2-40B4-BE49-F238E27FC236}">
              <a16:creationId xmlns:a16="http://schemas.microsoft.com/office/drawing/2014/main" id="{C8CD85F8-EBF2-4082-90E1-A80FD7F6CDA1}"/>
            </a:ext>
          </a:extLst>
        </xdr:cNvPr>
        <xdr:cNvSpPr>
          <a:spLocks/>
        </xdr:cNvSpPr>
      </xdr:nvSpPr>
      <xdr:spPr bwMode="auto">
        <a:xfrm>
          <a:off x="10538609" y="3575296"/>
          <a:ext cx="124878" cy="159558"/>
        </a:xfrm>
        <a:custGeom>
          <a:avLst/>
          <a:gdLst>
            <a:gd name="T0" fmla="*/ 0 w 21"/>
            <a:gd name="T1" fmla="*/ 2147483647 h 16"/>
            <a:gd name="T2" fmla="*/ 2147483647 w 21"/>
            <a:gd name="T3" fmla="*/ 2147483647 h 16"/>
            <a:gd name="T4" fmla="*/ 2147483647 w 21"/>
            <a:gd name="T5" fmla="*/ 0 h 16"/>
            <a:gd name="T6" fmla="*/ 2147483647 w 21"/>
            <a:gd name="T7" fmla="*/ 2147483647 h 16"/>
            <a:gd name="T8" fmla="*/ 2147483647 w 21"/>
            <a:gd name="T9" fmla="*/ 2147483647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1" h="16">
              <a:moveTo>
                <a:pt x="0" y="15"/>
              </a:moveTo>
              <a:lnTo>
                <a:pt x="3" y="3"/>
              </a:lnTo>
              <a:lnTo>
                <a:pt x="9" y="0"/>
              </a:lnTo>
              <a:lnTo>
                <a:pt x="17" y="3"/>
              </a:lnTo>
              <a:lnTo>
                <a:pt x="21" y="16"/>
              </a:ln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24266</xdr:colOff>
      <xdr:row>21</xdr:row>
      <xdr:rowOff>164525</xdr:rowOff>
    </xdr:from>
    <xdr:to>
      <xdr:col>16</xdr:col>
      <xdr:colOff>158749</xdr:colOff>
      <xdr:row>22</xdr:row>
      <xdr:rowOff>116728</xdr:rowOff>
    </xdr:to>
    <xdr:sp macro="" textlink="">
      <xdr:nvSpPr>
        <xdr:cNvPr id="524" name="AutoShape 93">
          <a:extLst>
            <a:ext uri="{FF2B5EF4-FFF2-40B4-BE49-F238E27FC236}">
              <a16:creationId xmlns:a16="http://schemas.microsoft.com/office/drawing/2014/main" id="{923D6F88-3A25-4D7D-A813-831305468450}"/>
            </a:ext>
          </a:extLst>
        </xdr:cNvPr>
        <xdr:cNvSpPr>
          <a:spLocks noChangeArrowheads="1"/>
        </xdr:cNvSpPr>
      </xdr:nvSpPr>
      <xdr:spPr bwMode="auto">
        <a:xfrm>
          <a:off x="10539866" y="3684965"/>
          <a:ext cx="134483" cy="119843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15</xdr:col>
      <xdr:colOff>167414</xdr:colOff>
      <xdr:row>19</xdr:row>
      <xdr:rowOff>100682</xdr:rowOff>
    </xdr:from>
    <xdr:ext cx="557653" cy="287771"/>
    <xdr:sp macro="" textlink="">
      <xdr:nvSpPr>
        <xdr:cNvPr id="525" name="Text Box 397">
          <a:extLst>
            <a:ext uri="{FF2B5EF4-FFF2-40B4-BE49-F238E27FC236}">
              <a16:creationId xmlns:a16="http://schemas.microsoft.com/office/drawing/2014/main" id="{AF075D04-450E-42C3-A42D-5BFB81209348}"/>
            </a:ext>
          </a:extLst>
        </xdr:cNvPr>
        <xdr:cNvSpPr txBox="1">
          <a:spLocks noChangeArrowheads="1"/>
        </xdr:cNvSpPr>
      </xdr:nvSpPr>
      <xdr:spPr bwMode="auto">
        <a:xfrm>
          <a:off x="9989594" y="3285842"/>
          <a:ext cx="557653" cy="2877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0" anchor="t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観音ﾄﾝﾈﾙ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長さ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246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</a:t>
          </a:r>
          <a:endParaRPr lang="ja-JP" altLang="en-US"/>
        </a:p>
      </xdr:txBody>
    </xdr:sp>
    <xdr:clientData/>
  </xdr:oneCellAnchor>
  <xdr:twoCellAnchor>
    <xdr:from>
      <xdr:col>17</xdr:col>
      <xdr:colOff>246664</xdr:colOff>
      <xdr:row>21</xdr:row>
      <xdr:rowOff>48556</xdr:rowOff>
    </xdr:from>
    <xdr:to>
      <xdr:col>17</xdr:col>
      <xdr:colOff>665666</xdr:colOff>
      <xdr:row>24</xdr:row>
      <xdr:rowOff>155212</xdr:rowOff>
    </xdr:to>
    <xdr:sp macro="" textlink="">
      <xdr:nvSpPr>
        <xdr:cNvPr id="527" name="Freeform 527">
          <a:extLst>
            <a:ext uri="{FF2B5EF4-FFF2-40B4-BE49-F238E27FC236}">
              <a16:creationId xmlns:a16="http://schemas.microsoft.com/office/drawing/2014/main" id="{229F767F-6064-4C25-AFBB-6244A397D994}"/>
            </a:ext>
          </a:extLst>
        </xdr:cNvPr>
        <xdr:cNvSpPr>
          <a:spLocks/>
        </xdr:cNvSpPr>
      </xdr:nvSpPr>
      <xdr:spPr bwMode="auto">
        <a:xfrm>
          <a:off x="11455684" y="3568996"/>
          <a:ext cx="419002" cy="609576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11633"/>
            <a:gd name="connsiteY0" fmla="*/ 15938 h 15938"/>
            <a:gd name="connsiteX1" fmla="*/ 0 w 11633"/>
            <a:gd name="connsiteY1" fmla="*/ 5938 h 15938"/>
            <a:gd name="connsiteX2" fmla="*/ 11633 w 11633"/>
            <a:gd name="connsiteY2" fmla="*/ 0 h 15938"/>
            <a:gd name="connsiteX0" fmla="*/ 0 w 16736"/>
            <a:gd name="connsiteY0" fmla="*/ 19390 h 19390"/>
            <a:gd name="connsiteX1" fmla="*/ 0 w 16736"/>
            <a:gd name="connsiteY1" fmla="*/ 9390 h 19390"/>
            <a:gd name="connsiteX2" fmla="*/ 16736 w 16736"/>
            <a:gd name="connsiteY2" fmla="*/ 0 h 19390"/>
            <a:gd name="connsiteX0" fmla="*/ 0 w 18573"/>
            <a:gd name="connsiteY0" fmla="*/ 19942 h 19942"/>
            <a:gd name="connsiteX1" fmla="*/ 0 w 18573"/>
            <a:gd name="connsiteY1" fmla="*/ 9942 h 19942"/>
            <a:gd name="connsiteX2" fmla="*/ 18573 w 18573"/>
            <a:gd name="connsiteY2" fmla="*/ 0 h 19942"/>
            <a:gd name="connsiteX0" fmla="*/ 0 w 18573"/>
            <a:gd name="connsiteY0" fmla="*/ 19942 h 19942"/>
            <a:gd name="connsiteX1" fmla="*/ 0 w 18573"/>
            <a:gd name="connsiteY1" fmla="*/ 9942 h 19942"/>
            <a:gd name="connsiteX2" fmla="*/ 18573 w 18573"/>
            <a:gd name="connsiteY2" fmla="*/ 0 h 19942"/>
            <a:gd name="connsiteX0" fmla="*/ 10394 w 10791"/>
            <a:gd name="connsiteY0" fmla="*/ 19942 h 19942"/>
            <a:gd name="connsiteX1" fmla="*/ 10394 w 10791"/>
            <a:gd name="connsiteY1" fmla="*/ 9942 h 19942"/>
            <a:gd name="connsiteX2" fmla="*/ 1408 w 10791"/>
            <a:gd name="connsiteY2" fmla="*/ 0 h 19942"/>
            <a:gd name="connsiteX0" fmla="*/ 8986 w 9992"/>
            <a:gd name="connsiteY0" fmla="*/ 19942 h 19942"/>
            <a:gd name="connsiteX1" fmla="*/ 8986 w 9992"/>
            <a:gd name="connsiteY1" fmla="*/ 9942 h 19942"/>
            <a:gd name="connsiteX2" fmla="*/ 0 w 9992"/>
            <a:gd name="connsiteY2" fmla="*/ 0 h 19942"/>
            <a:gd name="connsiteX0" fmla="*/ 8993 w 8993"/>
            <a:gd name="connsiteY0" fmla="*/ 10000 h 10000"/>
            <a:gd name="connsiteX1" fmla="*/ 8993 w 8993"/>
            <a:gd name="connsiteY1" fmla="*/ 4985 h 10000"/>
            <a:gd name="connsiteX2" fmla="*/ 0 w 8993"/>
            <a:gd name="connsiteY2" fmla="*/ 0 h 10000"/>
            <a:gd name="connsiteX0" fmla="*/ 10000 w 10000"/>
            <a:gd name="connsiteY0" fmla="*/ 10000 h 10000"/>
            <a:gd name="connsiteX1" fmla="*/ 10000 w 10000"/>
            <a:gd name="connsiteY1" fmla="*/ 4985 h 10000"/>
            <a:gd name="connsiteX2" fmla="*/ 0 w 10000"/>
            <a:gd name="connsiteY2" fmla="*/ 0 h 10000"/>
            <a:gd name="connsiteX0" fmla="*/ 22837 w 22837"/>
            <a:gd name="connsiteY0" fmla="*/ 5449 h 5449"/>
            <a:gd name="connsiteX1" fmla="*/ 22837 w 22837"/>
            <a:gd name="connsiteY1" fmla="*/ 434 h 5449"/>
            <a:gd name="connsiteX2" fmla="*/ 0 w 22837"/>
            <a:gd name="connsiteY2" fmla="*/ 362 h 5449"/>
            <a:gd name="connsiteX0" fmla="*/ 10000 w 10000"/>
            <a:gd name="connsiteY0" fmla="*/ 10863 h 10863"/>
            <a:gd name="connsiteX1" fmla="*/ 10000 w 10000"/>
            <a:gd name="connsiteY1" fmla="*/ 1659 h 10863"/>
            <a:gd name="connsiteX2" fmla="*/ 0 w 10000"/>
            <a:gd name="connsiteY2" fmla="*/ 1527 h 10863"/>
            <a:gd name="connsiteX0" fmla="*/ 10000 w 10000"/>
            <a:gd name="connsiteY0" fmla="*/ 9497 h 9497"/>
            <a:gd name="connsiteX1" fmla="*/ 10000 w 10000"/>
            <a:gd name="connsiteY1" fmla="*/ 293 h 9497"/>
            <a:gd name="connsiteX2" fmla="*/ 0 w 10000"/>
            <a:gd name="connsiteY2" fmla="*/ 161 h 9497"/>
            <a:gd name="connsiteX0" fmla="*/ 11175 w 11175"/>
            <a:gd name="connsiteY0" fmla="*/ 11890 h 11890"/>
            <a:gd name="connsiteX1" fmla="*/ 11175 w 11175"/>
            <a:gd name="connsiteY1" fmla="*/ 2199 h 11890"/>
            <a:gd name="connsiteX2" fmla="*/ 0 w 11175"/>
            <a:gd name="connsiteY2" fmla="*/ 50 h 11890"/>
            <a:gd name="connsiteX0" fmla="*/ 11175 w 11175"/>
            <a:gd name="connsiteY0" fmla="*/ 11840 h 11840"/>
            <a:gd name="connsiteX1" fmla="*/ 11175 w 11175"/>
            <a:gd name="connsiteY1" fmla="*/ 2149 h 11840"/>
            <a:gd name="connsiteX2" fmla="*/ 0 w 11175"/>
            <a:gd name="connsiteY2" fmla="*/ 0 h 11840"/>
            <a:gd name="connsiteX0" fmla="*/ 11175 w 11175"/>
            <a:gd name="connsiteY0" fmla="*/ 11840 h 11840"/>
            <a:gd name="connsiteX1" fmla="*/ 11175 w 11175"/>
            <a:gd name="connsiteY1" fmla="*/ 2149 h 11840"/>
            <a:gd name="connsiteX2" fmla="*/ 0 w 11175"/>
            <a:gd name="connsiteY2" fmla="*/ 0 h 11840"/>
            <a:gd name="connsiteX0" fmla="*/ 16461 w 16461"/>
            <a:gd name="connsiteY0" fmla="*/ 12622 h 12622"/>
            <a:gd name="connsiteX1" fmla="*/ 11175 w 16461"/>
            <a:gd name="connsiteY1" fmla="*/ 2149 h 12622"/>
            <a:gd name="connsiteX2" fmla="*/ 0 w 16461"/>
            <a:gd name="connsiteY2" fmla="*/ 0 h 12622"/>
            <a:gd name="connsiteX0" fmla="*/ 16461 w 16461"/>
            <a:gd name="connsiteY0" fmla="*/ 12622 h 12622"/>
            <a:gd name="connsiteX1" fmla="*/ 11175 w 16461"/>
            <a:gd name="connsiteY1" fmla="*/ 2149 h 12622"/>
            <a:gd name="connsiteX2" fmla="*/ 0 w 16461"/>
            <a:gd name="connsiteY2" fmla="*/ 0 h 12622"/>
            <a:gd name="connsiteX0" fmla="*/ 16125 w 16125"/>
            <a:gd name="connsiteY0" fmla="*/ 12957 h 12957"/>
            <a:gd name="connsiteX1" fmla="*/ 11175 w 16125"/>
            <a:gd name="connsiteY1" fmla="*/ 2149 h 12957"/>
            <a:gd name="connsiteX2" fmla="*/ 0 w 16125"/>
            <a:gd name="connsiteY2" fmla="*/ 0 h 12957"/>
            <a:gd name="connsiteX0" fmla="*/ 16125 w 16125"/>
            <a:gd name="connsiteY0" fmla="*/ 12957 h 12957"/>
            <a:gd name="connsiteX1" fmla="*/ 11175 w 16125"/>
            <a:gd name="connsiteY1" fmla="*/ 2149 h 12957"/>
            <a:gd name="connsiteX2" fmla="*/ 0 w 16125"/>
            <a:gd name="connsiteY2" fmla="*/ 0 h 12957"/>
            <a:gd name="connsiteX0" fmla="*/ 16125 w 16125"/>
            <a:gd name="connsiteY0" fmla="*/ 12957 h 12957"/>
            <a:gd name="connsiteX1" fmla="*/ 11175 w 16125"/>
            <a:gd name="connsiteY1" fmla="*/ 2149 h 12957"/>
            <a:gd name="connsiteX2" fmla="*/ 0 w 16125"/>
            <a:gd name="connsiteY2" fmla="*/ 0 h 12957"/>
            <a:gd name="connsiteX0" fmla="*/ 16125 w 16125"/>
            <a:gd name="connsiteY0" fmla="*/ 12957 h 12957"/>
            <a:gd name="connsiteX1" fmla="*/ 11175 w 16125"/>
            <a:gd name="connsiteY1" fmla="*/ 2149 h 12957"/>
            <a:gd name="connsiteX2" fmla="*/ 0 w 16125"/>
            <a:gd name="connsiteY2" fmla="*/ 0 h 12957"/>
            <a:gd name="connsiteX0" fmla="*/ 8868 w 8868"/>
            <a:gd name="connsiteY0" fmla="*/ 10809 h 10809"/>
            <a:gd name="connsiteX1" fmla="*/ 3918 w 8868"/>
            <a:gd name="connsiteY1" fmla="*/ 1 h 10809"/>
            <a:gd name="connsiteX2" fmla="*/ 0 w 8868"/>
            <a:gd name="connsiteY2" fmla="*/ 350 h 10809"/>
            <a:gd name="connsiteX0" fmla="*/ 10000 w 10000"/>
            <a:gd name="connsiteY0" fmla="*/ 10000 h 10000"/>
            <a:gd name="connsiteX1" fmla="*/ 4418 w 10000"/>
            <a:gd name="connsiteY1" fmla="*/ 1 h 10000"/>
            <a:gd name="connsiteX2" fmla="*/ 0 w 10000"/>
            <a:gd name="connsiteY2" fmla="*/ 324 h 10000"/>
            <a:gd name="connsiteX0" fmla="*/ 7899 w 7899"/>
            <a:gd name="connsiteY0" fmla="*/ 10000 h 10000"/>
            <a:gd name="connsiteX1" fmla="*/ 2317 w 7899"/>
            <a:gd name="connsiteY1" fmla="*/ 1 h 10000"/>
            <a:gd name="connsiteX2" fmla="*/ 0 w 7899"/>
            <a:gd name="connsiteY2" fmla="*/ 324 h 10000"/>
            <a:gd name="connsiteX0" fmla="*/ 14060 w 14060"/>
            <a:gd name="connsiteY0" fmla="*/ 10000 h 10000"/>
            <a:gd name="connsiteX1" fmla="*/ 6993 w 14060"/>
            <a:gd name="connsiteY1" fmla="*/ 1 h 10000"/>
            <a:gd name="connsiteX2" fmla="*/ 0 w 14060"/>
            <a:gd name="connsiteY2" fmla="*/ 188 h 10000"/>
            <a:gd name="connsiteX0" fmla="*/ 14060 w 14060"/>
            <a:gd name="connsiteY0" fmla="*/ 10027 h 10027"/>
            <a:gd name="connsiteX1" fmla="*/ 6993 w 14060"/>
            <a:gd name="connsiteY1" fmla="*/ 28 h 10027"/>
            <a:gd name="connsiteX2" fmla="*/ 0 w 14060"/>
            <a:gd name="connsiteY2" fmla="*/ 215 h 10027"/>
            <a:gd name="connsiteX0" fmla="*/ 14060 w 14060"/>
            <a:gd name="connsiteY0" fmla="*/ 10002 h 10002"/>
            <a:gd name="connsiteX1" fmla="*/ 6993 w 14060"/>
            <a:gd name="connsiteY1" fmla="*/ 3 h 10002"/>
            <a:gd name="connsiteX2" fmla="*/ 0 w 14060"/>
            <a:gd name="connsiteY2" fmla="*/ 190 h 10002"/>
            <a:gd name="connsiteX0" fmla="*/ 14060 w 14060"/>
            <a:gd name="connsiteY0" fmla="*/ 9999 h 9999"/>
            <a:gd name="connsiteX1" fmla="*/ 6993 w 14060"/>
            <a:gd name="connsiteY1" fmla="*/ 0 h 9999"/>
            <a:gd name="connsiteX2" fmla="*/ 0 w 14060"/>
            <a:gd name="connsiteY2" fmla="*/ 187 h 9999"/>
            <a:gd name="connsiteX0" fmla="*/ 10000 w 10000"/>
            <a:gd name="connsiteY0" fmla="*/ 10000 h 10000"/>
            <a:gd name="connsiteX1" fmla="*/ 4974 w 10000"/>
            <a:gd name="connsiteY1" fmla="*/ 0 h 10000"/>
            <a:gd name="connsiteX2" fmla="*/ 0 w 10000"/>
            <a:gd name="connsiteY2" fmla="*/ 187 h 10000"/>
            <a:gd name="connsiteX0" fmla="*/ 2335 w 5884"/>
            <a:gd name="connsiteY0" fmla="*/ 11359 h 11359"/>
            <a:gd name="connsiteX1" fmla="*/ 5872 w 5884"/>
            <a:gd name="connsiteY1" fmla="*/ 0 h 11359"/>
            <a:gd name="connsiteX2" fmla="*/ 898 w 5884"/>
            <a:gd name="connsiteY2" fmla="*/ 187 h 11359"/>
            <a:gd name="connsiteX0" fmla="*/ 2442 w 8725"/>
            <a:gd name="connsiteY0" fmla="*/ 10000 h 10000"/>
            <a:gd name="connsiteX1" fmla="*/ 8454 w 8725"/>
            <a:gd name="connsiteY1" fmla="*/ 0 h 10000"/>
            <a:gd name="connsiteX2" fmla="*/ 0 w 8725"/>
            <a:gd name="connsiteY2" fmla="*/ 165 h 10000"/>
            <a:gd name="connsiteX0" fmla="*/ 3187 w 10387"/>
            <a:gd name="connsiteY0" fmla="*/ 10000 h 10000"/>
            <a:gd name="connsiteX1" fmla="*/ 10077 w 10387"/>
            <a:gd name="connsiteY1" fmla="*/ 0 h 10000"/>
            <a:gd name="connsiteX2" fmla="*/ 0 w 10387"/>
            <a:gd name="connsiteY2" fmla="*/ 1721 h 10000"/>
            <a:gd name="connsiteX0" fmla="*/ 3187 w 10387"/>
            <a:gd name="connsiteY0" fmla="*/ 10000 h 10000"/>
            <a:gd name="connsiteX1" fmla="*/ 10077 w 10387"/>
            <a:gd name="connsiteY1" fmla="*/ 0 h 10000"/>
            <a:gd name="connsiteX2" fmla="*/ 0 w 10387"/>
            <a:gd name="connsiteY2" fmla="*/ 1721 h 10000"/>
            <a:gd name="connsiteX0" fmla="*/ 3292 w 10492"/>
            <a:gd name="connsiteY0" fmla="*/ 10000 h 10000"/>
            <a:gd name="connsiteX1" fmla="*/ 10182 w 10492"/>
            <a:gd name="connsiteY1" fmla="*/ 0 h 10000"/>
            <a:gd name="connsiteX2" fmla="*/ 0 w 10492"/>
            <a:gd name="connsiteY2" fmla="*/ 1400 h 10000"/>
            <a:gd name="connsiteX0" fmla="*/ 3292 w 10492"/>
            <a:gd name="connsiteY0" fmla="*/ 10000 h 10000"/>
            <a:gd name="connsiteX1" fmla="*/ 10182 w 10492"/>
            <a:gd name="connsiteY1" fmla="*/ 0 h 10000"/>
            <a:gd name="connsiteX2" fmla="*/ 0 w 10492"/>
            <a:gd name="connsiteY2" fmla="*/ 1400 h 10000"/>
            <a:gd name="connsiteX0" fmla="*/ 6037 w 13237"/>
            <a:gd name="connsiteY0" fmla="*/ 10000 h 10000"/>
            <a:gd name="connsiteX1" fmla="*/ 12927 w 13237"/>
            <a:gd name="connsiteY1" fmla="*/ 0 h 10000"/>
            <a:gd name="connsiteX2" fmla="*/ 0 w 13237"/>
            <a:gd name="connsiteY2" fmla="*/ 1779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3237" h="10000">
              <a:moveTo>
                <a:pt x="6037" y="10000"/>
              </a:moveTo>
              <a:cubicBezTo>
                <a:pt x="13377" y="6692"/>
                <a:pt x="13757" y="3480"/>
                <a:pt x="12927" y="0"/>
              </a:cubicBezTo>
              <a:cubicBezTo>
                <a:pt x="8443" y="327"/>
                <a:pt x="3413" y="1199"/>
                <a:pt x="0" y="1779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685966</xdr:colOff>
      <xdr:row>20</xdr:row>
      <xdr:rowOff>107208</xdr:rowOff>
    </xdr:from>
    <xdr:to>
      <xdr:col>18</xdr:col>
      <xdr:colOff>435016</xdr:colOff>
      <xdr:row>21</xdr:row>
      <xdr:rowOff>36536</xdr:rowOff>
    </xdr:to>
    <xdr:sp macro="" textlink="">
      <xdr:nvSpPr>
        <xdr:cNvPr id="528" name="Line 120">
          <a:extLst>
            <a:ext uri="{FF2B5EF4-FFF2-40B4-BE49-F238E27FC236}">
              <a16:creationId xmlns:a16="http://schemas.microsoft.com/office/drawing/2014/main" id="{5905A433-7460-4C52-B4B4-681E3956A448}"/>
            </a:ext>
          </a:extLst>
        </xdr:cNvPr>
        <xdr:cNvSpPr>
          <a:spLocks noChangeShapeType="1"/>
        </xdr:cNvSpPr>
      </xdr:nvSpPr>
      <xdr:spPr bwMode="auto">
        <a:xfrm flipH="1">
          <a:off x="11894986" y="3460008"/>
          <a:ext cx="442470" cy="9696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591974</xdr:colOff>
      <xdr:row>20</xdr:row>
      <xdr:rowOff>143621</xdr:rowOff>
    </xdr:from>
    <xdr:to>
      <xdr:col>18</xdr:col>
      <xdr:colOff>52067</xdr:colOff>
      <xdr:row>21</xdr:row>
      <xdr:rowOff>121069</xdr:rowOff>
    </xdr:to>
    <xdr:sp macro="" textlink="">
      <xdr:nvSpPr>
        <xdr:cNvPr id="529" name="Oval 383">
          <a:extLst>
            <a:ext uri="{FF2B5EF4-FFF2-40B4-BE49-F238E27FC236}">
              <a16:creationId xmlns:a16="http://schemas.microsoft.com/office/drawing/2014/main" id="{57774A47-9F27-464E-BAE0-C487D2BFC937}"/>
            </a:ext>
          </a:extLst>
        </xdr:cNvPr>
        <xdr:cNvSpPr>
          <a:spLocks noChangeArrowheads="1"/>
        </xdr:cNvSpPr>
      </xdr:nvSpPr>
      <xdr:spPr bwMode="auto">
        <a:xfrm>
          <a:off x="11800994" y="3496421"/>
          <a:ext cx="153513" cy="14508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17</xdr:col>
      <xdr:colOff>519690</xdr:colOff>
      <xdr:row>17</xdr:row>
      <xdr:rowOff>137844</xdr:rowOff>
    </xdr:from>
    <xdr:ext cx="278130" cy="254018"/>
    <xdr:grpSp>
      <xdr:nvGrpSpPr>
        <xdr:cNvPr id="530" name="Group 6672">
          <a:extLst>
            <a:ext uri="{FF2B5EF4-FFF2-40B4-BE49-F238E27FC236}">
              <a16:creationId xmlns:a16="http://schemas.microsoft.com/office/drawing/2014/main" id="{B3425E89-6C46-431B-B038-AE37851ED656}"/>
            </a:ext>
          </a:extLst>
        </xdr:cNvPr>
        <xdr:cNvGrpSpPr>
          <a:grpSpLocks/>
        </xdr:cNvGrpSpPr>
      </xdr:nvGrpSpPr>
      <xdr:grpSpPr bwMode="auto">
        <a:xfrm>
          <a:off x="12173739" y="2873953"/>
          <a:ext cx="278130" cy="254018"/>
          <a:chOff x="536" y="109"/>
          <a:chExt cx="46" cy="44"/>
        </a:xfrm>
      </xdr:grpSpPr>
      <xdr:pic>
        <xdr:nvPicPr>
          <xdr:cNvPr id="531" name="Picture 6673" descr="route2">
            <a:extLst>
              <a:ext uri="{FF2B5EF4-FFF2-40B4-BE49-F238E27FC236}">
                <a16:creationId xmlns:a16="http://schemas.microsoft.com/office/drawing/2014/main" id="{ED214D8F-0153-B8D3-2C7F-63A1F2DFEA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32" name="Text Box 6674">
            <a:extLst>
              <a:ext uri="{FF2B5EF4-FFF2-40B4-BE49-F238E27FC236}">
                <a16:creationId xmlns:a16="http://schemas.microsoft.com/office/drawing/2014/main" id="{F70C7391-D0F6-5F10-F719-A057529C2A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９</a:t>
            </a:r>
          </a:p>
        </xdr:txBody>
      </xdr:sp>
    </xdr:grpSp>
    <xdr:clientData/>
  </xdr:oneCellAnchor>
  <xdr:twoCellAnchor>
    <xdr:from>
      <xdr:col>17</xdr:col>
      <xdr:colOff>469786</xdr:colOff>
      <xdr:row>22</xdr:row>
      <xdr:rowOff>143763</xdr:rowOff>
    </xdr:from>
    <xdr:to>
      <xdr:col>17</xdr:col>
      <xdr:colOff>515255</xdr:colOff>
      <xdr:row>25</xdr:row>
      <xdr:rowOff>13725</xdr:rowOff>
    </xdr:to>
    <xdr:sp macro="" textlink="">
      <xdr:nvSpPr>
        <xdr:cNvPr id="533" name="Freeform 406">
          <a:extLst>
            <a:ext uri="{FF2B5EF4-FFF2-40B4-BE49-F238E27FC236}">
              <a16:creationId xmlns:a16="http://schemas.microsoft.com/office/drawing/2014/main" id="{3B1D4E06-0E3B-4CBE-B4C1-7DF065DCC503}"/>
            </a:ext>
          </a:extLst>
        </xdr:cNvPr>
        <xdr:cNvSpPr>
          <a:spLocks/>
        </xdr:cNvSpPr>
      </xdr:nvSpPr>
      <xdr:spPr bwMode="auto">
        <a:xfrm rot="2193968">
          <a:off x="11678806" y="3831843"/>
          <a:ext cx="45469" cy="372882"/>
        </a:xfrm>
        <a:custGeom>
          <a:avLst/>
          <a:gdLst>
            <a:gd name="T0" fmla="*/ 0 w 5"/>
            <a:gd name="T1" fmla="*/ 0 h 46"/>
            <a:gd name="T2" fmla="*/ 2 w 5"/>
            <a:gd name="T3" fmla="*/ 0 h 46"/>
            <a:gd name="T4" fmla="*/ 2 w 5"/>
            <a:gd name="T5" fmla="*/ 0 h 46"/>
            <a:gd name="T6" fmla="*/ 1 w 5"/>
            <a:gd name="T7" fmla="*/ 0 h 46"/>
            <a:gd name="T8" fmla="*/ 0 60000 65536"/>
            <a:gd name="T9" fmla="*/ 0 60000 65536"/>
            <a:gd name="T10" fmla="*/ 0 60000 65536"/>
            <a:gd name="T11" fmla="*/ 0 60000 65536"/>
            <a:gd name="connsiteX0" fmla="*/ 0 w 10000"/>
            <a:gd name="connsiteY0" fmla="*/ 0 h 8696"/>
            <a:gd name="connsiteX1" fmla="*/ 10000 w 10000"/>
            <a:gd name="connsiteY1" fmla="*/ 1087 h 8696"/>
            <a:gd name="connsiteX2" fmla="*/ 10000 w 10000"/>
            <a:gd name="connsiteY2" fmla="*/ 8696 h 8696"/>
            <a:gd name="connsiteX0" fmla="*/ 0 w 16091"/>
            <a:gd name="connsiteY0" fmla="*/ 0 h 10000"/>
            <a:gd name="connsiteX1" fmla="*/ 10000 w 16091"/>
            <a:gd name="connsiteY1" fmla="*/ 1250 h 10000"/>
            <a:gd name="connsiteX2" fmla="*/ 10000 w 16091"/>
            <a:gd name="connsiteY2" fmla="*/ 10000 h 10000"/>
            <a:gd name="connsiteX0" fmla="*/ 5933 w 15933"/>
            <a:gd name="connsiteY0" fmla="*/ 0 h 11688"/>
            <a:gd name="connsiteX1" fmla="*/ 15933 w 15933"/>
            <a:gd name="connsiteY1" fmla="*/ 1250 h 11688"/>
            <a:gd name="connsiteX2" fmla="*/ 0 w 15933"/>
            <a:gd name="connsiteY2" fmla="*/ 11688 h 11688"/>
            <a:gd name="connsiteX0" fmla="*/ 5933 w 18789"/>
            <a:gd name="connsiteY0" fmla="*/ 0 h 11688"/>
            <a:gd name="connsiteX1" fmla="*/ 15933 w 18789"/>
            <a:gd name="connsiteY1" fmla="*/ 1250 h 11688"/>
            <a:gd name="connsiteX2" fmla="*/ 0 w 18789"/>
            <a:gd name="connsiteY2" fmla="*/ 11688 h 11688"/>
            <a:gd name="connsiteX0" fmla="*/ 5933 w 22177"/>
            <a:gd name="connsiteY0" fmla="*/ 0 h 11688"/>
            <a:gd name="connsiteX1" fmla="*/ 15933 w 22177"/>
            <a:gd name="connsiteY1" fmla="*/ 1250 h 11688"/>
            <a:gd name="connsiteX2" fmla="*/ 0 w 22177"/>
            <a:gd name="connsiteY2" fmla="*/ 11688 h 116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2177" h="11688">
              <a:moveTo>
                <a:pt x="5933" y="0"/>
              </a:moveTo>
              <a:lnTo>
                <a:pt x="15933" y="1250"/>
              </a:lnTo>
              <a:cubicBezTo>
                <a:pt x="24150" y="4231"/>
                <a:pt x="28775" y="6924"/>
                <a:pt x="0" y="11688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610309</xdr:colOff>
      <xdr:row>22</xdr:row>
      <xdr:rowOff>136600</xdr:rowOff>
    </xdr:from>
    <xdr:to>
      <xdr:col>17</xdr:col>
      <xdr:colOff>648458</xdr:colOff>
      <xdr:row>25</xdr:row>
      <xdr:rowOff>17797</xdr:rowOff>
    </xdr:to>
    <xdr:sp macro="" textlink="">
      <xdr:nvSpPr>
        <xdr:cNvPr id="534" name="Freeform 407">
          <a:extLst>
            <a:ext uri="{FF2B5EF4-FFF2-40B4-BE49-F238E27FC236}">
              <a16:creationId xmlns:a16="http://schemas.microsoft.com/office/drawing/2014/main" id="{48629ADE-B8EB-4DCC-BD78-EA76FAD78AFC}"/>
            </a:ext>
          </a:extLst>
        </xdr:cNvPr>
        <xdr:cNvSpPr>
          <a:spLocks/>
        </xdr:cNvSpPr>
      </xdr:nvSpPr>
      <xdr:spPr bwMode="auto">
        <a:xfrm rot="2270988" flipH="1" flipV="1">
          <a:off x="11819329" y="3824680"/>
          <a:ext cx="38149" cy="384117"/>
        </a:xfrm>
        <a:custGeom>
          <a:avLst/>
          <a:gdLst>
            <a:gd name="T0" fmla="*/ 0 w 5"/>
            <a:gd name="T1" fmla="*/ 0 h 46"/>
            <a:gd name="T2" fmla="*/ 5 w 5"/>
            <a:gd name="T3" fmla="*/ 0 h 46"/>
            <a:gd name="T4" fmla="*/ 5 w 5"/>
            <a:gd name="T5" fmla="*/ 0 h 46"/>
            <a:gd name="T6" fmla="*/ 1 w 5"/>
            <a:gd name="T7" fmla="*/ 0 h 46"/>
            <a:gd name="T8" fmla="*/ 0 60000 65536"/>
            <a:gd name="T9" fmla="*/ 0 60000 65536"/>
            <a:gd name="T10" fmla="*/ 0 60000 65536"/>
            <a:gd name="T11" fmla="*/ 0 60000 65536"/>
            <a:gd name="connsiteX0" fmla="*/ 8000 w 8000"/>
            <a:gd name="connsiteY0" fmla="*/ 0 h 8913"/>
            <a:gd name="connsiteX1" fmla="*/ 8000 w 8000"/>
            <a:gd name="connsiteY1" fmla="*/ 7609 h 8913"/>
            <a:gd name="connsiteX2" fmla="*/ 0 w 8000"/>
            <a:gd name="connsiteY2" fmla="*/ 8913 h 8913"/>
            <a:gd name="connsiteX0" fmla="*/ 8645 w 10000"/>
            <a:gd name="connsiteY0" fmla="*/ 0 h 12051"/>
            <a:gd name="connsiteX1" fmla="*/ 10000 w 10000"/>
            <a:gd name="connsiteY1" fmla="*/ 10588 h 12051"/>
            <a:gd name="connsiteX2" fmla="*/ 0 w 10000"/>
            <a:gd name="connsiteY2" fmla="*/ 12051 h 12051"/>
            <a:gd name="connsiteX0" fmla="*/ 11500 w 12855"/>
            <a:gd name="connsiteY0" fmla="*/ 0 h 12051"/>
            <a:gd name="connsiteX1" fmla="*/ 12855 w 12855"/>
            <a:gd name="connsiteY1" fmla="*/ 10588 h 12051"/>
            <a:gd name="connsiteX2" fmla="*/ 2855 w 12855"/>
            <a:gd name="connsiteY2" fmla="*/ 12051 h 12051"/>
            <a:gd name="connsiteX0" fmla="*/ 13890 w 15245"/>
            <a:gd name="connsiteY0" fmla="*/ 0 h 12051"/>
            <a:gd name="connsiteX1" fmla="*/ 15245 w 15245"/>
            <a:gd name="connsiteY1" fmla="*/ 10588 h 12051"/>
            <a:gd name="connsiteX2" fmla="*/ 5245 w 15245"/>
            <a:gd name="connsiteY2" fmla="*/ 12051 h 12051"/>
            <a:gd name="connsiteX0" fmla="*/ 9252 w 10607"/>
            <a:gd name="connsiteY0" fmla="*/ 0 h 12051"/>
            <a:gd name="connsiteX1" fmla="*/ 10607 w 10607"/>
            <a:gd name="connsiteY1" fmla="*/ 10588 h 12051"/>
            <a:gd name="connsiteX2" fmla="*/ 607 w 10607"/>
            <a:gd name="connsiteY2" fmla="*/ 12051 h 12051"/>
            <a:gd name="connsiteX0" fmla="*/ 8645 w 30142"/>
            <a:gd name="connsiteY0" fmla="*/ 0 h 12051"/>
            <a:gd name="connsiteX1" fmla="*/ 30142 w 30142"/>
            <a:gd name="connsiteY1" fmla="*/ 9921 h 12051"/>
            <a:gd name="connsiteX2" fmla="*/ 0 w 30142"/>
            <a:gd name="connsiteY2" fmla="*/ 12051 h 12051"/>
            <a:gd name="connsiteX0" fmla="*/ 8645 w 39292"/>
            <a:gd name="connsiteY0" fmla="*/ 0 h 12051"/>
            <a:gd name="connsiteX1" fmla="*/ 39292 w 39292"/>
            <a:gd name="connsiteY1" fmla="*/ 10003 h 12051"/>
            <a:gd name="connsiteX2" fmla="*/ 0 w 39292"/>
            <a:gd name="connsiteY2" fmla="*/ 12051 h 12051"/>
            <a:gd name="connsiteX0" fmla="*/ 8645 w 39292"/>
            <a:gd name="connsiteY0" fmla="*/ 0 h 12051"/>
            <a:gd name="connsiteX1" fmla="*/ 39292 w 39292"/>
            <a:gd name="connsiteY1" fmla="*/ 10003 h 12051"/>
            <a:gd name="connsiteX2" fmla="*/ 0 w 39292"/>
            <a:gd name="connsiteY2" fmla="*/ 12051 h 12051"/>
            <a:gd name="connsiteX0" fmla="*/ 4457 w 35104"/>
            <a:gd name="connsiteY0" fmla="*/ 0 h 11845"/>
            <a:gd name="connsiteX1" fmla="*/ 35104 w 35104"/>
            <a:gd name="connsiteY1" fmla="*/ 10003 h 11845"/>
            <a:gd name="connsiteX2" fmla="*/ 10125 w 35104"/>
            <a:gd name="connsiteY2" fmla="*/ 11845 h 118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35104" h="11845">
              <a:moveTo>
                <a:pt x="4457" y="0"/>
              </a:moveTo>
              <a:cubicBezTo>
                <a:pt x="-11191" y="4596"/>
                <a:pt x="18070" y="6500"/>
                <a:pt x="35104" y="10003"/>
              </a:cubicBezTo>
              <a:cubicBezTo>
                <a:pt x="31771" y="10491"/>
                <a:pt x="13458" y="11357"/>
                <a:pt x="10125" y="11845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17</xdr:col>
      <xdr:colOff>568965</xdr:colOff>
      <xdr:row>23</xdr:row>
      <xdr:rowOff>73980</xdr:rowOff>
    </xdr:from>
    <xdr:ext cx="278130" cy="254018"/>
    <xdr:grpSp>
      <xdr:nvGrpSpPr>
        <xdr:cNvPr id="535" name="Group 6672">
          <a:extLst>
            <a:ext uri="{FF2B5EF4-FFF2-40B4-BE49-F238E27FC236}">
              <a16:creationId xmlns:a16="http://schemas.microsoft.com/office/drawing/2014/main" id="{BF4CA9D7-4D44-4438-80D5-6DBB461210AC}"/>
            </a:ext>
          </a:extLst>
        </xdr:cNvPr>
        <xdr:cNvGrpSpPr>
          <a:grpSpLocks/>
        </xdr:cNvGrpSpPr>
      </xdr:nvGrpSpPr>
      <xdr:grpSpPr bwMode="auto">
        <a:xfrm>
          <a:off x="12223014" y="3781004"/>
          <a:ext cx="278130" cy="254018"/>
          <a:chOff x="536" y="109"/>
          <a:chExt cx="46" cy="44"/>
        </a:xfrm>
      </xdr:grpSpPr>
      <xdr:pic>
        <xdr:nvPicPr>
          <xdr:cNvPr id="536" name="Picture 6673" descr="route2">
            <a:extLst>
              <a:ext uri="{FF2B5EF4-FFF2-40B4-BE49-F238E27FC236}">
                <a16:creationId xmlns:a16="http://schemas.microsoft.com/office/drawing/2014/main" id="{395CB156-CF32-7239-0CEA-501E206770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37" name="Text Box 6674">
            <a:extLst>
              <a:ext uri="{FF2B5EF4-FFF2-40B4-BE49-F238E27FC236}">
                <a16:creationId xmlns:a16="http://schemas.microsoft.com/office/drawing/2014/main" id="{B7E2FC27-2500-60B5-F0E2-C3EEDEDA86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９</a:t>
            </a:r>
          </a:p>
        </xdr:txBody>
      </xdr:sp>
    </xdr:grpSp>
    <xdr:clientData/>
  </xdr:oneCellAnchor>
  <xdr:twoCellAnchor>
    <xdr:from>
      <xdr:col>18</xdr:col>
      <xdr:colOff>260782</xdr:colOff>
      <xdr:row>20</xdr:row>
      <xdr:rowOff>143793</xdr:rowOff>
    </xdr:from>
    <xdr:to>
      <xdr:col>18</xdr:col>
      <xdr:colOff>421430</xdr:colOff>
      <xdr:row>21</xdr:row>
      <xdr:rowOff>114960</xdr:rowOff>
    </xdr:to>
    <xdr:sp macro="" textlink="">
      <xdr:nvSpPr>
        <xdr:cNvPr id="538" name="六角形 537">
          <a:extLst>
            <a:ext uri="{FF2B5EF4-FFF2-40B4-BE49-F238E27FC236}">
              <a16:creationId xmlns:a16="http://schemas.microsoft.com/office/drawing/2014/main" id="{3F63D663-01DA-42FE-A25A-4883754FF83F}"/>
            </a:ext>
          </a:extLst>
        </xdr:cNvPr>
        <xdr:cNvSpPr/>
      </xdr:nvSpPr>
      <xdr:spPr bwMode="auto">
        <a:xfrm>
          <a:off x="12163222" y="3496593"/>
          <a:ext cx="160648" cy="13880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73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58160</xdr:colOff>
      <xdr:row>21</xdr:row>
      <xdr:rowOff>14897</xdr:rowOff>
    </xdr:from>
    <xdr:to>
      <xdr:col>17</xdr:col>
      <xdr:colOff>228979</xdr:colOff>
      <xdr:row>22</xdr:row>
      <xdr:rowOff>6469</xdr:rowOff>
    </xdr:to>
    <xdr:sp macro="" textlink="">
      <xdr:nvSpPr>
        <xdr:cNvPr id="539" name="六角形 538">
          <a:extLst>
            <a:ext uri="{FF2B5EF4-FFF2-40B4-BE49-F238E27FC236}">
              <a16:creationId xmlns:a16="http://schemas.microsoft.com/office/drawing/2014/main" id="{04847E6B-4660-4F40-85CE-A3D7031F7D81}"/>
            </a:ext>
          </a:extLst>
        </xdr:cNvPr>
        <xdr:cNvSpPr/>
      </xdr:nvSpPr>
      <xdr:spPr bwMode="auto">
        <a:xfrm>
          <a:off x="11267180" y="3535337"/>
          <a:ext cx="170819" cy="15921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73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17</xdr:col>
      <xdr:colOff>166522</xdr:colOff>
      <xdr:row>20</xdr:row>
      <xdr:rowOff>46814</xdr:rowOff>
    </xdr:from>
    <xdr:ext cx="480252" cy="186974"/>
    <xdr:sp macro="" textlink="">
      <xdr:nvSpPr>
        <xdr:cNvPr id="540" name="Text Box 1664">
          <a:extLst>
            <a:ext uri="{FF2B5EF4-FFF2-40B4-BE49-F238E27FC236}">
              <a16:creationId xmlns:a16="http://schemas.microsoft.com/office/drawing/2014/main" id="{45732C0A-9FC5-4147-8EA9-860B0FBAE74C}"/>
            </a:ext>
          </a:extLst>
        </xdr:cNvPr>
        <xdr:cNvSpPr txBox="1">
          <a:spLocks noChangeArrowheads="1"/>
        </xdr:cNvSpPr>
      </xdr:nvSpPr>
      <xdr:spPr bwMode="auto">
        <a:xfrm>
          <a:off x="11375542" y="3399614"/>
          <a:ext cx="480252" cy="186974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vert="horz" wrap="square" lIns="27432" tIns="18288" rIns="27432" bIns="18288" anchor="t" upright="1">
          <a:sp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馬路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701091</xdr:colOff>
      <xdr:row>21</xdr:row>
      <xdr:rowOff>71322</xdr:rowOff>
    </xdr:from>
    <xdr:ext cx="636338" cy="250005"/>
    <xdr:sp macro="" textlink="">
      <xdr:nvSpPr>
        <xdr:cNvPr id="541" name="Text Box 1664">
          <a:extLst>
            <a:ext uri="{FF2B5EF4-FFF2-40B4-BE49-F238E27FC236}">
              <a16:creationId xmlns:a16="http://schemas.microsoft.com/office/drawing/2014/main" id="{3538E79A-E70A-4591-A75E-FDEB9960CF51}"/>
            </a:ext>
          </a:extLst>
        </xdr:cNvPr>
        <xdr:cNvSpPr txBox="1">
          <a:spLocks noChangeArrowheads="1"/>
        </xdr:cNvSpPr>
      </xdr:nvSpPr>
      <xdr:spPr bwMode="auto">
        <a:xfrm>
          <a:off x="11902491" y="3591762"/>
          <a:ext cx="636338" cy="25000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vert="horz" wrap="square" lIns="27432" tIns="18288" rIns="27432" bIns="18288" anchor="t" upright="1">
          <a:sp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京都縦貫道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19</xdr:col>
      <xdr:colOff>301006</xdr:colOff>
      <xdr:row>21</xdr:row>
      <xdr:rowOff>51751</xdr:rowOff>
    </xdr:from>
    <xdr:to>
      <xdr:col>20</xdr:col>
      <xdr:colOff>5993</xdr:colOff>
      <xdr:row>23</xdr:row>
      <xdr:rowOff>10308</xdr:rowOff>
    </xdr:to>
    <xdr:sp macro="" textlink="">
      <xdr:nvSpPr>
        <xdr:cNvPr id="542" name="Freeform 601">
          <a:extLst>
            <a:ext uri="{FF2B5EF4-FFF2-40B4-BE49-F238E27FC236}">
              <a16:creationId xmlns:a16="http://schemas.microsoft.com/office/drawing/2014/main" id="{CD371BE6-B2B9-4DAA-BE55-68F9CAE68E8F}"/>
            </a:ext>
          </a:extLst>
        </xdr:cNvPr>
        <xdr:cNvSpPr>
          <a:spLocks/>
        </xdr:cNvSpPr>
      </xdr:nvSpPr>
      <xdr:spPr bwMode="auto">
        <a:xfrm flipH="1">
          <a:off x="12896866" y="3572191"/>
          <a:ext cx="398407" cy="293837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16129 w 16129"/>
            <a:gd name="connsiteY0" fmla="*/ 9255 h 9255"/>
            <a:gd name="connsiteX1" fmla="*/ 9792 w 16129"/>
            <a:gd name="connsiteY1" fmla="*/ 6639 h 9255"/>
            <a:gd name="connsiteX2" fmla="*/ 10000 w 16129"/>
            <a:gd name="connsiteY2" fmla="*/ 0 h 9255"/>
            <a:gd name="connsiteX3" fmla="*/ 0 w 16129"/>
            <a:gd name="connsiteY3" fmla="*/ 110 h 9255"/>
            <a:gd name="connsiteX0" fmla="*/ 10000 w 10000"/>
            <a:gd name="connsiteY0" fmla="*/ 10000 h 10000"/>
            <a:gd name="connsiteX1" fmla="*/ 5879 w 10000"/>
            <a:gd name="connsiteY1" fmla="*/ 6253 h 10000"/>
            <a:gd name="connsiteX2" fmla="*/ 6200 w 10000"/>
            <a:gd name="connsiteY2" fmla="*/ 0 h 10000"/>
            <a:gd name="connsiteX3" fmla="*/ 0 w 10000"/>
            <a:gd name="connsiteY3" fmla="*/ 119 h 10000"/>
            <a:gd name="connsiteX0" fmla="*/ 11922 w 11922"/>
            <a:gd name="connsiteY0" fmla="*/ 9195 h 9195"/>
            <a:gd name="connsiteX1" fmla="*/ 5879 w 11922"/>
            <a:gd name="connsiteY1" fmla="*/ 6253 h 9195"/>
            <a:gd name="connsiteX2" fmla="*/ 6200 w 11922"/>
            <a:gd name="connsiteY2" fmla="*/ 0 h 9195"/>
            <a:gd name="connsiteX3" fmla="*/ 0 w 11922"/>
            <a:gd name="connsiteY3" fmla="*/ 119 h 9195"/>
            <a:gd name="connsiteX0" fmla="*/ 4931 w 5200"/>
            <a:gd name="connsiteY0" fmla="*/ 6800 h 6800"/>
            <a:gd name="connsiteX1" fmla="*/ 5200 w 5200"/>
            <a:gd name="connsiteY1" fmla="*/ 0 h 6800"/>
            <a:gd name="connsiteX2" fmla="*/ 0 w 5200"/>
            <a:gd name="connsiteY2" fmla="*/ 129 h 6800"/>
            <a:gd name="connsiteX0" fmla="*/ 9483 w 10931"/>
            <a:gd name="connsiteY0" fmla="*/ 10000 h 10000"/>
            <a:gd name="connsiteX1" fmla="*/ 10557 w 10931"/>
            <a:gd name="connsiteY1" fmla="*/ 6108 h 10000"/>
            <a:gd name="connsiteX2" fmla="*/ 10000 w 10931"/>
            <a:gd name="connsiteY2" fmla="*/ 0 h 10000"/>
            <a:gd name="connsiteX3" fmla="*/ 0 w 10931"/>
            <a:gd name="connsiteY3" fmla="*/ 190 h 10000"/>
            <a:gd name="connsiteX0" fmla="*/ 10557 w 10931"/>
            <a:gd name="connsiteY0" fmla="*/ 6108 h 6108"/>
            <a:gd name="connsiteX1" fmla="*/ 10000 w 10931"/>
            <a:gd name="connsiteY1" fmla="*/ 0 h 6108"/>
            <a:gd name="connsiteX2" fmla="*/ 0 w 10931"/>
            <a:gd name="connsiteY2" fmla="*/ 190 h 6108"/>
            <a:gd name="connsiteX0" fmla="*/ 9658 w 9677"/>
            <a:gd name="connsiteY0" fmla="*/ 10000 h 10000"/>
            <a:gd name="connsiteX1" fmla="*/ 9148 w 9677"/>
            <a:gd name="connsiteY1" fmla="*/ 0 h 10000"/>
            <a:gd name="connsiteX2" fmla="*/ 0 w 9677"/>
            <a:gd name="connsiteY2" fmla="*/ 311 h 10000"/>
            <a:gd name="connsiteX0" fmla="*/ 9069 w 9595"/>
            <a:gd name="connsiteY0" fmla="*/ 10182 h 10182"/>
            <a:gd name="connsiteX1" fmla="*/ 9453 w 9595"/>
            <a:gd name="connsiteY1" fmla="*/ 0 h 10182"/>
            <a:gd name="connsiteX2" fmla="*/ 0 w 9595"/>
            <a:gd name="connsiteY2" fmla="*/ 311 h 10182"/>
            <a:gd name="connsiteX0" fmla="*/ 10212 w 10260"/>
            <a:gd name="connsiteY0" fmla="*/ 10537 h 10537"/>
            <a:gd name="connsiteX1" fmla="*/ 9852 w 10260"/>
            <a:gd name="connsiteY1" fmla="*/ 0 h 10537"/>
            <a:gd name="connsiteX2" fmla="*/ 0 w 10260"/>
            <a:gd name="connsiteY2" fmla="*/ 305 h 10537"/>
            <a:gd name="connsiteX0" fmla="*/ 10212 w 10217"/>
            <a:gd name="connsiteY0" fmla="*/ 10537 h 10537"/>
            <a:gd name="connsiteX1" fmla="*/ 9852 w 10217"/>
            <a:gd name="connsiteY1" fmla="*/ 0 h 10537"/>
            <a:gd name="connsiteX2" fmla="*/ 0 w 10217"/>
            <a:gd name="connsiteY2" fmla="*/ 305 h 10537"/>
            <a:gd name="connsiteX0" fmla="*/ 9452 w 9852"/>
            <a:gd name="connsiteY0" fmla="*/ 10716 h 10716"/>
            <a:gd name="connsiteX1" fmla="*/ 9852 w 9852"/>
            <a:gd name="connsiteY1" fmla="*/ 0 h 10716"/>
            <a:gd name="connsiteX2" fmla="*/ 0 w 9852"/>
            <a:gd name="connsiteY2" fmla="*/ 305 h 10716"/>
            <a:gd name="connsiteX0" fmla="*/ 10077 w 10084"/>
            <a:gd name="connsiteY0" fmla="*/ 10000 h 10000"/>
            <a:gd name="connsiteX1" fmla="*/ 10000 w 10084"/>
            <a:gd name="connsiteY1" fmla="*/ 0 h 10000"/>
            <a:gd name="connsiteX2" fmla="*/ 0 w 10084"/>
            <a:gd name="connsiteY2" fmla="*/ 285 h 10000"/>
            <a:gd name="connsiteX0" fmla="*/ 10077 w 10094"/>
            <a:gd name="connsiteY0" fmla="*/ 10000 h 10000"/>
            <a:gd name="connsiteX1" fmla="*/ 10000 w 10094"/>
            <a:gd name="connsiteY1" fmla="*/ 0 h 10000"/>
            <a:gd name="connsiteX2" fmla="*/ 0 w 10094"/>
            <a:gd name="connsiteY2" fmla="*/ 285 h 10000"/>
            <a:gd name="connsiteX0" fmla="*/ 10077 w 10094"/>
            <a:gd name="connsiteY0" fmla="*/ 10048 h 10048"/>
            <a:gd name="connsiteX1" fmla="*/ 10000 w 10094"/>
            <a:gd name="connsiteY1" fmla="*/ 48 h 10048"/>
            <a:gd name="connsiteX2" fmla="*/ 0 w 10094"/>
            <a:gd name="connsiteY2" fmla="*/ 0 h 100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94" h="10048">
              <a:moveTo>
                <a:pt x="10077" y="10048"/>
              </a:moveTo>
              <a:cubicBezTo>
                <a:pt x="10163" y="7547"/>
                <a:pt x="9897" y="4215"/>
                <a:pt x="10000" y="48"/>
              </a:cubicBezTo>
              <a:lnTo>
                <a:pt x="0" y="0"/>
              </a:ln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19</xdr:col>
      <xdr:colOff>274202</xdr:colOff>
      <xdr:row>23</xdr:row>
      <xdr:rowOff>35050</xdr:rowOff>
    </xdr:from>
    <xdr:to>
      <xdr:col>19</xdr:col>
      <xdr:colOff>415490</xdr:colOff>
      <xdr:row>24</xdr:row>
      <xdr:rowOff>4006</xdr:rowOff>
    </xdr:to>
    <xdr:sp macro="" textlink="">
      <xdr:nvSpPr>
        <xdr:cNvPr id="543" name="Oval 383">
          <a:extLst>
            <a:ext uri="{FF2B5EF4-FFF2-40B4-BE49-F238E27FC236}">
              <a16:creationId xmlns:a16="http://schemas.microsoft.com/office/drawing/2014/main" id="{7F6D0F0B-2BF7-42F6-A49A-D28C8CC21A96}"/>
            </a:ext>
          </a:extLst>
        </xdr:cNvPr>
        <xdr:cNvSpPr>
          <a:spLocks noChangeArrowheads="1"/>
        </xdr:cNvSpPr>
      </xdr:nvSpPr>
      <xdr:spPr bwMode="auto">
        <a:xfrm>
          <a:off x="12870062" y="3890770"/>
          <a:ext cx="141288" cy="13659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19</xdr:col>
      <xdr:colOff>33421</xdr:colOff>
      <xdr:row>22</xdr:row>
      <xdr:rowOff>110290</xdr:rowOff>
    </xdr:from>
    <xdr:ext cx="247316" cy="188362"/>
    <xdr:grpSp>
      <xdr:nvGrpSpPr>
        <xdr:cNvPr id="544" name="Group 6672">
          <a:extLst>
            <a:ext uri="{FF2B5EF4-FFF2-40B4-BE49-F238E27FC236}">
              <a16:creationId xmlns:a16="http://schemas.microsoft.com/office/drawing/2014/main" id="{52D05302-7B16-43BF-8BDD-240167216975}"/>
            </a:ext>
          </a:extLst>
        </xdr:cNvPr>
        <xdr:cNvGrpSpPr>
          <a:grpSpLocks/>
        </xdr:cNvGrpSpPr>
      </xdr:nvGrpSpPr>
      <xdr:grpSpPr bwMode="auto">
        <a:xfrm>
          <a:off x="13106484" y="3653378"/>
          <a:ext cx="247316" cy="188362"/>
          <a:chOff x="536" y="109"/>
          <a:chExt cx="46" cy="44"/>
        </a:xfrm>
      </xdr:grpSpPr>
      <xdr:pic>
        <xdr:nvPicPr>
          <xdr:cNvPr id="545" name="Picture 6673" descr="route2">
            <a:extLst>
              <a:ext uri="{FF2B5EF4-FFF2-40B4-BE49-F238E27FC236}">
                <a16:creationId xmlns:a16="http://schemas.microsoft.com/office/drawing/2014/main" id="{8C435EC3-F35B-62D4-A776-5949770CF57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46" name="Text Box 6674">
            <a:extLst>
              <a:ext uri="{FF2B5EF4-FFF2-40B4-BE49-F238E27FC236}">
                <a16:creationId xmlns:a16="http://schemas.microsoft.com/office/drawing/2014/main" id="{43832CBC-3E35-BECD-617A-C464AA852A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９</a:t>
            </a:r>
          </a:p>
        </xdr:txBody>
      </xdr:sp>
    </xdr:grpSp>
    <xdr:clientData/>
  </xdr:oneCellAnchor>
  <xdr:twoCellAnchor>
    <xdr:from>
      <xdr:col>19</xdr:col>
      <xdr:colOff>128065</xdr:colOff>
      <xdr:row>24</xdr:row>
      <xdr:rowOff>17044</xdr:rowOff>
    </xdr:from>
    <xdr:to>
      <xdr:col>19</xdr:col>
      <xdr:colOff>314159</xdr:colOff>
      <xdr:row>24</xdr:row>
      <xdr:rowOff>130341</xdr:rowOff>
    </xdr:to>
    <xdr:sp macro="" textlink="">
      <xdr:nvSpPr>
        <xdr:cNvPr id="547" name="六角形 546">
          <a:extLst>
            <a:ext uri="{FF2B5EF4-FFF2-40B4-BE49-F238E27FC236}">
              <a16:creationId xmlns:a16="http://schemas.microsoft.com/office/drawing/2014/main" id="{CBE28E43-957D-461B-BD94-B24317987102}"/>
            </a:ext>
          </a:extLst>
        </xdr:cNvPr>
        <xdr:cNvSpPr/>
      </xdr:nvSpPr>
      <xdr:spPr bwMode="auto">
        <a:xfrm>
          <a:off x="12723925" y="4040404"/>
          <a:ext cx="186094" cy="11329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73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19</xdr:col>
      <xdr:colOff>424708</xdr:colOff>
      <xdr:row>21</xdr:row>
      <xdr:rowOff>162874</xdr:rowOff>
    </xdr:from>
    <xdr:ext cx="173529" cy="191389"/>
    <xdr:sp macro="" textlink="">
      <xdr:nvSpPr>
        <xdr:cNvPr id="548" name="Text Box 303">
          <a:extLst>
            <a:ext uri="{FF2B5EF4-FFF2-40B4-BE49-F238E27FC236}">
              <a16:creationId xmlns:a16="http://schemas.microsoft.com/office/drawing/2014/main" id="{8ABA7B2C-C3E5-49A3-A947-0D53E31C467C}"/>
            </a:ext>
          </a:extLst>
        </xdr:cNvPr>
        <xdr:cNvSpPr txBox="1">
          <a:spLocks noChangeArrowheads="1"/>
        </xdr:cNvSpPr>
      </xdr:nvSpPr>
      <xdr:spPr bwMode="auto">
        <a:xfrm>
          <a:off x="13020568" y="3683314"/>
          <a:ext cx="173529" cy="19138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0" tIns="18288" rIns="0" bIns="0" anchor="t" upright="1">
          <a:noAutofit/>
        </a:bodyPr>
        <a:lstStyle/>
        <a:p>
          <a:pPr algn="r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0.1</a:t>
          </a:r>
        </a:p>
        <a:p>
          <a:pPr algn="ctr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㎞</a:t>
          </a:r>
        </a:p>
      </xdr:txBody>
    </xdr:sp>
    <xdr:clientData/>
  </xdr:oneCellAnchor>
  <xdr:oneCellAnchor>
    <xdr:from>
      <xdr:col>19</xdr:col>
      <xdr:colOff>440202</xdr:colOff>
      <xdr:row>23</xdr:row>
      <xdr:rowOff>24017</xdr:rowOff>
    </xdr:from>
    <xdr:ext cx="260167" cy="120062"/>
    <xdr:sp macro="" textlink="">
      <xdr:nvSpPr>
        <xdr:cNvPr id="549" name="Text Box 397">
          <a:extLst>
            <a:ext uri="{FF2B5EF4-FFF2-40B4-BE49-F238E27FC236}">
              <a16:creationId xmlns:a16="http://schemas.microsoft.com/office/drawing/2014/main" id="{476B861B-1075-40B5-B8D3-E46908E75A8F}"/>
            </a:ext>
          </a:extLst>
        </xdr:cNvPr>
        <xdr:cNvSpPr txBox="1">
          <a:spLocks noChangeArrowheads="1"/>
        </xdr:cNvSpPr>
      </xdr:nvSpPr>
      <xdr:spPr bwMode="auto">
        <a:xfrm>
          <a:off x="13036062" y="3879737"/>
          <a:ext cx="260167" cy="12006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0" anchor="ctr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千原</a:t>
          </a:r>
        </a:p>
      </xdr:txBody>
    </xdr:sp>
    <xdr:clientData/>
  </xdr:oneCellAnchor>
  <xdr:twoCellAnchor>
    <xdr:from>
      <xdr:col>19</xdr:col>
      <xdr:colOff>404181</xdr:colOff>
      <xdr:row>23</xdr:row>
      <xdr:rowOff>148082</xdr:rowOff>
    </xdr:from>
    <xdr:to>
      <xdr:col>19</xdr:col>
      <xdr:colOff>558646</xdr:colOff>
      <xdr:row>24</xdr:row>
      <xdr:rowOff>117688</xdr:rowOff>
    </xdr:to>
    <xdr:sp macro="" textlink="">
      <xdr:nvSpPr>
        <xdr:cNvPr id="550" name="六角形 549">
          <a:extLst>
            <a:ext uri="{FF2B5EF4-FFF2-40B4-BE49-F238E27FC236}">
              <a16:creationId xmlns:a16="http://schemas.microsoft.com/office/drawing/2014/main" id="{5F329849-7BB2-48E3-8457-229CE456A5A9}"/>
            </a:ext>
          </a:extLst>
        </xdr:cNvPr>
        <xdr:cNvSpPr/>
      </xdr:nvSpPr>
      <xdr:spPr bwMode="auto">
        <a:xfrm>
          <a:off x="13000041" y="4003802"/>
          <a:ext cx="154465" cy="137246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55</a:t>
          </a:r>
        </a:p>
      </xdr:txBody>
    </xdr:sp>
    <xdr:clientData/>
  </xdr:twoCellAnchor>
  <xdr:twoCellAnchor>
    <xdr:from>
      <xdr:col>19</xdr:col>
      <xdr:colOff>361510</xdr:colOff>
      <xdr:row>21</xdr:row>
      <xdr:rowOff>130048</xdr:rowOff>
    </xdr:from>
    <xdr:to>
      <xdr:col>19</xdr:col>
      <xdr:colOff>437550</xdr:colOff>
      <xdr:row>23</xdr:row>
      <xdr:rowOff>106035</xdr:rowOff>
    </xdr:to>
    <xdr:sp macro="" textlink="">
      <xdr:nvSpPr>
        <xdr:cNvPr id="551" name="AutoShape 1653">
          <a:extLst>
            <a:ext uri="{FF2B5EF4-FFF2-40B4-BE49-F238E27FC236}">
              <a16:creationId xmlns:a16="http://schemas.microsoft.com/office/drawing/2014/main" id="{FC98A257-BF9C-4F68-B6D9-0F655BC3BB41}"/>
            </a:ext>
          </a:extLst>
        </xdr:cNvPr>
        <xdr:cNvSpPr>
          <a:spLocks/>
        </xdr:cNvSpPr>
      </xdr:nvSpPr>
      <xdr:spPr bwMode="auto">
        <a:xfrm>
          <a:off x="12957370" y="3650488"/>
          <a:ext cx="76040" cy="311267"/>
        </a:xfrm>
        <a:prstGeom prst="rightBrace">
          <a:avLst>
            <a:gd name="adj1" fmla="val 42094"/>
            <a:gd name="adj2" fmla="val 4900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19</xdr:col>
      <xdr:colOff>95115</xdr:colOff>
      <xdr:row>20</xdr:row>
      <xdr:rowOff>38224</xdr:rowOff>
    </xdr:from>
    <xdr:to>
      <xdr:col>19</xdr:col>
      <xdr:colOff>287220</xdr:colOff>
      <xdr:row>21</xdr:row>
      <xdr:rowOff>9779</xdr:rowOff>
    </xdr:to>
    <xdr:sp macro="" textlink="">
      <xdr:nvSpPr>
        <xdr:cNvPr id="552" name="六角形 551">
          <a:extLst>
            <a:ext uri="{FF2B5EF4-FFF2-40B4-BE49-F238E27FC236}">
              <a16:creationId xmlns:a16="http://schemas.microsoft.com/office/drawing/2014/main" id="{0296CB93-1423-40A9-8767-000E91733D08}"/>
            </a:ext>
          </a:extLst>
        </xdr:cNvPr>
        <xdr:cNvSpPr/>
      </xdr:nvSpPr>
      <xdr:spPr bwMode="auto">
        <a:xfrm>
          <a:off x="12690975" y="3391024"/>
          <a:ext cx="192105" cy="13919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73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15</xdr:col>
      <xdr:colOff>8956</xdr:colOff>
      <xdr:row>22</xdr:row>
      <xdr:rowOff>118125</xdr:rowOff>
    </xdr:from>
    <xdr:ext cx="789447" cy="186974"/>
    <xdr:sp macro="" textlink="">
      <xdr:nvSpPr>
        <xdr:cNvPr id="553" name="Text Box 1664">
          <a:extLst>
            <a:ext uri="{FF2B5EF4-FFF2-40B4-BE49-F238E27FC236}">
              <a16:creationId xmlns:a16="http://schemas.microsoft.com/office/drawing/2014/main" id="{E0D6B9C9-51D3-4628-A5EE-C40966D444BF}"/>
            </a:ext>
          </a:extLst>
        </xdr:cNvPr>
        <xdr:cNvSpPr txBox="1">
          <a:spLocks noChangeArrowheads="1"/>
        </xdr:cNvSpPr>
      </xdr:nvSpPr>
      <xdr:spPr bwMode="auto">
        <a:xfrm>
          <a:off x="9831136" y="3806205"/>
          <a:ext cx="789447" cy="186974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>
          <a:sp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狭い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､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歩道無い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17</xdr:col>
      <xdr:colOff>404101</xdr:colOff>
      <xdr:row>20</xdr:row>
      <xdr:rowOff>114079</xdr:rowOff>
    </xdr:from>
    <xdr:to>
      <xdr:col>18</xdr:col>
      <xdr:colOff>210067</xdr:colOff>
      <xdr:row>21</xdr:row>
      <xdr:rowOff>56748</xdr:rowOff>
    </xdr:to>
    <xdr:sp macro="" textlink="">
      <xdr:nvSpPr>
        <xdr:cNvPr id="554" name="Line 72">
          <a:extLst>
            <a:ext uri="{FF2B5EF4-FFF2-40B4-BE49-F238E27FC236}">
              <a16:creationId xmlns:a16="http://schemas.microsoft.com/office/drawing/2014/main" id="{B930C4B3-D68A-4DAB-9019-21A5A47A3DC0}"/>
            </a:ext>
          </a:extLst>
        </xdr:cNvPr>
        <xdr:cNvSpPr>
          <a:spLocks noChangeShapeType="1"/>
        </xdr:cNvSpPr>
      </xdr:nvSpPr>
      <xdr:spPr bwMode="auto">
        <a:xfrm flipH="1">
          <a:off x="11613121" y="3466879"/>
          <a:ext cx="499386" cy="110309"/>
        </a:xfrm>
        <a:custGeom>
          <a:avLst/>
          <a:gdLst>
            <a:gd name="connsiteX0" fmla="*/ 0 w 700767"/>
            <a:gd name="connsiteY0" fmla="*/ 0 h 88445"/>
            <a:gd name="connsiteX1" fmla="*/ 700767 w 700767"/>
            <a:gd name="connsiteY1" fmla="*/ 88445 h 88445"/>
            <a:gd name="connsiteX0" fmla="*/ 0 w 142874"/>
            <a:gd name="connsiteY0" fmla="*/ 0 h 435427"/>
            <a:gd name="connsiteX1" fmla="*/ 142874 w 142874"/>
            <a:gd name="connsiteY1" fmla="*/ 435427 h 435427"/>
            <a:gd name="connsiteX0" fmla="*/ 0 w 162100"/>
            <a:gd name="connsiteY0" fmla="*/ 0 h 435427"/>
            <a:gd name="connsiteX1" fmla="*/ 142874 w 162100"/>
            <a:gd name="connsiteY1" fmla="*/ 435427 h 435427"/>
            <a:gd name="connsiteX0" fmla="*/ 0 w 171294"/>
            <a:gd name="connsiteY0" fmla="*/ 1 h 435428"/>
            <a:gd name="connsiteX1" fmla="*/ 81643 w 171294"/>
            <a:gd name="connsiteY1" fmla="*/ 0 h 435428"/>
            <a:gd name="connsiteX2" fmla="*/ 142874 w 171294"/>
            <a:gd name="connsiteY2" fmla="*/ 435428 h 435428"/>
            <a:gd name="connsiteX0" fmla="*/ 0 w 232078"/>
            <a:gd name="connsiteY0" fmla="*/ 1 h 435428"/>
            <a:gd name="connsiteX1" fmla="*/ 170090 w 232078"/>
            <a:gd name="connsiteY1" fmla="*/ 0 h 435428"/>
            <a:gd name="connsiteX2" fmla="*/ 142874 w 232078"/>
            <a:gd name="connsiteY2" fmla="*/ 435428 h 435428"/>
            <a:gd name="connsiteX0" fmla="*/ 0 w 170090"/>
            <a:gd name="connsiteY0" fmla="*/ 1 h 435428"/>
            <a:gd name="connsiteX1" fmla="*/ 170090 w 170090"/>
            <a:gd name="connsiteY1" fmla="*/ 0 h 435428"/>
            <a:gd name="connsiteX2" fmla="*/ 142874 w 170090"/>
            <a:gd name="connsiteY2" fmla="*/ 435428 h 435428"/>
            <a:gd name="connsiteX0" fmla="*/ 0 w 184299"/>
            <a:gd name="connsiteY0" fmla="*/ 1 h 421821"/>
            <a:gd name="connsiteX1" fmla="*/ 170090 w 184299"/>
            <a:gd name="connsiteY1" fmla="*/ 0 h 421821"/>
            <a:gd name="connsiteX2" fmla="*/ 183696 w 184299"/>
            <a:gd name="connsiteY2" fmla="*/ 421821 h 421821"/>
            <a:gd name="connsiteX0" fmla="*/ 0 w 184299"/>
            <a:gd name="connsiteY0" fmla="*/ 0 h 476248"/>
            <a:gd name="connsiteX1" fmla="*/ 170090 w 184299"/>
            <a:gd name="connsiteY1" fmla="*/ 54427 h 476248"/>
            <a:gd name="connsiteX2" fmla="*/ 183696 w 184299"/>
            <a:gd name="connsiteY2" fmla="*/ 476248 h 476248"/>
            <a:gd name="connsiteX0" fmla="*/ 0 w 184520"/>
            <a:gd name="connsiteY0" fmla="*/ 0 h 476248"/>
            <a:gd name="connsiteX1" fmla="*/ 176894 w 184520"/>
            <a:gd name="connsiteY1" fmla="*/ 47623 h 476248"/>
            <a:gd name="connsiteX2" fmla="*/ 183696 w 184520"/>
            <a:gd name="connsiteY2" fmla="*/ 476248 h 476248"/>
            <a:gd name="connsiteX0" fmla="*/ 825 w 8451"/>
            <a:gd name="connsiteY0" fmla="*/ 0 h 428625"/>
            <a:gd name="connsiteX1" fmla="*/ 7627 w 8451"/>
            <a:gd name="connsiteY1" fmla="*/ 428625 h 428625"/>
            <a:gd name="connsiteX0" fmla="*/ 1546 w 3127"/>
            <a:gd name="connsiteY0" fmla="*/ 0 h 10405"/>
            <a:gd name="connsiteX1" fmla="*/ 1582 w 3127"/>
            <a:gd name="connsiteY1" fmla="*/ 10405 h 10405"/>
            <a:gd name="connsiteX0" fmla="*/ 20386 w 20386"/>
            <a:gd name="connsiteY0" fmla="*/ 0 h 9091"/>
            <a:gd name="connsiteX1" fmla="*/ 0 w 20386"/>
            <a:gd name="connsiteY1" fmla="*/ 9091 h 9091"/>
            <a:gd name="connsiteX0" fmla="*/ 5613 w 5613"/>
            <a:gd name="connsiteY0" fmla="*/ 0 h 10426"/>
            <a:gd name="connsiteX1" fmla="*/ 0 w 5613"/>
            <a:gd name="connsiteY1" fmla="*/ 10426 h 10426"/>
            <a:gd name="connsiteX0" fmla="*/ 10000 w 10000"/>
            <a:gd name="connsiteY0" fmla="*/ 0 h 10000"/>
            <a:gd name="connsiteX1" fmla="*/ 0 w 10000"/>
            <a:gd name="connsiteY1" fmla="*/ 10000 h 10000"/>
            <a:gd name="connsiteX0" fmla="*/ 10000 w 10000"/>
            <a:gd name="connsiteY0" fmla="*/ 0 h 10000"/>
            <a:gd name="connsiteX1" fmla="*/ 0 w 10000"/>
            <a:gd name="connsiteY1" fmla="*/ 10000 h 10000"/>
            <a:gd name="connsiteX0" fmla="*/ 3476 w 4768"/>
            <a:gd name="connsiteY0" fmla="*/ 0 h 10058"/>
            <a:gd name="connsiteX1" fmla="*/ 1292 w 4768"/>
            <a:gd name="connsiteY1" fmla="*/ 10058 h 10058"/>
            <a:gd name="connsiteX0" fmla="*/ 10953 w 10953"/>
            <a:gd name="connsiteY0" fmla="*/ 0 h 10000"/>
            <a:gd name="connsiteX1" fmla="*/ 6373 w 10953"/>
            <a:gd name="connsiteY1" fmla="*/ 10000 h 10000"/>
            <a:gd name="connsiteX0" fmla="*/ 4580 w 4580"/>
            <a:gd name="connsiteY0" fmla="*/ 0 h 10000"/>
            <a:gd name="connsiteX1" fmla="*/ 0 w 4580"/>
            <a:gd name="connsiteY1" fmla="*/ 10000 h 10000"/>
            <a:gd name="connsiteX0" fmla="*/ 707962 w 707962"/>
            <a:gd name="connsiteY0" fmla="*/ 0 h 13541"/>
            <a:gd name="connsiteX1" fmla="*/ 0 w 707962"/>
            <a:gd name="connsiteY1" fmla="*/ 13541 h 13541"/>
            <a:gd name="connsiteX0" fmla="*/ 949566 w 949566"/>
            <a:gd name="connsiteY0" fmla="*/ 0 h 13773"/>
            <a:gd name="connsiteX1" fmla="*/ 0 w 949566"/>
            <a:gd name="connsiteY1" fmla="*/ 13773 h 13773"/>
            <a:gd name="connsiteX0" fmla="*/ 949566 w 949566"/>
            <a:gd name="connsiteY0" fmla="*/ 0 h 13773"/>
            <a:gd name="connsiteX1" fmla="*/ 0 w 949566"/>
            <a:gd name="connsiteY1" fmla="*/ 13773 h 13773"/>
            <a:gd name="connsiteX0" fmla="*/ 949566 w 949566"/>
            <a:gd name="connsiteY0" fmla="*/ 0 h 13773"/>
            <a:gd name="connsiteX1" fmla="*/ 0 w 949566"/>
            <a:gd name="connsiteY1" fmla="*/ 13773 h 13773"/>
            <a:gd name="connsiteX0" fmla="*/ 949566 w 949566"/>
            <a:gd name="connsiteY0" fmla="*/ 0 h 13773"/>
            <a:gd name="connsiteX1" fmla="*/ 378096 w 949566"/>
            <a:gd name="connsiteY1" fmla="*/ 5008 h 13773"/>
            <a:gd name="connsiteX2" fmla="*/ 0 w 949566"/>
            <a:gd name="connsiteY2" fmla="*/ 13773 h 13773"/>
            <a:gd name="connsiteX0" fmla="*/ 949566 w 949566"/>
            <a:gd name="connsiteY0" fmla="*/ 0 h 13773"/>
            <a:gd name="connsiteX1" fmla="*/ 378096 w 949566"/>
            <a:gd name="connsiteY1" fmla="*/ 5008 h 13773"/>
            <a:gd name="connsiteX2" fmla="*/ 0 w 949566"/>
            <a:gd name="connsiteY2" fmla="*/ 13773 h 13773"/>
            <a:gd name="connsiteX0" fmla="*/ 949566 w 949566"/>
            <a:gd name="connsiteY0" fmla="*/ 0 h 13773"/>
            <a:gd name="connsiteX1" fmla="*/ 378096 w 949566"/>
            <a:gd name="connsiteY1" fmla="*/ 5008 h 13773"/>
            <a:gd name="connsiteX2" fmla="*/ 0 w 949566"/>
            <a:gd name="connsiteY2" fmla="*/ 13773 h 13773"/>
            <a:gd name="connsiteX0" fmla="*/ 949566 w 949566"/>
            <a:gd name="connsiteY0" fmla="*/ 0 h 13773"/>
            <a:gd name="connsiteX1" fmla="*/ 378096 w 949566"/>
            <a:gd name="connsiteY1" fmla="*/ 5008 h 13773"/>
            <a:gd name="connsiteX2" fmla="*/ 0 w 949566"/>
            <a:gd name="connsiteY2" fmla="*/ 13773 h 13773"/>
            <a:gd name="connsiteX0" fmla="*/ 949566 w 949566"/>
            <a:gd name="connsiteY0" fmla="*/ 0 h 13773"/>
            <a:gd name="connsiteX1" fmla="*/ 0 w 949566"/>
            <a:gd name="connsiteY1" fmla="*/ 13773 h 13773"/>
            <a:gd name="connsiteX0" fmla="*/ 0 w 60664"/>
            <a:gd name="connsiteY0" fmla="*/ 0 h 14067"/>
            <a:gd name="connsiteX1" fmla="*/ 60664 w 60664"/>
            <a:gd name="connsiteY1" fmla="*/ 14067 h 140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0664" h="14067">
              <a:moveTo>
                <a:pt x="0" y="0"/>
              </a:moveTo>
              <a:lnTo>
                <a:pt x="60664" y="14067"/>
              </a:lnTo>
            </a:path>
          </a:pathLst>
        </a:cu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sm" len="med"/>
          <a:tailEnd type="none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17</xdr:col>
      <xdr:colOff>683213</xdr:colOff>
      <xdr:row>19</xdr:row>
      <xdr:rowOff>167510</xdr:rowOff>
    </xdr:from>
    <xdr:ext cx="417702" cy="136791"/>
    <xdr:sp macro="" textlink="">
      <xdr:nvSpPr>
        <xdr:cNvPr id="555" name="Text Box 1620">
          <a:extLst>
            <a:ext uri="{FF2B5EF4-FFF2-40B4-BE49-F238E27FC236}">
              <a16:creationId xmlns:a16="http://schemas.microsoft.com/office/drawing/2014/main" id="{215096D6-31C9-4DD6-9023-6CC88A415124}"/>
            </a:ext>
          </a:extLst>
        </xdr:cNvPr>
        <xdr:cNvSpPr txBox="1">
          <a:spLocks noChangeArrowheads="1"/>
        </xdr:cNvSpPr>
      </xdr:nvSpPr>
      <xdr:spPr bwMode="auto">
        <a:xfrm>
          <a:off x="11892233" y="3352670"/>
          <a:ext cx="417702" cy="136791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ﾁｪｯｸ後進路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12</xdr:col>
      <xdr:colOff>98874</xdr:colOff>
      <xdr:row>27</xdr:row>
      <xdr:rowOff>118150</xdr:rowOff>
    </xdr:from>
    <xdr:to>
      <xdr:col>12</xdr:col>
      <xdr:colOff>265562</xdr:colOff>
      <xdr:row>30</xdr:row>
      <xdr:rowOff>112378</xdr:rowOff>
    </xdr:to>
    <xdr:sp macro="" textlink="">
      <xdr:nvSpPr>
        <xdr:cNvPr id="556" name="Line 120">
          <a:extLst>
            <a:ext uri="{FF2B5EF4-FFF2-40B4-BE49-F238E27FC236}">
              <a16:creationId xmlns:a16="http://schemas.microsoft.com/office/drawing/2014/main" id="{1157F4C1-5E14-4AC4-836F-2D5D28B77DE2}"/>
            </a:ext>
          </a:extLst>
        </xdr:cNvPr>
        <xdr:cNvSpPr>
          <a:spLocks noChangeShapeType="1"/>
        </xdr:cNvSpPr>
      </xdr:nvSpPr>
      <xdr:spPr bwMode="auto">
        <a:xfrm flipH="1" flipV="1">
          <a:off x="7844807" y="4670940"/>
          <a:ext cx="166688" cy="500093"/>
        </a:xfrm>
        <a:custGeom>
          <a:avLst/>
          <a:gdLst>
            <a:gd name="connsiteX0" fmla="*/ 0 w 254000"/>
            <a:gd name="connsiteY0" fmla="*/ 0 h 365128"/>
            <a:gd name="connsiteX1" fmla="*/ 254000 w 254000"/>
            <a:gd name="connsiteY1" fmla="*/ 365128 h 365128"/>
            <a:gd name="connsiteX0" fmla="*/ 0 w 254000"/>
            <a:gd name="connsiteY0" fmla="*/ 0 h 367287"/>
            <a:gd name="connsiteX1" fmla="*/ 254000 w 254000"/>
            <a:gd name="connsiteY1" fmla="*/ 365128 h 3672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54000" h="367287">
              <a:moveTo>
                <a:pt x="0" y="0"/>
              </a:moveTo>
              <a:cubicBezTo>
                <a:pt x="84667" y="121709"/>
                <a:pt x="50271" y="394231"/>
                <a:pt x="254000" y="365128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621246</xdr:colOff>
      <xdr:row>32</xdr:row>
      <xdr:rowOff>9192</xdr:rowOff>
    </xdr:from>
    <xdr:to>
      <xdr:col>12</xdr:col>
      <xdr:colOff>325095</xdr:colOff>
      <xdr:row>32</xdr:row>
      <xdr:rowOff>16457</xdr:rowOff>
    </xdr:to>
    <xdr:sp macro="" textlink="">
      <xdr:nvSpPr>
        <xdr:cNvPr id="557" name="Line 120">
          <a:extLst>
            <a:ext uri="{FF2B5EF4-FFF2-40B4-BE49-F238E27FC236}">
              <a16:creationId xmlns:a16="http://schemas.microsoft.com/office/drawing/2014/main" id="{DFBE95BD-4D5B-40B9-9FFD-7D5E07896FB2}"/>
            </a:ext>
          </a:extLst>
        </xdr:cNvPr>
        <xdr:cNvSpPr>
          <a:spLocks noChangeShapeType="1"/>
        </xdr:cNvSpPr>
      </xdr:nvSpPr>
      <xdr:spPr bwMode="auto">
        <a:xfrm flipH="1" flipV="1">
          <a:off x="7669746" y="5373672"/>
          <a:ext cx="397269" cy="726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15985</xdr:colOff>
      <xdr:row>25</xdr:row>
      <xdr:rowOff>17316</xdr:rowOff>
    </xdr:from>
    <xdr:to>
      <xdr:col>11</xdr:col>
      <xdr:colOff>171173</xdr:colOff>
      <xdr:row>25</xdr:row>
      <xdr:rowOff>160191</xdr:rowOff>
    </xdr:to>
    <xdr:sp macro="" textlink="">
      <xdr:nvSpPr>
        <xdr:cNvPr id="559" name="六角形 558">
          <a:extLst>
            <a:ext uri="{FF2B5EF4-FFF2-40B4-BE49-F238E27FC236}">
              <a16:creationId xmlns:a16="http://schemas.microsoft.com/office/drawing/2014/main" id="{7E498D24-58D0-45E1-8CD0-035F9D4B05DB}"/>
            </a:ext>
          </a:extLst>
        </xdr:cNvPr>
        <xdr:cNvSpPr/>
      </xdr:nvSpPr>
      <xdr:spPr bwMode="auto">
        <a:xfrm>
          <a:off x="7064485" y="4208316"/>
          <a:ext cx="155188" cy="14287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28188</xdr:colOff>
      <xdr:row>25</xdr:row>
      <xdr:rowOff>167547</xdr:rowOff>
    </xdr:from>
    <xdr:to>
      <xdr:col>12</xdr:col>
      <xdr:colOff>133254</xdr:colOff>
      <xdr:row>32</xdr:row>
      <xdr:rowOff>155986</xdr:rowOff>
    </xdr:to>
    <xdr:sp macro="" textlink="">
      <xdr:nvSpPr>
        <xdr:cNvPr id="560" name="Line 75">
          <a:extLst>
            <a:ext uri="{FF2B5EF4-FFF2-40B4-BE49-F238E27FC236}">
              <a16:creationId xmlns:a16="http://schemas.microsoft.com/office/drawing/2014/main" id="{0E205AFF-1686-41BA-9BB5-C2E96214246F}"/>
            </a:ext>
          </a:extLst>
        </xdr:cNvPr>
        <xdr:cNvSpPr>
          <a:spLocks noChangeShapeType="1"/>
        </xdr:cNvSpPr>
      </xdr:nvSpPr>
      <xdr:spPr bwMode="auto">
        <a:xfrm rot="10800000" flipV="1">
          <a:off x="7770108" y="4358547"/>
          <a:ext cx="105066" cy="116191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0 w 324374"/>
            <a:gd name="connsiteY0" fmla="*/ 0 h 9747"/>
            <a:gd name="connsiteX1" fmla="*/ 324374 w 324374"/>
            <a:gd name="connsiteY1" fmla="*/ 9747 h 9747"/>
            <a:gd name="connsiteX0" fmla="*/ 13 w 10013"/>
            <a:gd name="connsiteY0" fmla="*/ 0 h 10000"/>
            <a:gd name="connsiteX1" fmla="*/ 10013 w 10013"/>
            <a:gd name="connsiteY1" fmla="*/ 10000 h 10000"/>
            <a:gd name="connsiteX0" fmla="*/ 5197 w 5197"/>
            <a:gd name="connsiteY0" fmla="*/ 0 h 10111"/>
            <a:gd name="connsiteX1" fmla="*/ 4974 w 5197"/>
            <a:gd name="connsiteY1" fmla="*/ 10111 h 10111"/>
            <a:gd name="connsiteX0" fmla="*/ 13036 w 13037"/>
            <a:gd name="connsiteY0" fmla="*/ 0 h 10000"/>
            <a:gd name="connsiteX1" fmla="*/ 8673 w 13037"/>
            <a:gd name="connsiteY1" fmla="*/ 10000 h 10000"/>
            <a:gd name="connsiteX0" fmla="*/ 4363 w 5856"/>
            <a:gd name="connsiteY0" fmla="*/ 0 h 10000"/>
            <a:gd name="connsiteX1" fmla="*/ 0 w 5856"/>
            <a:gd name="connsiteY1" fmla="*/ 10000 h 10000"/>
            <a:gd name="connsiteX0" fmla="*/ 22596 w 22608"/>
            <a:gd name="connsiteY0" fmla="*/ 0 h 10270"/>
            <a:gd name="connsiteX1" fmla="*/ 0 w 22608"/>
            <a:gd name="connsiteY1" fmla="*/ 10270 h 10270"/>
            <a:gd name="connsiteX0" fmla="*/ 22596 w 22596"/>
            <a:gd name="connsiteY0" fmla="*/ 0 h 10270"/>
            <a:gd name="connsiteX1" fmla="*/ 0 w 22596"/>
            <a:gd name="connsiteY1" fmla="*/ 10270 h 102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2596" h="10270">
              <a:moveTo>
                <a:pt x="22596" y="0"/>
              </a:moveTo>
              <a:cubicBezTo>
                <a:pt x="-1532" y="1558"/>
                <a:pt x="16380" y="7448"/>
                <a:pt x="0" y="10270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26098</xdr:colOff>
      <xdr:row>29</xdr:row>
      <xdr:rowOff>90052</xdr:rowOff>
    </xdr:from>
    <xdr:to>
      <xdr:col>12</xdr:col>
      <xdr:colOff>169333</xdr:colOff>
      <xdr:row>30</xdr:row>
      <xdr:rowOff>46566</xdr:rowOff>
    </xdr:to>
    <xdr:sp macro="" textlink="">
      <xdr:nvSpPr>
        <xdr:cNvPr id="561" name="AutoShape 138">
          <a:extLst>
            <a:ext uri="{FF2B5EF4-FFF2-40B4-BE49-F238E27FC236}">
              <a16:creationId xmlns:a16="http://schemas.microsoft.com/office/drawing/2014/main" id="{8304A68C-5D40-4984-AB83-BB343480C3AA}"/>
            </a:ext>
          </a:extLst>
        </xdr:cNvPr>
        <xdr:cNvSpPr>
          <a:spLocks noChangeArrowheads="1"/>
        </xdr:cNvSpPr>
      </xdr:nvSpPr>
      <xdr:spPr bwMode="auto">
        <a:xfrm>
          <a:off x="7768018" y="4951612"/>
          <a:ext cx="143235" cy="12415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398078</xdr:colOff>
      <xdr:row>25</xdr:row>
      <xdr:rowOff>170691</xdr:rowOff>
    </xdr:from>
    <xdr:to>
      <xdr:col>14</xdr:col>
      <xdr:colOff>455646</xdr:colOff>
      <xdr:row>32</xdr:row>
      <xdr:rowOff>152156</xdr:rowOff>
    </xdr:to>
    <xdr:sp macro="" textlink="">
      <xdr:nvSpPr>
        <xdr:cNvPr id="562" name="Freeform 527">
          <a:extLst>
            <a:ext uri="{FF2B5EF4-FFF2-40B4-BE49-F238E27FC236}">
              <a16:creationId xmlns:a16="http://schemas.microsoft.com/office/drawing/2014/main" id="{D621A029-57FA-4740-947C-CC2DFBBD525D}"/>
            </a:ext>
          </a:extLst>
        </xdr:cNvPr>
        <xdr:cNvSpPr>
          <a:spLocks/>
        </xdr:cNvSpPr>
      </xdr:nvSpPr>
      <xdr:spPr bwMode="auto">
        <a:xfrm>
          <a:off x="8833418" y="4361691"/>
          <a:ext cx="750988" cy="1154945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9371"/>
            <a:gd name="connsiteY0" fmla="*/ 12435 h 12435"/>
            <a:gd name="connsiteX1" fmla="*/ 0 w 9371"/>
            <a:gd name="connsiteY1" fmla="*/ 2435 h 12435"/>
            <a:gd name="connsiteX2" fmla="*/ 9371 w 9371"/>
            <a:gd name="connsiteY2" fmla="*/ 0 h 12435"/>
            <a:gd name="connsiteX0" fmla="*/ 0 w 10000"/>
            <a:gd name="connsiteY0" fmla="*/ 10000 h 10000"/>
            <a:gd name="connsiteX1" fmla="*/ 0 w 10000"/>
            <a:gd name="connsiteY1" fmla="*/ 1958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1958 h 10000"/>
            <a:gd name="connsiteX2" fmla="*/ 10000 w 10000"/>
            <a:gd name="connsiteY2" fmla="*/ 0 h 10000"/>
            <a:gd name="connsiteX0" fmla="*/ 0 w 6355"/>
            <a:gd name="connsiteY0" fmla="*/ 15656 h 15656"/>
            <a:gd name="connsiteX1" fmla="*/ 0 w 6355"/>
            <a:gd name="connsiteY1" fmla="*/ 7614 h 15656"/>
            <a:gd name="connsiteX2" fmla="*/ 6355 w 6355"/>
            <a:gd name="connsiteY2" fmla="*/ 0 h 15656"/>
            <a:gd name="connsiteX0" fmla="*/ 0 w 10000"/>
            <a:gd name="connsiteY0" fmla="*/ 10000 h 10000"/>
            <a:gd name="connsiteX1" fmla="*/ 0 w 10000"/>
            <a:gd name="connsiteY1" fmla="*/ 4863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4863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4863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4863 h 10000"/>
            <a:gd name="connsiteX2" fmla="*/ 10000 w 10000"/>
            <a:gd name="connsiteY2" fmla="*/ 0 h 10000"/>
            <a:gd name="connsiteX0" fmla="*/ 0 w 12907"/>
            <a:gd name="connsiteY0" fmla="*/ 7272 h 7272"/>
            <a:gd name="connsiteX1" fmla="*/ 0 w 12907"/>
            <a:gd name="connsiteY1" fmla="*/ 2135 h 7272"/>
            <a:gd name="connsiteX2" fmla="*/ 12907 w 12907"/>
            <a:gd name="connsiteY2" fmla="*/ 0 h 7272"/>
            <a:gd name="connsiteX0" fmla="*/ 0 w 10000"/>
            <a:gd name="connsiteY0" fmla="*/ 10000 h 10000"/>
            <a:gd name="connsiteX1" fmla="*/ 0 w 10000"/>
            <a:gd name="connsiteY1" fmla="*/ 2936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2936 h 10000"/>
            <a:gd name="connsiteX2" fmla="*/ 10000 w 10000"/>
            <a:gd name="connsiteY2" fmla="*/ 0 h 10000"/>
            <a:gd name="connsiteX0" fmla="*/ 4921 w 10000"/>
            <a:gd name="connsiteY0" fmla="*/ 10134 h 10134"/>
            <a:gd name="connsiteX1" fmla="*/ 0 w 10000"/>
            <a:gd name="connsiteY1" fmla="*/ 2936 h 10134"/>
            <a:gd name="connsiteX2" fmla="*/ 10000 w 10000"/>
            <a:gd name="connsiteY2" fmla="*/ 0 h 10134"/>
            <a:gd name="connsiteX0" fmla="*/ 4963 w 10042"/>
            <a:gd name="connsiteY0" fmla="*/ 10134 h 10134"/>
            <a:gd name="connsiteX1" fmla="*/ 42 w 10042"/>
            <a:gd name="connsiteY1" fmla="*/ 2936 h 10134"/>
            <a:gd name="connsiteX2" fmla="*/ 10042 w 10042"/>
            <a:gd name="connsiteY2" fmla="*/ 0 h 10134"/>
            <a:gd name="connsiteX0" fmla="*/ 5249 w 5249"/>
            <a:gd name="connsiteY0" fmla="*/ 14422 h 14422"/>
            <a:gd name="connsiteX1" fmla="*/ 328 w 5249"/>
            <a:gd name="connsiteY1" fmla="*/ 7224 h 14422"/>
            <a:gd name="connsiteX2" fmla="*/ 2237 w 5249"/>
            <a:gd name="connsiteY2" fmla="*/ 0 h 14422"/>
            <a:gd name="connsiteX0" fmla="*/ 11559 w 11559"/>
            <a:gd name="connsiteY0" fmla="*/ 10000 h 10000"/>
            <a:gd name="connsiteX1" fmla="*/ 2184 w 11559"/>
            <a:gd name="connsiteY1" fmla="*/ 5009 h 10000"/>
            <a:gd name="connsiteX2" fmla="*/ 5821 w 11559"/>
            <a:gd name="connsiteY2" fmla="*/ 0 h 10000"/>
            <a:gd name="connsiteX0" fmla="*/ 10279 w 10279"/>
            <a:gd name="connsiteY0" fmla="*/ 10046 h 10046"/>
            <a:gd name="connsiteX1" fmla="*/ 904 w 10279"/>
            <a:gd name="connsiteY1" fmla="*/ 5055 h 10046"/>
            <a:gd name="connsiteX2" fmla="*/ 6448 w 10279"/>
            <a:gd name="connsiteY2" fmla="*/ 0 h 10046"/>
            <a:gd name="connsiteX0" fmla="*/ 14561 w 14561"/>
            <a:gd name="connsiteY0" fmla="*/ 10603 h 10603"/>
            <a:gd name="connsiteX1" fmla="*/ 5186 w 14561"/>
            <a:gd name="connsiteY1" fmla="*/ 5612 h 10603"/>
            <a:gd name="connsiteX2" fmla="*/ 4851 w 14561"/>
            <a:gd name="connsiteY2" fmla="*/ 0 h 10603"/>
            <a:gd name="connsiteX0" fmla="*/ 9710 w 9710"/>
            <a:gd name="connsiteY0" fmla="*/ 10603 h 10603"/>
            <a:gd name="connsiteX1" fmla="*/ 335 w 9710"/>
            <a:gd name="connsiteY1" fmla="*/ 5612 h 10603"/>
            <a:gd name="connsiteX2" fmla="*/ 0 w 9710"/>
            <a:gd name="connsiteY2" fmla="*/ 0 h 10603"/>
            <a:gd name="connsiteX0" fmla="*/ 12127 w 12127"/>
            <a:gd name="connsiteY0" fmla="*/ 10131 h 10131"/>
            <a:gd name="connsiteX1" fmla="*/ 2472 w 12127"/>
            <a:gd name="connsiteY1" fmla="*/ 5424 h 10131"/>
            <a:gd name="connsiteX2" fmla="*/ 0 w 12127"/>
            <a:gd name="connsiteY2" fmla="*/ 0 h 10131"/>
            <a:gd name="connsiteX0" fmla="*/ 12127 w 12127"/>
            <a:gd name="connsiteY0" fmla="*/ 10131 h 10131"/>
            <a:gd name="connsiteX1" fmla="*/ 2472 w 12127"/>
            <a:gd name="connsiteY1" fmla="*/ 5424 h 10131"/>
            <a:gd name="connsiteX2" fmla="*/ 0 w 12127"/>
            <a:gd name="connsiteY2" fmla="*/ 0 h 10131"/>
            <a:gd name="connsiteX0" fmla="*/ 5118 w 5508"/>
            <a:gd name="connsiteY0" fmla="*/ 9805 h 9805"/>
            <a:gd name="connsiteX1" fmla="*/ 4740 w 5508"/>
            <a:gd name="connsiteY1" fmla="*/ 5424 h 9805"/>
            <a:gd name="connsiteX2" fmla="*/ 2268 w 5508"/>
            <a:gd name="connsiteY2" fmla="*/ 0 h 9805"/>
            <a:gd name="connsiteX0" fmla="*/ 5174 w 5883"/>
            <a:gd name="connsiteY0" fmla="*/ 10000 h 10000"/>
            <a:gd name="connsiteX1" fmla="*/ 4488 w 5883"/>
            <a:gd name="connsiteY1" fmla="*/ 5532 h 10000"/>
            <a:gd name="connsiteX2" fmla="*/ 0 w 5883"/>
            <a:gd name="connsiteY2" fmla="*/ 0 h 10000"/>
            <a:gd name="connsiteX0" fmla="*/ 11764 w 11764"/>
            <a:gd name="connsiteY0" fmla="*/ 10000 h 10000"/>
            <a:gd name="connsiteX1" fmla="*/ 10598 w 11764"/>
            <a:gd name="connsiteY1" fmla="*/ 5532 h 10000"/>
            <a:gd name="connsiteX2" fmla="*/ 2969 w 11764"/>
            <a:gd name="connsiteY2" fmla="*/ 0 h 10000"/>
            <a:gd name="connsiteX0" fmla="*/ 18551 w 18551"/>
            <a:gd name="connsiteY0" fmla="*/ 10000 h 10000"/>
            <a:gd name="connsiteX1" fmla="*/ 17385 w 18551"/>
            <a:gd name="connsiteY1" fmla="*/ 5532 h 10000"/>
            <a:gd name="connsiteX2" fmla="*/ 9756 w 18551"/>
            <a:gd name="connsiteY2" fmla="*/ 0 h 10000"/>
            <a:gd name="connsiteX0" fmla="*/ 18551 w 18551"/>
            <a:gd name="connsiteY0" fmla="*/ 10921 h 10921"/>
            <a:gd name="connsiteX1" fmla="*/ 17385 w 18551"/>
            <a:gd name="connsiteY1" fmla="*/ 6453 h 10921"/>
            <a:gd name="connsiteX2" fmla="*/ 9756 w 18551"/>
            <a:gd name="connsiteY2" fmla="*/ 0 h 10921"/>
            <a:gd name="connsiteX0" fmla="*/ 20902 w 20902"/>
            <a:gd name="connsiteY0" fmla="*/ 10921 h 10921"/>
            <a:gd name="connsiteX1" fmla="*/ 19736 w 20902"/>
            <a:gd name="connsiteY1" fmla="*/ 6453 h 10921"/>
            <a:gd name="connsiteX2" fmla="*/ 12107 w 20902"/>
            <a:gd name="connsiteY2" fmla="*/ 0 h 10921"/>
            <a:gd name="connsiteX0" fmla="*/ 20708 w 20708"/>
            <a:gd name="connsiteY0" fmla="*/ 10921 h 10921"/>
            <a:gd name="connsiteX1" fmla="*/ 19841 w 20708"/>
            <a:gd name="connsiteY1" fmla="*/ 7109 h 10921"/>
            <a:gd name="connsiteX2" fmla="*/ 11913 w 20708"/>
            <a:gd name="connsiteY2" fmla="*/ 0 h 10921"/>
            <a:gd name="connsiteX0" fmla="*/ 20400 w 20400"/>
            <a:gd name="connsiteY0" fmla="*/ 10265 h 10265"/>
            <a:gd name="connsiteX1" fmla="*/ 19533 w 20400"/>
            <a:gd name="connsiteY1" fmla="*/ 6453 h 10265"/>
            <a:gd name="connsiteX2" fmla="*/ 12502 w 20400"/>
            <a:gd name="connsiteY2" fmla="*/ 0 h 10265"/>
            <a:gd name="connsiteX0" fmla="*/ 23927 w 23927"/>
            <a:gd name="connsiteY0" fmla="*/ 10265 h 10265"/>
            <a:gd name="connsiteX1" fmla="*/ 23060 w 23927"/>
            <a:gd name="connsiteY1" fmla="*/ 6453 h 10265"/>
            <a:gd name="connsiteX2" fmla="*/ 16029 w 23927"/>
            <a:gd name="connsiteY2" fmla="*/ 0 h 10265"/>
            <a:gd name="connsiteX0" fmla="*/ 26835 w 26835"/>
            <a:gd name="connsiteY0" fmla="*/ 10356 h 10356"/>
            <a:gd name="connsiteX1" fmla="*/ 25968 w 26835"/>
            <a:gd name="connsiteY1" fmla="*/ 6544 h 10356"/>
            <a:gd name="connsiteX2" fmla="*/ 10867 w 26835"/>
            <a:gd name="connsiteY2" fmla="*/ 0 h 10356"/>
            <a:gd name="connsiteX0" fmla="*/ 23014 w 23014"/>
            <a:gd name="connsiteY0" fmla="*/ 10356 h 10356"/>
            <a:gd name="connsiteX1" fmla="*/ 22147 w 23014"/>
            <a:gd name="connsiteY1" fmla="*/ 6544 h 10356"/>
            <a:gd name="connsiteX2" fmla="*/ 7046 w 23014"/>
            <a:gd name="connsiteY2" fmla="*/ 0 h 10356"/>
            <a:gd name="connsiteX0" fmla="*/ 22109 w 22109"/>
            <a:gd name="connsiteY0" fmla="*/ 10356 h 10356"/>
            <a:gd name="connsiteX1" fmla="*/ 21242 w 22109"/>
            <a:gd name="connsiteY1" fmla="*/ 6544 h 10356"/>
            <a:gd name="connsiteX2" fmla="*/ 6141 w 22109"/>
            <a:gd name="connsiteY2" fmla="*/ 0 h 10356"/>
            <a:gd name="connsiteX0" fmla="*/ 27143 w 27143"/>
            <a:gd name="connsiteY0" fmla="*/ 10356 h 10356"/>
            <a:gd name="connsiteX1" fmla="*/ 26276 w 27143"/>
            <a:gd name="connsiteY1" fmla="*/ 6544 h 10356"/>
            <a:gd name="connsiteX2" fmla="*/ 11175 w 27143"/>
            <a:gd name="connsiteY2" fmla="*/ 0 h 10356"/>
            <a:gd name="connsiteX0" fmla="*/ 24229 w 24229"/>
            <a:gd name="connsiteY0" fmla="*/ 10356 h 10356"/>
            <a:gd name="connsiteX1" fmla="*/ 23362 w 24229"/>
            <a:gd name="connsiteY1" fmla="*/ 6544 h 10356"/>
            <a:gd name="connsiteX2" fmla="*/ 8261 w 24229"/>
            <a:gd name="connsiteY2" fmla="*/ 0 h 10356"/>
            <a:gd name="connsiteX0" fmla="*/ 20786 w 20786"/>
            <a:gd name="connsiteY0" fmla="*/ 10356 h 10356"/>
            <a:gd name="connsiteX1" fmla="*/ 19919 w 20786"/>
            <a:gd name="connsiteY1" fmla="*/ 6544 h 10356"/>
            <a:gd name="connsiteX2" fmla="*/ 4818 w 20786"/>
            <a:gd name="connsiteY2" fmla="*/ 0 h 10356"/>
            <a:gd name="connsiteX0" fmla="*/ 21620 w 21620"/>
            <a:gd name="connsiteY0" fmla="*/ 10356 h 10356"/>
            <a:gd name="connsiteX1" fmla="*/ 20753 w 21620"/>
            <a:gd name="connsiteY1" fmla="*/ 6544 h 10356"/>
            <a:gd name="connsiteX2" fmla="*/ 5652 w 21620"/>
            <a:gd name="connsiteY2" fmla="*/ 0 h 10356"/>
            <a:gd name="connsiteX0" fmla="*/ 23276 w 23276"/>
            <a:gd name="connsiteY0" fmla="*/ 10356 h 10356"/>
            <a:gd name="connsiteX1" fmla="*/ 22409 w 23276"/>
            <a:gd name="connsiteY1" fmla="*/ 6544 h 10356"/>
            <a:gd name="connsiteX2" fmla="*/ 7308 w 23276"/>
            <a:gd name="connsiteY2" fmla="*/ 0 h 10356"/>
            <a:gd name="connsiteX0" fmla="*/ 22426 w 22426"/>
            <a:gd name="connsiteY0" fmla="*/ 10356 h 10356"/>
            <a:gd name="connsiteX1" fmla="*/ 21559 w 22426"/>
            <a:gd name="connsiteY1" fmla="*/ 6544 h 10356"/>
            <a:gd name="connsiteX2" fmla="*/ 6458 w 22426"/>
            <a:gd name="connsiteY2" fmla="*/ 0 h 10356"/>
            <a:gd name="connsiteX0" fmla="*/ 23016 w 23016"/>
            <a:gd name="connsiteY0" fmla="*/ 10356 h 10356"/>
            <a:gd name="connsiteX1" fmla="*/ 22149 w 23016"/>
            <a:gd name="connsiteY1" fmla="*/ 6544 h 10356"/>
            <a:gd name="connsiteX2" fmla="*/ 7048 w 23016"/>
            <a:gd name="connsiteY2" fmla="*/ 0 h 10356"/>
            <a:gd name="connsiteX0" fmla="*/ 21184 w 21184"/>
            <a:gd name="connsiteY0" fmla="*/ 10356 h 10356"/>
            <a:gd name="connsiteX1" fmla="*/ 20317 w 21184"/>
            <a:gd name="connsiteY1" fmla="*/ 6544 h 10356"/>
            <a:gd name="connsiteX2" fmla="*/ 561 w 21184"/>
            <a:gd name="connsiteY2" fmla="*/ 6315 h 10356"/>
            <a:gd name="connsiteX3" fmla="*/ 5216 w 21184"/>
            <a:gd name="connsiteY3" fmla="*/ 0 h 10356"/>
            <a:gd name="connsiteX0" fmla="*/ 21184 w 21184"/>
            <a:gd name="connsiteY0" fmla="*/ 10356 h 10356"/>
            <a:gd name="connsiteX1" fmla="*/ 20317 w 21184"/>
            <a:gd name="connsiteY1" fmla="*/ 6544 h 10356"/>
            <a:gd name="connsiteX2" fmla="*/ 561 w 21184"/>
            <a:gd name="connsiteY2" fmla="*/ 6315 h 10356"/>
            <a:gd name="connsiteX3" fmla="*/ 5216 w 21184"/>
            <a:gd name="connsiteY3" fmla="*/ 0 h 10356"/>
            <a:gd name="connsiteX0" fmla="*/ 21184 w 21184"/>
            <a:gd name="connsiteY0" fmla="*/ 10356 h 10356"/>
            <a:gd name="connsiteX1" fmla="*/ 20317 w 21184"/>
            <a:gd name="connsiteY1" fmla="*/ 6544 h 10356"/>
            <a:gd name="connsiteX2" fmla="*/ 561 w 21184"/>
            <a:gd name="connsiteY2" fmla="*/ 6315 h 10356"/>
            <a:gd name="connsiteX3" fmla="*/ 5216 w 21184"/>
            <a:gd name="connsiteY3" fmla="*/ 0 h 10356"/>
            <a:gd name="connsiteX0" fmla="*/ 24027 w 24027"/>
            <a:gd name="connsiteY0" fmla="*/ 10356 h 10356"/>
            <a:gd name="connsiteX1" fmla="*/ 23160 w 24027"/>
            <a:gd name="connsiteY1" fmla="*/ 6544 h 10356"/>
            <a:gd name="connsiteX2" fmla="*/ 415 w 24027"/>
            <a:gd name="connsiteY2" fmla="*/ 6451 h 10356"/>
            <a:gd name="connsiteX3" fmla="*/ 8059 w 24027"/>
            <a:gd name="connsiteY3" fmla="*/ 0 h 10356"/>
            <a:gd name="connsiteX0" fmla="*/ 23130 w 23160"/>
            <a:gd name="connsiteY0" fmla="*/ 12121 h 12121"/>
            <a:gd name="connsiteX1" fmla="*/ 23160 w 23160"/>
            <a:gd name="connsiteY1" fmla="*/ 6544 h 12121"/>
            <a:gd name="connsiteX2" fmla="*/ 415 w 23160"/>
            <a:gd name="connsiteY2" fmla="*/ 6451 h 12121"/>
            <a:gd name="connsiteX3" fmla="*/ 8059 w 23160"/>
            <a:gd name="connsiteY3" fmla="*/ 0 h 12121"/>
            <a:gd name="connsiteX0" fmla="*/ 22831 w 23160"/>
            <a:gd name="connsiteY0" fmla="*/ 10922 h 10922"/>
            <a:gd name="connsiteX1" fmla="*/ 23160 w 23160"/>
            <a:gd name="connsiteY1" fmla="*/ 6544 h 10922"/>
            <a:gd name="connsiteX2" fmla="*/ 415 w 23160"/>
            <a:gd name="connsiteY2" fmla="*/ 6451 h 10922"/>
            <a:gd name="connsiteX3" fmla="*/ 8059 w 23160"/>
            <a:gd name="connsiteY3" fmla="*/ 0 h 10922"/>
            <a:gd name="connsiteX0" fmla="*/ 23119 w 23448"/>
            <a:gd name="connsiteY0" fmla="*/ 10922 h 10922"/>
            <a:gd name="connsiteX1" fmla="*/ 23448 w 23448"/>
            <a:gd name="connsiteY1" fmla="*/ 6544 h 10922"/>
            <a:gd name="connsiteX2" fmla="*/ 404 w 23448"/>
            <a:gd name="connsiteY2" fmla="*/ 6519 h 10922"/>
            <a:gd name="connsiteX3" fmla="*/ 8347 w 23448"/>
            <a:gd name="connsiteY3" fmla="*/ 0 h 10922"/>
            <a:gd name="connsiteX0" fmla="*/ 23119 w 23448"/>
            <a:gd name="connsiteY0" fmla="*/ 10922 h 10922"/>
            <a:gd name="connsiteX1" fmla="*/ 23448 w 23448"/>
            <a:gd name="connsiteY1" fmla="*/ 6544 h 10922"/>
            <a:gd name="connsiteX2" fmla="*/ 404 w 23448"/>
            <a:gd name="connsiteY2" fmla="*/ 6519 h 10922"/>
            <a:gd name="connsiteX3" fmla="*/ 8347 w 23448"/>
            <a:gd name="connsiteY3" fmla="*/ 0 h 10922"/>
            <a:gd name="connsiteX0" fmla="*/ 23152 w 23481"/>
            <a:gd name="connsiteY0" fmla="*/ 10220 h 10220"/>
            <a:gd name="connsiteX1" fmla="*/ 23481 w 23481"/>
            <a:gd name="connsiteY1" fmla="*/ 5842 h 10220"/>
            <a:gd name="connsiteX2" fmla="*/ 437 w 23481"/>
            <a:gd name="connsiteY2" fmla="*/ 5817 h 10220"/>
            <a:gd name="connsiteX3" fmla="*/ 7483 w 23481"/>
            <a:gd name="connsiteY3" fmla="*/ 0 h 10220"/>
            <a:gd name="connsiteX0" fmla="*/ 22715 w 23044"/>
            <a:gd name="connsiteY0" fmla="*/ 4403 h 4403"/>
            <a:gd name="connsiteX1" fmla="*/ 23044 w 23044"/>
            <a:gd name="connsiteY1" fmla="*/ 25 h 4403"/>
            <a:gd name="connsiteX2" fmla="*/ 0 w 23044"/>
            <a:gd name="connsiteY2" fmla="*/ 0 h 4403"/>
            <a:gd name="connsiteX0" fmla="*/ 29942 w 30085"/>
            <a:gd name="connsiteY0" fmla="*/ 10087 h 10087"/>
            <a:gd name="connsiteX1" fmla="*/ 30085 w 30085"/>
            <a:gd name="connsiteY1" fmla="*/ 144 h 10087"/>
            <a:gd name="connsiteX2" fmla="*/ 0 w 30085"/>
            <a:gd name="connsiteY2" fmla="*/ 0 h 10087"/>
            <a:gd name="connsiteX0" fmla="*/ 30160 w 30160"/>
            <a:gd name="connsiteY0" fmla="*/ 11480 h 11480"/>
            <a:gd name="connsiteX1" fmla="*/ 30085 w 30160"/>
            <a:gd name="connsiteY1" fmla="*/ 144 h 11480"/>
            <a:gd name="connsiteX2" fmla="*/ 0 w 30160"/>
            <a:gd name="connsiteY2" fmla="*/ 0 h 11480"/>
            <a:gd name="connsiteX0" fmla="*/ 29849 w 30085"/>
            <a:gd name="connsiteY0" fmla="*/ 12442 h 12442"/>
            <a:gd name="connsiteX1" fmla="*/ 30085 w 30085"/>
            <a:gd name="connsiteY1" fmla="*/ 144 h 12442"/>
            <a:gd name="connsiteX2" fmla="*/ 0 w 30085"/>
            <a:gd name="connsiteY2" fmla="*/ 0 h 12442"/>
            <a:gd name="connsiteX0" fmla="*/ 29849 w 33925"/>
            <a:gd name="connsiteY0" fmla="*/ 12482 h 12482"/>
            <a:gd name="connsiteX1" fmla="*/ 33925 w 33925"/>
            <a:gd name="connsiteY1" fmla="*/ 0 h 12482"/>
            <a:gd name="connsiteX2" fmla="*/ 0 w 33925"/>
            <a:gd name="connsiteY2" fmla="*/ 40 h 12482"/>
            <a:gd name="connsiteX0" fmla="*/ 29849 w 33925"/>
            <a:gd name="connsiteY0" fmla="*/ 12482 h 12482"/>
            <a:gd name="connsiteX1" fmla="*/ 33925 w 33925"/>
            <a:gd name="connsiteY1" fmla="*/ 0 h 12482"/>
            <a:gd name="connsiteX2" fmla="*/ 0 w 33925"/>
            <a:gd name="connsiteY2" fmla="*/ 40 h 12482"/>
            <a:gd name="connsiteX0" fmla="*/ 34169 w 38245"/>
            <a:gd name="connsiteY0" fmla="*/ 12482 h 12482"/>
            <a:gd name="connsiteX1" fmla="*/ 38245 w 38245"/>
            <a:gd name="connsiteY1" fmla="*/ 0 h 12482"/>
            <a:gd name="connsiteX2" fmla="*/ 0 w 38245"/>
            <a:gd name="connsiteY2" fmla="*/ 1879 h 12482"/>
            <a:gd name="connsiteX0" fmla="*/ 40888 w 44964"/>
            <a:gd name="connsiteY0" fmla="*/ 15937 h 15937"/>
            <a:gd name="connsiteX1" fmla="*/ 44964 w 44964"/>
            <a:gd name="connsiteY1" fmla="*/ 3455 h 15937"/>
            <a:gd name="connsiteX2" fmla="*/ 0 w 44964"/>
            <a:gd name="connsiteY2" fmla="*/ 0 h 15937"/>
            <a:gd name="connsiteX0" fmla="*/ 40888 w 44964"/>
            <a:gd name="connsiteY0" fmla="*/ 15937 h 15937"/>
            <a:gd name="connsiteX1" fmla="*/ 44964 w 44964"/>
            <a:gd name="connsiteY1" fmla="*/ 3455 h 15937"/>
            <a:gd name="connsiteX2" fmla="*/ 0 w 44964"/>
            <a:gd name="connsiteY2" fmla="*/ 0 h 15937"/>
            <a:gd name="connsiteX0" fmla="*/ 42393 w 46469"/>
            <a:gd name="connsiteY0" fmla="*/ 15937 h 15937"/>
            <a:gd name="connsiteX1" fmla="*/ 46469 w 46469"/>
            <a:gd name="connsiteY1" fmla="*/ 3455 h 15937"/>
            <a:gd name="connsiteX2" fmla="*/ 3425 w 46469"/>
            <a:gd name="connsiteY2" fmla="*/ 5340 h 15937"/>
            <a:gd name="connsiteX3" fmla="*/ 1505 w 46469"/>
            <a:gd name="connsiteY3" fmla="*/ 0 h 15937"/>
            <a:gd name="connsiteX0" fmla="*/ 40888 w 44964"/>
            <a:gd name="connsiteY0" fmla="*/ 15937 h 15937"/>
            <a:gd name="connsiteX1" fmla="*/ 44964 w 44964"/>
            <a:gd name="connsiteY1" fmla="*/ 3455 h 15937"/>
            <a:gd name="connsiteX2" fmla="*/ 1920 w 44964"/>
            <a:gd name="connsiteY2" fmla="*/ 5340 h 15937"/>
            <a:gd name="connsiteX3" fmla="*/ 0 w 44964"/>
            <a:gd name="connsiteY3" fmla="*/ 0 h 15937"/>
            <a:gd name="connsiteX0" fmla="*/ 39468 w 43544"/>
            <a:gd name="connsiteY0" fmla="*/ 19800 h 19800"/>
            <a:gd name="connsiteX1" fmla="*/ 43544 w 43544"/>
            <a:gd name="connsiteY1" fmla="*/ 7318 h 19800"/>
            <a:gd name="connsiteX2" fmla="*/ 500 w 43544"/>
            <a:gd name="connsiteY2" fmla="*/ 9203 h 19800"/>
            <a:gd name="connsiteX3" fmla="*/ 2420 w 43544"/>
            <a:gd name="connsiteY3" fmla="*/ 0 h 19800"/>
            <a:gd name="connsiteX0" fmla="*/ 39468 w 43544"/>
            <a:gd name="connsiteY0" fmla="*/ 22007 h 22007"/>
            <a:gd name="connsiteX1" fmla="*/ 43544 w 43544"/>
            <a:gd name="connsiteY1" fmla="*/ 9525 h 22007"/>
            <a:gd name="connsiteX2" fmla="*/ 500 w 43544"/>
            <a:gd name="connsiteY2" fmla="*/ 11410 h 22007"/>
            <a:gd name="connsiteX3" fmla="*/ 2420 w 43544"/>
            <a:gd name="connsiteY3" fmla="*/ 0 h 22007"/>
            <a:gd name="connsiteX0" fmla="*/ 40241 w 44317"/>
            <a:gd name="connsiteY0" fmla="*/ 22007 h 22007"/>
            <a:gd name="connsiteX1" fmla="*/ 44317 w 44317"/>
            <a:gd name="connsiteY1" fmla="*/ 9525 h 22007"/>
            <a:gd name="connsiteX2" fmla="*/ 1273 w 44317"/>
            <a:gd name="connsiteY2" fmla="*/ 11410 h 22007"/>
            <a:gd name="connsiteX3" fmla="*/ 3193 w 44317"/>
            <a:gd name="connsiteY3" fmla="*/ 0 h 22007"/>
            <a:gd name="connsiteX0" fmla="*/ 40241 w 44317"/>
            <a:gd name="connsiteY0" fmla="*/ 22007 h 22007"/>
            <a:gd name="connsiteX1" fmla="*/ 44317 w 44317"/>
            <a:gd name="connsiteY1" fmla="*/ 9525 h 22007"/>
            <a:gd name="connsiteX2" fmla="*/ 1273 w 44317"/>
            <a:gd name="connsiteY2" fmla="*/ 11410 h 22007"/>
            <a:gd name="connsiteX3" fmla="*/ 3193 w 44317"/>
            <a:gd name="connsiteY3" fmla="*/ 0 h 22007"/>
            <a:gd name="connsiteX0" fmla="*/ 40241 w 44317"/>
            <a:gd name="connsiteY0" fmla="*/ 22007 h 22007"/>
            <a:gd name="connsiteX1" fmla="*/ 44317 w 44317"/>
            <a:gd name="connsiteY1" fmla="*/ 9525 h 22007"/>
            <a:gd name="connsiteX2" fmla="*/ 1273 w 44317"/>
            <a:gd name="connsiteY2" fmla="*/ 11410 h 22007"/>
            <a:gd name="connsiteX3" fmla="*/ 3193 w 44317"/>
            <a:gd name="connsiteY3" fmla="*/ 0 h 22007"/>
            <a:gd name="connsiteX0" fmla="*/ 40241 w 44317"/>
            <a:gd name="connsiteY0" fmla="*/ 22007 h 22007"/>
            <a:gd name="connsiteX1" fmla="*/ 44317 w 44317"/>
            <a:gd name="connsiteY1" fmla="*/ 9525 h 22007"/>
            <a:gd name="connsiteX2" fmla="*/ 1273 w 44317"/>
            <a:gd name="connsiteY2" fmla="*/ 11410 h 22007"/>
            <a:gd name="connsiteX3" fmla="*/ 3193 w 44317"/>
            <a:gd name="connsiteY3" fmla="*/ 0 h 22007"/>
            <a:gd name="connsiteX0" fmla="*/ 40575 w 44651"/>
            <a:gd name="connsiteY0" fmla="*/ 22007 h 22007"/>
            <a:gd name="connsiteX1" fmla="*/ 44651 w 44651"/>
            <a:gd name="connsiteY1" fmla="*/ 9525 h 22007"/>
            <a:gd name="connsiteX2" fmla="*/ 1127 w 44651"/>
            <a:gd name="connsiteY2" fmla="*/ 12146 h 22007"/>
            <a:gd name="connsiteX3" fmla="*/ 3527 w 44651"/>
            <a:gd name="connsiteY3" fmla="*/ 0 h 22007"/>
            <a:gd name="connsiteX0" fmla="*/ 41294 w 45370"/>
            <a:gd name="connsiteY0" fmla="*/ 19771 h 19771"/>
            <a:gd name="connsiteX1" fmla="*/ 45370 w 45370"/>
            <a:gd name="connsiteY1" fmla="*/ 7289 h 19771"/>
            <a:gd name="connsiteX2" fmla="*/ 1846 w 45370"/>
            <a:gd name="connsiteY2" fmla="*/ 9910 h 19771"/>
            <a:gd name="connsiteX3" fmla="*/ 2395 w 45370"/>
            <a:gd name="connsiteY3" fmla="*/ 0 h 19771"/>
            <a:gd name="connsiteX0" fmla="*/ 41294 w 45370"/>
            <a:gd name="connsiteY0" fmla="*/ 19771 h 19771"/>
            <a:gd name="connsiteX1" fmla="*/ 45370 w 45370"/>
            <a:gd name="connsiteY1" fmla="*/ 7289 h 19771"/>
            <a:gd name="connsiteX2" fmla="*/ 1846 w 45370"/>
            <a:gd name="connsiteY2" fmla="*/ 14500 h 19771"/>
            <a:gd name="connsiteX3" fmla="*/ 2395 w 45370"/>
            <a:gd name="connsiteY3" fmla="*/ 0 h 19771"/>
            <a:gd name="connsiteX0" fmla="*/ 40565 w 44641"/>
            <a:gd name="connsiteY0" fmla="*/ 19771 h 19771"/>
            <a:gd name="connsiteX1" fmla="*/ 44641 w 44641"/>
            <a:gd name="connsiteY1" fmla="*/ 7289 h 19771"/>
            <a:gd name="connsiteX2" fmla="*/ 1117 w 44641"/>
            <a:gd name="connsiteY2" fmla="*/ 14500 h 19771"/>
            <a:gd name="connsiteX3" fmla="*/ 1666 w 44641"/>
            <a:gd name="connsiteY3" fmla="*/ 0 h 19771"/>
            <a:gd name="connsiteX0" fmla="*/ 40565 w 40565"/>
            <a:gd name="connsiteY0" fmla="*/ 19771 h 19771"/>
            <a:gd name="connsiteX1" fmla="*/ 40389 w 40565"/>
            <a:gd name="connsiteY1" fmla="*/ 14295 h 19771"/>
            <a:gd name="connsiteX2" fmla="*/ 1117 w 40565"/>
            <a:gd name="connsiteY2" fmla="*/ 14500 h 19771"/>
            <a:gd name="connsiteX3" fmla="*/ 1666 w 40565"/>
            <a:gd name="connsiteY3" fmla="*/ 0 h 19771"/>
            <a:gd name="connsiteX0" fmla="*/ 40565 w 40565"/>
            <a:gd name="connsiteY0" fmla="*/ 19771 h 19771"/>
            <a:gd name="connsiteX1" fmla="*/ 40389 w 40565"/>
            <a:gd name="connsiteY1" fmla="*/ 14295 h 19771"/>
            <a:gd name="connsiteX2" fmla="*/ 1117 w 40565"/>
            <a:gd name="connsiteY2" fmla="*/ 14500 h 19771"/>
            <a:gd name="connsiteX3" fmla="*/ 1666 w 40565"/>
            <a:gd name="connsiteY3" fmla="*/ 0 h 19771"/>
            <a:gd name="connsiteX0" fmla="*/ 40565 w 40565"/>
            <a:gd name="connsiteY0" fmla="*/ 19771 h 19771"/>
            <a:gd name="connsiteX1" fmla="*/ 40389 w 40565"/>
            <a:gd name="connsiteY1" fmla="*/ 14295 h 19771"/>
            <a:gd name="connsiteX2" fmla="*/ 1117 w 40565"/>
            <a:gd name="connsiteY2" fmla="*/ 14500 h 19771"/>
            <a:gd name="connsiteX3" fmla="*/ 1666 w 40565"/>
            <a:gd name="connsiteY3" fmla="*/ 0 h 19771"/>
            <a:gd name="connsiteX0" fmla="*/ 40565 w 40565"/>
            <a:gd name="connsiteY0" fmla="*/ 19771 h 19771"/>
            <a:gd name="connsiteX1" fmla="*/ 40389 w 40565"/>
            <a:gd name="connsiteY1" fmla="*/ 14295 h 19771"/>
            <a:gd name="connsiteX2" fmla="*/ 1117 w 40565"/>
            <a:gd name="connsiteY2" fmla="*/ 14500 h 19771"/>
            <a:gd name="connsiteX3" fmla="*/ 1666 w 40565"/>
            <a:gd name="connsiteY3" fmla="*/ 0 h 19771"/>
            <a:gd name="connsiteX0" fmla="*/ 40675 w 40675"/>
            <a:gd name="connsiteY0" fmla="*/ 19771 h 19771"/>
            <a:gd name="connsiteX1" fmla="*/ 40499 w 40675"/>
            <a:gd name="connsiteY1" fmla="*/ 14295 h 19771"/>
            <a:gd name="connsiteX2" fmla="*/ 888 w 40675"/>
            <a:gd name="connsiteY2" fmla="*/ 14309 h 19771"/>
            <a:gd name="connsiteX3" fmla="*/ 1776 w 40675"/>
            <a:gd name="connsiteY3" fmla="*/ 0 h 19771"/>
            <a:gd name="connsiteX0" fmla="*/ 40675 w 40675"/>
            <a:gd name="connsiteY0" fmla="*/ 19771 h 19771"/>
            <a:gd name="connsiteX1" fmla="*/ 40499 w 40675"/>
            <a:gd name="connsiteY1" fmla="*/ 14295 h 19771"/>
            <a:gd name="connsiteX2" fmla="*/ 888 w 40675"/>
            <a:gd name="connsiteY2" fmla="*/ 14309 h 19771"/>
            <a:gd name="connsiteX3" fmla="*/ 1776 w 40675"/>
            <a:gd name="connsiteY3" fmla="*/ 0 h 19771"/>
            <a:gd name="connsiteX0" fmla="*/ 40422 w 40422"/>
            <a:gd name="connsiteY0" fmla="*/ 19771 h 19771"/>
            <a:gd name="connsiteX1" fmla="*/ 40246 w 40422"/>
            <a:gd name="connsiteY1" fmla="*/ 14295 h 19771"/>
            <a:gd name="connsiteX2" fmla="*/ 1482 w 40422"/>
            <a:gd name="connsiteY2" fmla="*/ 14118 h 19771"/>
            <a:gd name="connsiteX3" fmla="*/ 1523 w 40422"/>
            <a:gd name="connsiteY3" fmla="*/ 0 h 19771"/>
            <a:gd name="connsiteX0" fmla="*/ 41926 w 41926"/>
            <a:gd name="connsiteY0" fmla="*/ 21594 h 21594"/>
            <a:gd name="connsiteX1" fmla="*/ 40246 w 41926"/>
            <a:gd name="connsiteY1" fmla="*/ 14295 h 21594"/>
            <a:gd name="connsiteX2" fmla="*/ 1482 w 41926"/>
            <a:gd name="connsiteY2" fmla="*/ 14118 h 21594"/>
            <a:gd name="connsiteX3" fmla="*/ 1523 w 41926"/>
            <a:gd name="connsiteY3" fmla="*/ 0 h 21594"/>
            <a:gd name="connsiteX0" fmla="*/ 40422 w 40422"/>
            <a:gd name="connsiteY0" fmla="*/ 21874 h 21874"/>
            <a:gd name="connsiteX1" fmla="*/ 40246 w 40422"/>
            <a:gd name="connsiteY1" fmla="*/ 14295 h 21874"/>
            <a:gd name="connsiteX2" fmla="*/ 1482 w 40422"/>
            <a:gd name="connsiteY2" fmla="*/ 14118 h 21874"/>
            <a:gd name="connsiteX3" fmla="*/ 1523 w 40422"/>
            <a:gd name="connsiteY3" fmla="*/ 0 h 2187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40422" h="21874">
              <a:moveTo>
                <a:pt x="40422" y="21874"/>
              </a:moveTo>
              <a:cubicBezTo>
                <a:pt x="40062" y="18738"/>
                <a:pt x="39872" y="17803"/>
                <a:pt x="40246" y="14295"/>
              </a:cubicBezTo>
              <a:cubicBezTo>
                <a:pt x="25399" y="14597"/>
                <a:pt x="18023" y="13880"/>
                <a:pt x="1482" y="14118"/>
              </a:cubicBezTo>
              <a:cubicBezTo>
                <a:pt x="1558" y="9380"/>
                <a:pt x="-1917" y="4201"/>
                <a:pt x="1523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390159</xdr:colOff>
      <xdr:row>31</xdr:row>
      <xdr:rowOff>685</xdr:rowOff>
    </xdr:from>
    <xdr:to>
      <xdr:col>14</xdr:col>
      <xdr:colOff>508123</xdr:colOff>
      <xdr:row>31</xdr:row>
      <xdr:rowOff>106828</xdr:rowOff>
    </xdr:to>
    <xdr:sp macro="" textlink="">
      <xdr:nvSpPr>
        <xdr:cNvPr id="563" name="AutoShape 93">
          <a:extLst>
            <a:ext uri="{FF2B5EF4-FFF2-40B4-BE49-F238E27FC236}">
              <a16:creationId xmlns:a16="http://schemas.microsoft.com/office/drawing/2014/main" id="{ACB2C175-814A-495F-A492-A2CA163FDFAC}"/>
            </a:ext>
          </a:extLst>
        </xdr:cNvPr>
        <xdr:cNvSpPr>
          <a:spLocks noChangeArrowheads="1"/>
        </xdr:cNvSpPr>
      </xdr:nvSpPr>
      <xdr:spPr bwMode="auto">
        <a:xfrm>
          <a:off x="9518919" y="5197525"/>
          <a:ext cx="117964" cy="106143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15876</xdr:colOff>
      <xdr:row>30</xdr:row>
      <xdr:rowOff>71439</xdr:rowOff>
    </xdr:from>
    <xdr:to>
      <xdr:col>14</xdr:col>
      <xdr:colOff>747126</xdr:colOff>
      <xdr:row>30</xdr:row>
      <xdr:rowOff>95249</xdr:rowOff>
    </xdr:to>
    <xdr:sp macro="" textlink="">
      <xdr:nvSpPr>
        <xdr:cNvPr id="564" name="Line 72">
          <a:extLst>
            <a:ext uri="{FF2B5EF4-FFF2-40B4-BE49-F238E27FC236}">
              <a16:creationId xmlns:a16="http://schemas.microsoft.com/office/drawing/2014/main" id="{4DE684FC-81C8-40E7-93F5-6EA2DAE06CAE}"/>
            </a:ext>
          </a:extLst>
        </xdr:cNvPr>
        <xdr:cNvSpPr>
          <a:spLocks noChangeShapeType="1"/>
        </xdr:cNvSpPr>
      </xdr:nvSpPr>
      <xdr:spPr bwMode="auto">
        <a:xfrm>
          <a:off x="8451216" y="5100639"/>
          <a:ext cx="1371330" cy="238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359817</xdr:colOff>
      <xdr:row>30</xdr:row>
      <xdr:rowOff>10026</xdr:rowOff>
    </xdr:from>
    <xdr:to>
      <xdr:col>14</xdr:col>
      <xdr:colOff>506798</xdr:colOff>
      <xdr:row>30</xdr:row>
      <xdr:rowOff>162683</xdr:rowOff>
    </xdr:to>
    <xdr:sp macro="" textlink="">
      <xdr:nvSpPr>
        <xdr:cNvPr id="565" name="Oval 1295">
          <a:extLst>
            <a:ext uri="{FF2B5EF4-FFF2-40B4-BE49-F238E27FC236}">
              <a16:creationId xmlns:a16="http://schemas.microsoft.com/office/drawing/2014/main" id="{C2273308-BEEA-4B2D-99A5-2CEA1260AFF9}"/>
            </a:ext>
          </a:extLst>
        </xdr:cNvPr>
        <xdr:cNvSpPr>
          <a:spLocks noChangeArrowheads="1"/>
        </xdr:cNvSpPr>
      </xdr:nvSpPr>
      <xdr:spPr bwMode="auto">
        <a:xfrm>
          <a:off x="9488577" y="5039226"/>
          <a:ext cx="146981" cy="15265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13</xdr:col>
      <xdr:colOff>310806</xdr:colOff>
      <xdr:row>30</xdr:row>
      <xdr:rowOff>133601</xdr:rowOff>
    </xdr:from>
    <xdr:ext cx="260167" cy="120062"/>
    <xdr:sp macro="" textlink="">
      <xdr:nvSpPr>
        <xdr:cNvPr id="566" name="Text Box 397">
          <a:extLst>
            <a:ext uri="{FF2B5EF4-FFF2-40B4-BE49-F238E27FC236}">
              <a16:creationId xmlns:a16="http://schemas.microsoft.com/office/drawing/2014/main" id="{CA2BF86B-81F3-413B-ACD0-FF13EA1DEEA0}"/>
            </a:ext>
          </a:extLst>
        </xdr:cNvPr>
        <xdr:cNvSpPr txBox="1">
          <a:spLocks noChangeArrowheads="1"/>
        </xdr:cNvSpPr>
      </xdr:nvSpPr>
      <xdr:spPr bwMode="auto">
        <a:xfrm>
          <a:off x="8746146" y="5162801"/>
          <a:ext cx="260167" cy="12006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0" anchor="ctr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宮前</a:t>
          </a:r>
        </a:p>
      </xdr:txBody>
    </xdr:sp>
    <xdr:clientData/>
  </xdr:oneCellAnchor>
  <xdr:twoCellAnchor>
    <xdr:from>
      <xdr:col>13</xdr:col>
      <xdr:colOff>103186</xdr:colOff>
      <xdr:row>28</xdr:row>
      <xdr:rowOff>13905</xdr:rowOff>
    </xdr:from>
    <xdr:to>
      <xdr:col>14</xdr:col>
      <xdr:colOff>657016</xdr:colOff>
      <xdr:row>29</xdr:row>
      <xdr:rowOff>158749</xdr:rowOff>
    </xdr:to>
    <xdr:sp macro="" textlink="">
      <xdr:nvSpPr>
        <xdr:cNvPr id="567" name="Line 120">
          <a:extLst>
            <a:ext uri="{FF2B5EF4-FFF2-40B4-BE49-F238E27FC236}">
              <a16:creationId xmlns:a16="http://schemas.microsoft.com/office/drawing/2014/main" id="{E002941F-786F-455E-B491-5A196A99ED04}"/>
            </a:ext>
          </a:extLst>
        </xdr:cNvPr>
        <xdr:cNvSpPr>
          <a:spLocks noChangeShapeType="1"/>
        </xdr:cNvSpPr>
      </xdr:nvSpPr>
      <xdr:spPr bwMode="auto">
        <a:xfrm flipV="1">
          <a:off x="8538526" y="4707825"/>
          <a:ext cx="1247250" cy="31248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363143</xdr:colOff>
      <xdr:row>30</xdr:row>
      <xdr:rowOff>8729</xdr:rowOff>
    </xdr:from>
    <xdr:to>
      <xdr:col>13</xdr:col>
      <xdr:colOff>495440</xdr:colOff>
      <xdr:row>30</xdr:row>
      <xdr:rowOff>143053</xdr:rowOff>
    </xdr:to>
    <xdr:sp macro="" textlink="">
      <xdr:nvSpPr>
        <xdr:cNvPr id="568" name="Oval 1295">
          <a:extLst>
            <a:ext uri="{FF2B5EF4-FFF2-40B4-BE49-F238E27FC236}">
              <a16:creationId xmlns:a16="http://schemas.microsoft.com/office/drawing/2014/main" id="{9D1EBE21-6FDF-41F5-8538-973EA4F642E9}"/>
            </a:ext>
          </a:extLst>
        </xdr:cNvPr>
        <xdr:cNvSpPr>
          <a:spLocks noChangeArrowheads="1"/>
        </xdr:cNvSpPr>
      </xdr:nvSpPr>
      <xdr:spPr bwMode="auto">
        <a:xfrm>
          <a:off x="8798483" y="5037929"/>
          <a:ext cx="132297" cy="13432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13</xdr:col>
      <xdr:colOff>11342</xdr:colOff>
      <xdr:row>30</xdr:row>
      <xdr:rowOff>81806</xdr:rowOff>
    </xdr:from>
    <xdr:ext cx="302079" cy="305168"/>
    <xdr:grpSp>
      <xdr:nvGrpSpPr>
        <xdr:cNvPr id="569" name="Group 6672">
          <a:extLst>
            <a:ext uri="{FF2B5EF4-FFF2-40B4-BE49-F238E27FC236}">
              <a16:creationId xmlns:a16="http://schemas.microsoft.com/office/drawing/2014/main" id="{727E67AE-88B9-4C50-8BFD-2F3FDFA41206}"/>
            </a:ext>
          </a:extLst>
        </xdr:cNvPr>
        <xdr:cNvGrpSpPr>
          <a:grpSpLocks/>
        </xdr:cNvGrpSpPr>
      </xdr:nvGrpSpPr>
      <xdr:grpSpPr bwMode="auto">
        <a:xfrm>
          <a:off x="8766405" y="4918601"/>
          <a:ext cx="302079" cy="305168"/>
          <a:chOff x="536" y="109"/>
          <a:chExt cx="46" cy="44"/>
        </a:xfrm>
      </xdr:grpSpPr>
      <xdr:pic>
        <xdr:nvPicPr>
          <xdr:cNvPr id="570" name="Picture 6673" descr="route2">
            <a:extLst>
              <a:ext uri="{FF2B5EF4-FFF2-40B4-BE49-F238E27FC236}">
                <a16:creationId xmlns:a16="http://schemas.microsoft.com/office/drawing/2014/main" id="{5F2E19BA-FED5-3A2B-6147-FAE1329C3C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71" name="Text Box 6674">
            <a:extLst>
              <a:ext uri="{FF2B5EF4-FFF2-40B4-BE49-F238E27FC236}">
                <a16:creationId xmlns:a16="http://schemas.microsoft.com/office/drawing/2014/main" id="{A9A952D3-F1C3-798F-4510-F32678403C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372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13</xdr:col>
      <xdr:colOff>383994</xdr:colOff>
      <xdr:row>26</xdr:row>
      <xdr:rowOff>147011</xdr:rowOff>
    </xdr:from>
    <xdr:ext cx="302079" cy="305168"/>
    <xdr:grpSp>
      <xdr:nvGrpSpPr>
        <xdr:cNvPr id="572" name="Group 6672">
          <a:extLst>
            <a:ext uri="{FF2B5EF4-FFF2-40B4-BE49-F238E27FC236}">
              <a16:creationId xmlns:a16="http://schemas.microsoft.com/office/drawing/2014/main" id="{97380DE6-3EFA-4BED-841E-A61318A8AA85}"/>
            </a:ext>
          </a:extLst>
        </xdr:cNvPr>
        <xdr:cNvGrpSpPr>
          <a:grpSpLocks/>
        </xdr:cNvGrpSpPr>
      </xdr:nvGrpSpPr>
      <xdr:grpSpPr bwMode="auto">
        <a:xfrm>
          <a:off x="9154297" y="4335683"/>
          <a:ext cx="302079" cy="305168"/>
          <a:chOff x="536" y="109"/>
          <a:chExt cx="46" cy="44"/>
        </a:xfrm>
      </xdr:grpSpPr>
      <xdr:pic>
        <xdr:nvPicPr>
          <xdr:cNvPr id="573" name="Picture 6673" descr="route2">
            <a:extLst>
              <a:ext uri="{FF2B5EF4-FFF2-40B4-BE49-F238E27FC236}">
                <a16:creationId xmlns:a16="http://schemas.microsoft.com/office/drawing/2014/main" id="{98DF910A-9EA0-1CBD-DF1C-FDBF0597DA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74" name="Text Box 6674">
            <a:extLst>
              <a:ext uri="{FF2B5EF4-FFF2-40B4-BE49-F238E27FC236}">
                <a16:creationId xmlns:a16="http://schemas.microsoft.com/office/drawing/2014/main" id="{68A0F2EA-7701-D622-6A66-47572DB4A8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477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13</xdr:col>
      <xdr:colOff>334037</xdr:colOff>
      <xdr:row>31</xdr:row>
      <xdr:rowOff>96781</xdr:rowOff>
    </xdr:from>
    <xdr:to>
      <xdr:col>13</xdr:col>
      <xdr:colOff>488502</xdr:colOff>
      <xdr:row>32</xdr:row>
      <xdr:rowOff>76416</xdr:rowOff>
    </xdr:to>
    <xdr:sp macro="" textlink="">
      <xdr:nvSpPr>
        <xdr:cNvPr id="575" name="六角形 574">
          <a:extLst>
            <a:ext uri="{FF2B5EF4-FFF2-40B4-BE49-F238E27FC236}">
              <a16:creationId xmlns:a16="http://schemas.microsoft.com/office/drawing/2014/main" id="{D5913F3D-4697-4C2A-B7F9-0F3318D84AE7}"/>
            </a:ext>
          </a:extLst>
        </xdr:cNvPr>
        <xdr:cNvSpPr/>
      </xdr:nvSpPr>
      <xdr:spPr bwMode="auto">
        <a:xfrm>
          <a:off x="8769377" y="5293621"/>
          <a:ext cx="154465" cy="14727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57</a:t>
          </a:r>
        </a:p>
      </xdr:txBody>
    </xdr:sp>
    <xdr:clientData/>
  </xdr:twoCellAnchor>
  <xdr:twoCellAnchor>
    <xdr:from>
      <xdr:col>15</xdr:col>
      <xdr:colOff>0</xdr:colOff>
      <xdr:row>25</xdr:row>
      <xdr:rowOff>24176</xdr:rowOff>
    </xdr:from>
    <xdr:to>
      <xdr:col>15</xdr:col>
      <xdr:colOff>165100</xdr:colOff>
      <xdr:row>25</xdr:row>
      <xdr:rowOff>158750</xdr:rowOff>
    </xdr:to>
    <xdr:sp macro="" textlink="">
      <xdr:nvSpPr>
        <xdr:cNvPr id="576" name="六角形 575">
          <a:extLst>
            <a:ext uri="{FF2B5EF4-FFF2-40B4-BE49-F238E27FC236}">
              <a16:creationId xmlns:a16="http://schemas.microsoft.com/office/drawing/2014/main" id="{0462A522-1A4E-4E56-9054-BF44ABA265B1}"/>
            </a:ext>
          </a:extLst>
        </xdr:cNvPr>
        <xdr:cNvSpPr/>
      </xdr:nvSpPr>
      <xdr:spPr bwMode="auto">
        <a:xfrm>
          <a:off x="9822180" y="4215176"/>
          <a:ext cx="165100" cy="134574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58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254000</xdr:colOff>
      <xdr:row>28</xdr:row>
      <xdr:rowOff>63497</xdr:rowOff>
    </xdr:from>
    <xdr:to>
      <xdr:col>16</xdr:col>
      <xdr:colOff>31749</xdr:colOff>
      <xdr:row>29</xdr:row>
      <xdr:rowOff>71441</xdr:rowOff>
    </xdr:to>
    <xdr:sp macro="" textlink="">
      <xdr:nvSpPr>
        <xdr:cNvPr id="577" name="Line 72">
          <a:extLst>
            <a:ext uri="{FF2B5EF4-FFF2-40B4-BE49-F238E27FC236}">
              <a16:creationId xmlns:a16="http://schemas.microsoft.com/office/drawing/2014/main" id="{A616B365-1F84-4FFC-82D6-AE7BF9F78A6E}"/>
            </a:ext>
          </a:extLst>
        </xdr:cNvPr>
        <xdr:cNvSpPr>
          <a:spLocks noChangeShapeType="1"/>
        </xdr:cNvSpPr>
      </xdr:nvSpPr>
      <xdr:spPr bwMode="auto">
        <a:xfrm flipH="1" flipV="1">
          <a:off x="10076180" y="4757417"/>
          <a:ext cx="471169" cy="17558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17618</xdr:colOff>
      <xdr:row>26</xdr:row>
      <xdr:rowOff>36056</xdr:rowOff>
    </xdr:from>
    <xdr:to>
      <xdr:col>16</xdr:col>
      <xdr:colOff>82747</xdr:colOff>
      <xdr:row>32</xdr:row>
      <xdr:rowOff>97032</xdr:rowOff>
    </xdr:to>
    <xdr:sp macro="" textlink="">
      <xdr:nvSpPr>
        <xdr:cNvPr id="578" name="Line 75">
          <a:extLst>
            <a:ext uri="{FF2B5EF4-FFF2-40B4-BE49-F238E27FC236}">
              <a16:creationId xmlns:a16="http://schemas.microsoft.com/office/drawing/2014/main" id="{E513AE64-2DB1-4242-995E-DECDB94CB536}"/>
            </a:ext>
          </a:extLst>
        </xdr:cNvPr>
        <xdr:cNvSpPr>
          <a:spLocks noChangeShapeType="1"/>
        </xdr:cNvSpPr>
      </xdr:nvSpPr>
      <xdr:spPr bwMode="auto">
        <a:xfrm rot="10800000" flipV="1">
          <a:off x="10533218" y="4394696"/>
          <a:ext cx="65129" cy="1066816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0 w 324374"/>
            <a:gd name="connsiteY0" fmla="*/ 0 h 9747"/>
            <a:gd name="connsiteX1" fmla="*/ 324374 w 324374"/>
            <a:gd name="connsiteY1" fmla="*/ 9747 h 9747"/>
            <a:gd name="connsiteX0" fmla="*/ 13 w 10013"/>
            <a:gd name="connsiteY0" fmla="*/ 0 h 10000"/>
            <a:gd name="connsiteX1" fmla="*/ 10013 w 10013"/>
            <a:gd name="connsiteY1" fmla="*/ 10000 h 10000"/>
            <a:gd name="connsiteX0" fmla="*/ 5197 w 5197"/>
            <a:gd name="connsiteY0" fmla="*/ 0 h 10111"/>
            <a:gd name="connsiteX1" fmla="*/ 4974 w 5197"/>
            <a:gd name="connsiteY1" fmla="*/ 10111 h 10111"/>
            <a:gd name="connsiteX0" fmla="*/ 13036 w 13037"/>
            <a:gd name="connsiteY0" fmla="*/ 0 h 10000"/>
            <a:gd name="connsiteX1" fmla="*/ 8673 w 13037"/>
            <a:gd name="connsiteY1" fmla="*/ 10000 h 10000"/>
            <a:gd name="connsiteX0" fmla="*/ 4363 w 5856"/>
            <a:gd name="connsiteY0" fmla="*/ 0 h 10000"/>
            <a:gd name="connsiteX1" fmla="*/ 0 w 5856"/>
            <a:gd name="connsiteY1" fmla="*/ 10000 h 10000"/>
            <a:gd name="connsiteX0" fmla="*/ 955 w 7616"/>
            <a:gd name="connsiteY0" fmla="*/ 0 h 9673"/>
            <a:gd name="connsiteX1" fmla="*/ 0 w 7616"/>
            <a:gd name="connsiteY1" fmla="*/ 9673 h 9673"/>
            <a:gd name="connsiteX0" fmla="*/ 1254 w 2209"/>
            <a:gd name="connsiteY0" fmla="*/ 0 h 10000"/>
            <a:gd name="connsiteX1" fmla="*/ 0 w 2209"/>
            <a:gd name="connsiteY1" fmla="*/ 10000 h 10000"/>
            <a:gd name="connsiteX0" fmla="*/ 0 w 8535"/>
            <a:gd name="connsiteY0" fmla="*/ 0 h 10034"/>
            <a:gd name="connsiteX1" fmla="*/ 757 w 8535"/>
            <a:gd name="connsiteY1" fmla="*/ 10034 h 10034"/>
            <a:gd name="connsiteX0" fmla="*/ 0 w 3318"/>
            <a:gd name="connsiteY0" fmla="*/ 0 h 10000"/>
            <a:gd name="connsiteX1" fmla="*/ 887 w 3318"/>
            <a:gd name="connsiteY1" fmla="*/ 10000 h 10000"/>
            <a:gd name="connsiteX0" fmla="*/ 258632 w 258782"/>
            <a:gd name="connsiteY0" fmla="*/ 0 h 9865"/>
            <a:gd name="connsiteX1" fmla="*/ 1 w 258782"/>
            <a:gd name="connsiteY1" fmla="*/ 9865 h 9865"/>
            <a:gd name="connsiteX0" fmla="*/ 9994 w 9994"/>
            <a:gd name="connsiteY0" fmla="*/ 0 h 10000"/>
            <a:gd name="connsiteX1" fmla="*/ 0 w 9994"/>
            <a:gd name="connsiteY1" fmla="*/ 1000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994" h="10000">
              <a:moveTo>
                <a:pt x="9994" y="0"/>
              </a:moveTo>
              <a:cubicBezTo>
                <a:pt x="-1584" y="5276"/>
                <a:pt x="554" y="5686"/>
                <a:pt x="0" y="10000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222250</xdr:colOff>
      <xdr:row>29</xdr:row>
      <xdr:rowOff>40075</xdr:rowOff>
    </xdr:from>
    <xdr:to>
      <xdr:col>16</xdr:col>
      <xdr:colOff>660805</xdr:colOff>
      <xdr:row>29</xdr:row>
      <xdr:rowOff>99298</xdr:rowOff>
    </xdr:to>
    <xdr:sp macro="" textlink="">
      <xdr:nvSpPr>
        <xdr:cNvPr id="579" name="Line 72">
          <a:extLst>
            <a:ext uri="{FF2B5EF4-FFF2-40B4-BE49-F238E27FC236}">
              <a16:creationId xmlns:a16="http://schemas.microsoft.com/office/drawing/2014/main" id="{0D05F94D-2152-4A9B-B147-9A1EDC694026}"/>
            </a:ext>
          </a:extLst>
        </xdr:cNvPr>
        <xdr:cNvSpPr>
          <a:spLocks noChangeShapeType="1"/>
        </xdr:cNvSpPr>
      </xdr:nvSpPr>
      <xdr:spPr bwMode="auto">
        <a:xfrm flipH="1" flipV="1">
          <a:off x="10044430" y="4901635"/>
          <a:ext cx="1131975" cy="59223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15</xdr:col>
      <xdr:colOff>375762</xdr:colOff>
      <xdr:row>28</xdr:row>
      <xdr:rowOff>38997</xdr:rowOff>
    </xdr:from>
    <xdr:ext cx="373278" cy="135152"/>
    <xdr:sp macro="" textlink="">
      <xdr:nvSpPr>
        <xdr:cNvPr id="580" name="Text Box 1118">
          <a:extLst>
            <a:ext uri="{FF2B5EF4-FFF2-40B4-BE49-F238E27FC236}">
              <a16:creationId xmlns:a16="http://schemas.microsoft.com/office/drawing/2014/main" id="{537C2E9E-BD2E-499C-8DA3-82D3ECE79943}"/>
            </a:ext>
          </a:extLst>
        </xdr:cNvPr>
        <xdr:cNvSpPr txBox="1">
          <a:spLocks noChangeArrowheads="1"/>
        </xdr:cNvSpPr>
      </xdr:nvSpPr>
      <xdr:spPr bwMode="auto">
        <a:xfrm>
          <a:off x="10197942" y="4732917"/>
          <a:ext cx="373278" cy="13515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大阪府</a:t>
          </a:r>
        </a:p>
      </xdr:txBody>
    </xdr:sp>
    <xdr:clientData/>
  </xdr:oneCellAnchor>
  <xdr:twoCellAnchor editAs="oneCell">
    <xdr:from>
      <xdr:col>16</xdr:col>
      <xdr:colOff>58064</xdr:colOff>
      <xdr:row>29</xdr:row>
      <xdr:rowOff>25379</xdr:rowOff>
    </xdr:from>
    <xdr:to>
      <xdr:col>16</xdr:col>
      <xdr:colOff>577601</xdr:colOff>
      <xdr:row>30</xdr:row>
      <xdr:rowOff>116025</xdr:rowOff>
    </xdr:to>
    <xdr:pic>
      <xdr:nvPicPr>
        <xdr:cNvPr id="581" name="図 580">
          <a:extLst>
            <a:ext uri="{FF2B5EF4-FFF2-40B4-BE49-F238E27FC236}">
              <a16:creationId xmlns:a16="http://schemas.microsoft.com/office/drawing/2014/main" id="{9B7930CA-E550-4B67-8CFE-697C75922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10800000">
          <a:off x="10573664" y="4886939"/>
          <a:ext cx="519537" cy="258286"/>
        </a:xfrm>
        <a:prstGeom prst="rect">
          <a:avLst/>
        </a:prstGeom>
      </xdr:spPr>
    </xdr:pic>
    <xdr:clientData/>
  </xdr:twoCellAnchor>
  <xdr:twoCellAnchor>
    <xdr:from>
      <xdr:col>17</xdr:col>
      <xdr:colOff>4233</xdr:colOff>
      <xdr:row>25</xdr:row>
      <xdr:rowOff>24176</xdr:rowOff>
    </xdr:from>
    <xdr:to>
      <xdr:col>17</xdr:col>
      <xdr:colOff>169333</xdr:colOff>
      <xdr:row>25</xdr:row>
      <xdr:rowOff>158750</xdr:rowOff>
    </xdr:to>
    <xdr:sp macro="" textlink="">
      <xdr:nvSpPr>
        <xdr:cNvPr id="582" name="六角形 581">
          <a:extLst>
            <a:ext uri="{FF2B5EF4-FFF2-40B4-BE49-F238E27FC236}">
              <a16:creationId xmlns:a16="http://schemas.microsoft.com/office/drawing/2014/main" id="{AD45D2D0-866F-4BE8-8CD9-CB619667DCE3}"/>
            </a:ext>
          </a:extLst>
        </xdr:cNvPr>
        <xdr:cNvSpPr/>
      </xdr:nvSpPr>
      <xdr:spPr bwMode="auto">
        <a:xfrm>
          <a:off x="11213253" y="4215176"/>
          <a:ext cx="165100" cy="134574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59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618269</xdr:colOff>
      <xdr:row>26</xdr:row>
      <xdr:rowOff>149750</xdr:rowOff>
    </xdr:from>
    <xdr:to>
      <xdr:col>17</xdr:col>
      <xdr:colOff>696655</xdr:colOff>
      <xdr:row>32</xdr:row>
      <xdr:rowOff>100533</xdr:rowOff>
    </xdr:to>
    <xdr:sp macro="" textlink="">
      <xdr:nvSpPr>
        <xdr:cNvPr id="583" name="Line 75">
          <a:extLst>
            <a:ext uri="{FF2B5EF4-FFF2-40B4-BE49-F238E27FC236}">
              <a16:creationId xmlns:a16="http://schemas.microsoft.com/office/drawing/2014/main" id="{92B0CC74-1D0A-4CC0-B234-F06DF0D299B0}"/>
            </a:ext>
          </a:extLst>
        </xdr:cNvPr>
        <xdr:cNvSpPr>
          <a:spLocks noChangeShapeType="1"/>
        </xdr:cNvSpPr>
      </xdr:nvSpPr>
      <xdr:spPr bwMode="auto">
        <a:xfrm flipV="1">
          <a:off x="11827289" y="4508390"/>
          <a:ext cx="78386" cy="956623"/>
        </a:xfrm>
        <a:custGeom>
          <a:avLst/>
          <a:gdLst>
            <a:gd name="connsiteX0" fmla="*/ 0 w 11820"/>
            <a:gd name="connsiteY0" fmla="*/ 0 h 996075"/>
            <a:gd name="connsiteX1" fmla="*/ 11820 w 11820"/>
            <a:gd name="connsiteY1" fmla="*/ 996075 h 996075"/>
            <a:gd name="connsiteX0" fmla="*/ 0 w 78495"/>
            <a:gd name="connsiteY0" fmla="*/ 0 h 991313"/>
            <a:gd name="connsiteX1" fmla="*/ 78495 w 78495"/>
            <a:gd name="connsiteY1" fmla="*/ 991313 h 991313"/>
            <a:gd name="connsiteX0" fmla="*/ 0 w 78495"/>
            <a:gd name="connsiteY0" fmla="*/ 0 h 991313"/>
            <a:gd name="connsiteX1" fmla="*/ 78495 w 78495"/>
            <a:gd name="connsiteY1" fmla="*/ 991313 h 991313"/>
            <a:gd name="connsiteX0" fmla="*/ 0 w 116595"/>
            <a:gd name="connsiteY0" fmla="*/ 0 h 996075"/>
            <a:gd name="connsiteX1" fmla="*/ 116595 w 116595"/>
            <a:gd name="connsiteY1" fmla="*/ 996075 h 996075"/>
            <a:gd name="connsiteX0" fmla="*/ 96 w 116691"/>
            <a:gd name="connsiteY0" fmla="*/ 0 h 996075"/>
            <a:gd name="connsiteX1" fmla="*/ 116691 w 116691"/>
            <a:gd name="connsiteY1" fmla="*/ 996075 h 996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16691" h="996075">
              <a:moveTo>
                <a:pt x="96" y="0"/>
              </a:moveTo>
              <a:cubicBezTo>
                <a:pt x="4036" y="332025"/>
                <a:pt x="-25361" y="425925"/>
                <a:pt x="116691" y="996075"/>
              </a:cubicBezTo>
            </a:path>
          </a:pathLst>
        </a:cu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554773</xdr:colOff>
      <xdr:row>30</xdr:row>
      <xdr:rowOff>120686</xdr:rowOff>
    </xdr:from>
    <xdr:to>
      <xdr:col>17</xdr:col>
      <xdr:colOff>682623</xdr:colOff>
      <xdr:row>31</xdr:row>
      <xdr:rowOff>77389</xdr:rowOff>
    </xdr:to>
    <xdr:sp macro="" textlink="">
      <xdr:nvSpPr>
        <xdr:cNvPr id="584" name="AutoShape 4802">
          <a:extLst>
            <a:ext uri="{FF2B5EF4-FFF2-40B4-BE49-F238E27FC236}">
              <a16:creationId xmlns:a16="http://schemas.microsoft.com/office/drawing/2014/main" id="{B3BB1424-93F7-4EF0-9B5E-FF2BE45C0B59}"/>
            </a:ext>
          </a:extLst>
        </xdr:cNvPr>
        <xdr:cNvSpPr>
          <a:spLocks noChangeArrowheads="1"/>
        </xdr:cNvSpPr>
      </xdr:nvSpPr>
      <xdr:spPr bwMode="auto">
        <a:xfrm>
          <a:off x="11763793" y="5149886"/>
          <a:ext cx="127850" cy="124343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17</xdr:col>
      <xdr:colOff>438840</xdr:colOff>
      <xdr:row>27</xdr:row>
      <xdr:rowOff>39686</xdr:rowOff>
    </xdr:from>
    <xdr:to>
      <xdr:col>17</xdr:col>
      <xdr:colOff>615612</xdr:colOff>
      <xdr:row>30</xdr:row>
      <xdr:rowOff>53700</xdr:rowOff>
    </xdr:to>
    <xdr:sp macro="" textlink="">
      <xdr:nvSpPr>
        <xdr:cNvPr id="585" name="Line 76">
          <a:extLst>
            <a:ext uri="{FF2B5EF4-FFF2-40B4-BE49-F238E27FC236}">
              <a16:creationId xmlns:a16="http://schemas.microsoft.com/office/drawing/2014/main" id="{E56326CD-1A99-48E0-9C37-3A09DC8D1A43}"/>
            </a:ext>
          </a:extLst>
        </xdr:cNvPr>
        <xdr:cNvSpPr>
          <a:spLocks noChangeShapeType="1"/>
        </xdr:cNvSpPr>
      </xdr:nvSpPr>
      <xdr:spPr bwMode="auto">
        <a:xfrm>
          <a:off x="11647860" y="4565966"/>
          <a:ext cx="176772" cy="516934"/>
        </a:xfrm>
        <a:custGeom>
          <a:avLst/>
          <a:gdLst>
            <a:gd name="connsiteX0" fmla="*/ 0 w 456866"/>
            <a:gd name="connsiteY0" fmla="*/ 0 h 514077"/>
            <a:gd name="connsiteX1" fmla="*/ 456866 w 456866"/>
            <a:gd name="connsiteY1" fmla="*/ 514077 h 514077"/>
            <a:gd name="connsiteX0" fmla="*/ 0 w 171116"/>
            <a:gd name="connsiteY0" fmla="*/ 0 h 537889"/>
            <a:gd name="connsiteX1" fmla="*/ 171116 w 171116"/>
            <a:gd name="connsiteY1" fmla="*/ 537889 h 537889"/>
            <a:gd name="connsiteX0" fmla="*/ 5656 w 176772"/>
            <a:gd name="connsiteY0" fmla="*/ 0 h 537889"/>
            <a:gd name="connsiteX1" fmla="*/ 176772 w 176772"/>
            <a:gd name="connsiteY1" fmla="*/ 537889 h 53788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76772" h="537889">
              <a:moveTo>
                <a:pt x="5656" y="0"/>
              </a:moveTo>
              <a:cubicBezTo>
                <a:pt x="-16680" y="496797"/>
                <a:pt x="24483" y="366530"/>
                <a:pt x="176772" y="537889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535038</xdr:colOff>
      <xdr:row>29</xdr:row>
      <xdr:rowOff>144063</xdr:rowOff>
    </xdr:from>
    <xdr:to>
      <xdr:col>17</xdr:col>
      <xdr:colOff>697563</xdr:colOff>
      <xdr:row>30</xdr:row>
      <xdr:rowOff>115487</xdr:rowOff>
    </xdr:to>
    <xdr:sp macro="" textlink="">
      <xdr:nvSpPr>
        <xdr:cNvPr id="586" name="Oval 77">
          <a:extLst>
            <a:ext uri="{FF2B5EF4-FFF2-40B4-BE49-F238E27FC236}">
              <a16:creationId xmlns:a16="http://schemas.microsoft.com/office/drawing/2014/main" id="{07A6E73E-CC51-428B-901C-DDFFF658B920}"/>
            </a:ext>
          </a:extLst>
        </xdr:cNvPr>
        <xdr:cNvSpPr>
          <a:spLocks noChangeArrowheads="1"/>
        </xdr:cNvSpPr>
      </xdr:nvSpPr>
      <xdr:spPr bwMode="auto">
        <a:xfrm>
          <a:off x="11744058" y="5005623"/>
          <a:ext cx="154905" cy="1390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18</xdr:col>
      <xdr:colOff>19356</xdr:colOff>
      <xdr:row>27</xdr:row>
      <xdr:rowOff>69175</xdr:rowOff>
    </xdr:from>
    <xdr:to>
      <xdr:col>18</xdr:col>
      <xdr:colOff>248047</xdr:colOff>
      <xdr:row>28</xdr:row>
      <xdr:rowOff>95512</xdr:rowOff>
    </xdr:to>
    <xdr:sp macro="" textlink="">
      <xdr:nvSpPr>
        <xdr:cNvPr id="587" name="六角形 586">
          <a:extLst>
            <a:ext uri="{FF2B5EF4-FFF2-40B4-BE49-F238E27FC236}">
              <a16:creationId xmlns:a16="http://schemas.microsoft.com/office/drawing/2014/main" id="{A99EFF18-A9E2-4117-8EC0-1BB876A3DD7B}"/>
            </a:ext>
          </a:extLst>
        </xdr:cNvPr>
        <xdr:cNvSpPr/>
      </xdr:nvSpPr>
      <xdr:spPr bwMode="auto">
        <a:xfrm>
          <a:off x="11927474" y="4621965"/>
          <a:ext cx="228691" cy="19495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106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17</xdr:col>
      <xdr:colOff>681747</xdr:colOff>
      <xdr:row>29</xdr:row>
      <xdr:rowOff>18487</xdr:rowOff>
    </xdr:from>
    <xdr:ext cx="150267" cy="421654"/>
    <xdr:sp macro="" textlink="">
      <xdr:nvSpPr>
        <xdr:cNvPr id="588" name="Text Box 1620">
          <a:extLst>
            <a:ext uri="{FF2B5EF4-FFF2-40B4-BE49-F238E27FC236}">
              <a16:creationId xmlns:a16="http://schemas.microsoft.com/office/drawing/2014/main" id="{E1D5396E-CF4F-48DD-8A84-9CF826B0EEF1}"/>
            </a:ext>
          </a:extLst>
        </xdr:cNvPr>
        <xdr:cNvSpPr txBox="1">
          <a:spLocks noChangeArrowheads="1"/>
        </xdr:cNvSpPr>
      </xdr:nvSpPr>
      <xdr:spPr bwMode="auto">
        <a:xfrm>
          <a:off x="11890767" y="4880047"/>
          <a:ext cx="150267" cy="421654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↑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杉生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163609</xdr:colOff>
      <xdr:row>27</xdr:row>
      <xdr:rowOff>117142</xdr:rowOff>
    </xdr:from>
    <xdr:ext cx="278130" cy="254018"/>
    <xdr:grpSp>
      <xdr:nvGrpSpPr>
        <xdr:cNvPr id="589" name="Group 6672">
          <a:extLst>
            <a:ext uri="{FF2B5EF4-FFF2-40B4-BE49-F238E27FC236}">
              <a16:creationId xmlns:a16="http://schemas.microsoft.com/office/drawing/2014/main" id="{502F515B-FFF4-4F95-9563-EED4748E99BF}"/>
            </a:ext>
          </a:extLst>
        </xdr:cNvPr>
        <xdr:cNvGrpSpPr>
          <a:grpSpLocks/>
        </xdr:cNvGrpSpPr>
      </xdr:nvGrpSpPr>
      <xdr:grpSpPr bwMode="auto">
        <a:xfrm>
          <a:off x="11802418" y="4467210"/>
          <a:ext cx="278130" cy="254018"/>
          <a:chOff x="536" y="109"/>
          <a:chExt cx="46" cy="44"/>
        </a:xfrm>
      </xdr:grpSpPr>
      <xdr:pic>
        <xdr:nvPicPr>
          <xdr:cNvPr id="590" name="Picture 6673" descr="route2">
            <a:extLst>
              <a:ext uri="{FF2B5EF4-FFF2-40B4-BE49-F238E27FC236}">
                <a16:creationId xmlns:a16="http://schemas.microsoft.com/office/drawing/2014/main" id="{67ECA0E1-C713-AE13-2176-FD4AC65270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91" name="Text Box 6674">
            <a:extLst>
              <a:ext uri="{FF2B5EF4-FFF2-40B4-BE49-F238E27FC236}">
                <a16:creationId xmlns:a16="http://schemas.microsoft.com/office/drawing/2014/main" id="{ED6B5EFB-5487-3E37-F77C-6B10CA1FFE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477</a:t>
            </a:r>
            <a:endParaRPr lang="ja-JP" altLang="en-US" sz="10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17</xdr:col>
      <xdr:colOff>245804</xdr:colOff>
      <xdr:row>29</xdr:row>
      <xdr:rowOff>116046</xdr:rowOff>
    </xdr:from>
    <xdr:ext cx="331667" cy="421654"/>
    <xdr:sp macro="" textlink="">
      <xdr:nvSpPr>
        <xdr:cNvPr id="592" name="Text Box 1620">
          <a:extLst>
            <a:ext uri="{FF2B5EF4-FFF2-40B4-BE49-F238E27FC236}">
              <a16:creationId xmlns:a16="http://schemas.microsoft.com/office/drawing/2014/main" id="{F36FC154-1F50-422E-A702-706F9718C421}"/>
            </a:ext>
          </a:extLst>
        </xdr:cNvPr>
        <xdr:cNvSpPr txBox="1">
          <a:spLocks noChangeArrowheads="1"/>
        </xdr:cNvSpPr>
      </xdr:nvSpPr>
      <xdr:spPr bwMode="auto">
        <a:xfrm>
          <a:off x="11454824" y="4977606"/>
          <a:ext cx="331667" cy="421654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↖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川西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池田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619438</xdr:colOff>
      <xdr:row>31</xdr:row>
      <xdr:rowOff>71083</xdr:rowOff>
    </xdr:from>
    <xdr:ext cx="278130" cy="254018"/>
    <xdr:grpSp>
      <xdr:nvGrpSpPr>
        <xdr:cNvPr id="593" name="Group 6672">
          <a:extLst>
            <a:ext uri="{FF2B5EF4-FFF2-40B4-BE49-F238E27FC236}">
              <a16:creationId xmlns:a16="http://schemas.microsoft.com/office/drawing/2014/main" id="{4D2D987F-C0BF-4493-984C-95543DFD8AFD}"/>
            </a:ext>
          </a:extLst>
        </xdr:cNvPr>
        <xdr:cNvGrpSpPr>
          <a:grpSpLocks/>
        </xdr:cNvGrpSpPr>
      </xdr:nvGrpSpPr>
      <xdr:grpSpPr bwMode="auto">
        <a:xfrm>
          <a:off x="12276027" y="5069274"/>
          <a:ext cx="278130" cy="254018"/>
          <a:chOff x="536" y="109"/>
          <a:chExt cx="46" cy="44"/>
        </a:xfrm>
      </xdr:grpSpPr>
      <xdr:pic>
        <xdr:nvPicPr>
          <xdr:cNvPr id="594" name="Picture 6673" descr="route2">
            <a:extLst>
              <a:ext uri="{FF2B5EF4-FFF2-40B4-BE49-F238E27FC236}">
                <a16:creationId xmlns:a16="http://schemas.microsoft.com/office/drawing/2014/main" id="{899C3FBA-BDEB-7502-E73F-6F740C58F2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95" name="Text Box 6674">
            <a:extLst>
              <a:ext uri="{FF2B5EF4-FFF2-40B4-BE49-F238E27FC236}">
                <a16:creationId xmlns:a16="http://schemas.microsoft.com/office/drawing/2014/main" id="{EF5C1F39-BE83-232D-CC03-68C19C948A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477</a:t>
            </a:r>
            <a:endParaRPr lang="ja-JP" altLang="en-US" sz="10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19</xdr:col>
      <xdr:colOff>95669</xdr:colOff>
      <xdr:row>28</xdr:row>
      <xdr:rowOff>19070</xdr:rowOff>
    </xdr:from>
    <xdr:to>
      <xdr:col>19</xdr:col>
      <xdr:colOff>703284</xdr:colOff>
      <xdr:row>28</xdr:row>
      <xdr:rowOff>64789</xdr:rowOff>
    </xdr:to>
    <xdr:sp macro="" textlink="">
      <xdr:nvSpPr>
        <xdr:cNvPr id="596" name="Freeform 217">
          <a:extLst>
            <a:ext uri="{FF2B5EF4-FFF2-40B4-BE49-F238E27FC236}">
              <a16:creationId xmlns:a16="http://schemas.microsoft.com/office/drawing/2014/main" id="{8D52D060-D377-427C-AD10-620B3B937768}"/>
            </a:ext>
          </a:extLst>
        </xdr:cNvPr>
        <xdr:cNvSpPr>
          <a:spLocks/>
        </xdr:cNvSpPr>
      </xdr:nvSpPr>
      <xdr:spPr bwMode="auto">
        <a:xfrm>
          <a:off x="12691529" y="4712990"/>
          <a:ext cx="599995" cy="45719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13" h="6">
              <a:moveTo>
                <a:pt x="113" y="1"/>
              </a:moveTo>
              <a:cubicBezTo>
                <a:pt x="108" y="1"/>
                <a:pt x="95" y="3"/>
                <a:pt x="85" y="3"/>
              </a:cubicBezTo>
              <a:cubicBezTo>
                <a:pt x="75" y="3"/>
                <a:pt x="61" y="0"/>
                <a:pt x="51" y="0"/>
              </a:cubicBezTo>
              <a:cubicBezTo>
                <a:pt x="41" y="1"/>
                <a:pt x="41" y="5"/>
                <a:pt x="32" y="5"/>
              </a:cubicBezTo>
              <a:cubicBezTo>
                <a:pt x="22" y="6"/>
                <a:pt x="10" y="5"/>
                <a:pt x="0" y="4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12700</xdr:colOff>
      <xdr:row>25</xdr:row>
      <xdr:rowOff>23815</xdr:rowOff>
    </xdr:from>
    <xdr:to>
      <xdr:col>19</xdr:col>
      <xdr:colOff>167165</xdr:colOff>
      <xdr:row>25</xdr:row>
      <xdr:rowOff>165511</xdr:rowOff>
    </xdr:to>
    <xdr:sp macro="" textlink="">
      <xdr:nvSpPr>
        <xdr:cNvPr id="597" name="六角形 596">
          <a:extLst>
            <a:ext uri="{FF2B5EF4-FFF2-40B4-BE49-F238E27FC236}">
              <a16:creationId xmlns:a16="http://schemas.microsoft.com/office/drawing/2014/main" id="{76C5E0B7-F8E9-4778-A725-FE38BC60F161}"/>
            </a:ext>
          </a:extLst>
        </xdr:cNvPr>
        <xdr:cNvSpPr/>
      </xdr:nvSpPr>
      <xdr:spPr bwMode="auto">
        <a:xfrm>
          <a:off x="12608560" y="4214815"/>
          <a:ext cx="154465" cy="141696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</a:p>
      </xdr:txBody>
    </xdr:sp>
    <xdr:clientData/>
  </xdr:twoCellAnchor>
  <xdr:twoCellAnchor>
    <xdr:from>
      <xdr:col>19</xdr:col>
      <xdr:colOff>400449</xdr:colOff>
      <xdr:row>26</xdr:row>
      <xdr:rowOff>71436</xdr:rowOff>
    </xdr:from>
    <xdr:to>
      <xdr:col>19</xdr:col>
      <xdr:colOff>621639</xdr:colOff>
      <xdr:row>27</xdr:row>
      <xdr:rowOff>119675</xdr:rowOff>
    </xdr:to>
    <xdr:sp macro="" textlink="">
      <xdr:nvSpPr>
        <xdr:cNvPr id="598" name="Line 76">
          <a:extLst>
            <a:ext uri="{FF2B5EF4-FFF2-40B4-BE49-F238E27FC236}">
              <a16:creationId xmlns:a16="http://schemas.microsoft.com/office/drawing/2014/main" id="{74E17D45-14AE-4782-BEEC-B9C6BBB98117}"/>
            </a:ext>
          </a:extLst>
        </xdr:cNvPr>
        <xdr:cNvSpPr>
          <a:spLocks noChangeShapeType="1"/>
        </xdr:cNvSpPr>
      </xdr:nvSpPr>
      <xdr:spPr bwMode="auto">
        <a:xfrm>
          <a:off x="12996309" y="4430076"/>
          <a:ext cx="221190" cy="21587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650483</xdr:colOff>
      <xdr:row>26</xdr:row>
      <xdr:rowOff>133348</xdr:rowOff>
    </xdr:from>
    <xdr:to>
      <xdr:col>20</xdr:col>
      <xdr:colOff>198444</xdr:colOff>
      <xdr:row>31</xdr:row>
      <xdr:rowOff>90486</xdr:rowOff>
    </xdr:to>
    <xdr:sp macro="" textlink="">
      <xdr:nvSpPr>
        <xdr:cNvPr id="599" name="Line 76">
          <a:extLst>
            <a:ext uri="{FF2B5EF4-FFF2-40B4-BE49-F238E27FC236}">
              <a16:creationId xmlns:a16="http://schemas.microsoft.com/office/drawing/2014/main" id="{D6A84C5A-6D68-430D-A5D2-11D2D7E2964D}"/>
            </a:ext>
          </a:extLst>
        </xdr:cNvPr>
        <xdr:cNvSpPr>
          <a:spLocks noChangeShapeType="1"/>
        </xdr:cNvSpPr>
      </xdr:nvSpPr>
      <xdr:spPr bwMode="auto">
        <a:xfrm flipV="1">
          <a:off x="13246343" y="4491988"/>
          <a:ext cx="241381" cy="795338"/>
        </a:xfrm>
        <a:custGeom>
          <a:avLst/>
          <a:gdLst>
            <a:gd name="connsiteX0" fmla="*/ 0 w 295276"/>
            <a:gd name="connsiteY0" fmla="*/ 0 h 466725"/>
            <a:gd name="connsiteX1" fmla="*/ 295276 w 295276"/>
            <a:gd name="connsiteY1" fmla="*/ 466725 h 466725"/>
            <a:gd name="connsiteX0" fmla="*/ 0 w 295276"/>
            <a:gd name="connsiteY0" fmla="*/ 0 h 466725"/>
            <a:gd name="connsiteX1" fmla="*/ 295276 w 295276"/>
            <a:gd name="connsiteY1" fmla="*/ 466725 h 466725"/>
            <a:gd name="connsiteX0" fmla="*/ 0 w 295276"/>
            <a:gd name="connsiteY0" fmla="*/ 0 h 823913"/>
            <a:gd name="connsiteX1" fmla="*/ 285750 w 295276"/>
            <a:gd name="connsiteY1" fmla="*/ 823913 h 823913"/>
            <a:gd name="connsiteX2" fmla="*/ 295276 w 295276"/>
            <a:gd name="connsiteY2" fmla="*/ 466725 h 823913"/>
            <a:gd name="connsiteX0" fmla="*/ 0 w 295276"/>
            <a:gd name="connsiteY0" fmla="*/ 0 h 681038"/>
            <a:gd name="connsiteX1" fmla="*/ 176213 w 295276"/>
            <a:gd name="connsiteY1" fmla="*/ 681038 h 681038"/>
            <a:gd name="connsiteX2" fmla="*/ 295276 w 295276"/>
            <a:gd name="connsiteY2" fmla="*/ 466725 h 681038"/>
            <a:gd name="connsiteX0" fmla="*/ 0 w 261939"/>
            <a:gd name="connsiteY0" fmla="*/ 0 h 847725"/>
            <a:gd name="connsiteX1" fmla="*/ 176213 w 261939"/>
            <a:gd name="connsiteY1" fmla="*/ 681038 h 847725"/>
            <a:gd name="connsiteX2" fmla="*/ 261939 w 261939"/>
            <a:gd name="connsiteY2" fmla="*/ 847725 h 847725"/>
            <a:gd name="connsiteX0" fmla="*/ 0 w 261939"/>
            <a:gd name="connsiteY0" fmla="*/ 0 h 847725"/>
            <a:gd name="connsiteX1" fmla="*/ 100013 w 261939"/>
            <a:gd name="connsiteY1" fmla="*/ 242888 h 847725"/>
            <a:gd name="connsiteX2" fmla="*/ 261939 w 261939"/>
            <a:gd name="connsiteY2" fmla="*/ 847725 h 847725"/>
            <a:gd name="connsiteX0" fmla="*/ 0 w 261939"/>
            <a:gd name="connsiteY0" fmla="*/ 0 h 847725"/>
            <a:gd name="connsiteX1" fmla="*/ 100013 w 261939"/>
            <a:gd name="connsiteY1" fmla="*/ 242888 h 847725"/>
            <a:gd name="connsiteX2" fmla="*/ 261939 w 261939"/>
            <a:gd name="connsiteY2" fmla="*/ 847725 h 847725"/>
            <a:gd name="connsiteX0" fmla="*/ 0 w 261939"/>
            <a:gd name="connsiteY0" fmla="*/ 0 h 847725"/>
            <a:gd name="connsiteX1" fmla="*/ 100014 w 261939"/>
            <a:gd name="connsiteY1" fmla="*/ 109538 h 847725"/>
            <a:gd name="connsiteX2" fmla="*/ 100013 w 261939"/>
            <a:gd name="connsiteY2" fmla="*/ 242888 h 847725"/>
            <a:gd name="connsiteX3" fmla="*/ 261939 w 261939"/>
            <a:gd name="connsiteY3" fmla="*/ 847725 h 847725"/>
            <a:gd name="connsiteX0" fmla="*/ 0 w 261939"/>
            <a:gd name="connsiteY0" fmla="*/ 0 h 847725"/>
            <a:gd name="connsiteX1" fmla="*/ 100014 w 261939"/>
            <a:gd name="connsiteY1" fmla="*/ 109538 h 847725"/>
            <a:gd name="connsiteX2" fmla="*/ 138113 w 261939"/>
            <a:gd name="connsiteY2" fmla="*/ 242888 h 847725"/>
            <a:gd name="connsiteX3" fmla="*/ 261939 w 261939"/>
            <a:gd name="connsiteY3" fmla="*/ 847725 h 847725"/>
            <a:gd name="connsiteX0" fmla="*/ 0 w 271464"/>
            <a:gd name="connsiteY0" fmla="*/ 0 h 800100"/>
            <a:gd name="connsiteX1" fmla="*/ 109539 w 271464"/>
            <a:gd name="connsiteY1" fmla="*/ 61913 h 800100"/>
            <a:gd name="connsiteX2" fmla="*/ 147638 w 271464"/>
            <a:gd name="connsiteY2" fmla="*/ 195263 h 800100"/>
            <a:gd name="connsiteX3" fmla="*/ 271464 w 271464"/>
            <a:gd name="connsiteY3" fmla="*/ 800100 h 800100"/>
            <a:gd name="connsiteX0" fmla="*/ 0 w 252414"/>
            <a:gd name="connsiteY0" fmla="*/ 0 h 833438"/>
            <a:gd name="connsiteX1" fmla="*/ 90489 w 252414"/>
            <a:gd name="connsiteY1" fmla="*/ 95251 h 833438"/>
            <a:gd name="connsiteX2" fmla="*/ 128588 w 252414"/>
            <a:gd name="connsiteY2" fmla="*/ 228601 h 833438"/>
            <a:gd name="connsiteX3" fmla="*/ 252414 w 252414"/>
            <a:gd name="connsiteY3" fmla="*/ 833438 h 8334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52414" h="833438">
              <a:moveTo>
                <a:pt x="0" y="0"/>
              </a:moveTo>
              <a:cubicBezTo>
                <a:pt x="16669" y="38100"/>
                <a:pt x="73820" y="54770"/>
                <a:pt x="90489" y="95251"/>
              </a:cubicBezTo>
              <a:cubicBezTo>
                <a:pt x="107158" y="135732"/>
                <a:pt x="101601" y="125414"/>
                <a:pt x="128588" y="228601"/>
              </a:cubicBezTo>
              <a:cubicBezTo>
                <a:pt x="127000" y="655638"/>
                <a:pt x="153989" y="677863"/>
                <a:pt x="252414" y="833438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114700</xdr:colOff>
      <xdr:row>28</xdr:row>
      <xdr:rowOff>142864</xdr:rowOff>
    </xdr:from>
    <xdr:to>
      <xdr:col>19</xdr:col>
      <xdr:colOff>620017</xdr:colOff>
      <xdr:row>28</xdr:row>
      <xdr:rowOff>148958</xdr:rowOff>
    </xdr:to>
    <xdr:sp macro="" textlink="">
      <xdr:nvSpPr>
        <xdr:cNvPr id="600" name="Line 76">
          <a:extLst>
            <a:ext uri="{FF2B5EF4-FFF2-40B4-BE49-F238E27FC236}">
              <a16:creationId xmlns:a16="http://schemas.microsoft.com/office/drawing/2014/main" id="{1860F711-B0CC-43B3-85A7-5D8EFFF159BE}"/>
            </a:ext>
          </a:extLst>
        </xdr:cNvPr>
        <xdr:cNvSpPr>
          <a:spLocks noChangeShapeType="1"/>
        </xdr:cNvSpPr>
      </xdr:nvSpPr>
      <xdr:spPr bwMode="auto">
        <a:xfrm>
          <a:off x="12710560" y="4836784"/>
          <a:ext cx="505317" cy="609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435081</xdr:colOff>
      <xdr:row>26</xdr:row>
      <xdr:rowOff>57748</xdr:rowOff>
    </xdr:from>
    <xdr:to>
      <xdr:col>20</xdr:col>
      <xdr:colOff>32769</xdr:colOff>
      <xdr:row>32</xdr:row>
      <xdr:rowOff>137619</xdr:rowOff>
    </xdr:to>
    <xdr:sp macro="" textlink="">
      <xdr:nvSpPr>
        <xdr:cNvPr id="601" name="Freeform 217">
          <a:extLst>
            <a:ext uri="{FF2B5EF4-FFF2-40B4-BE49-F238E27FC236}">
              <a16:creationId xmlns:a16="http://schemas.microsoft.com/office/drawing/2014/main" id="{795E8609-4547-411D-93CB-F1218D6DE377}"/>
            </a:ext>
          </a:extLst>
        </xdr:cNvPr>
        <xdr:cNvSpPr>
          <a:spLocks/>
        </xdr:cNvSpPr>
      </xdr:nvSpPr>
      <xdr:spPr bwMode="auto">
        <a:xfrm rot="17332423">
          <a:off x="12633639" y="4813690"/>
          <a:ext cx="1085711" cy="291108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8438"/>
            <a:gd name="connsiteX1" fmla="*/ 5852 w 10000"/>
            <a:gd name="connsiteY1" fmla="*/ 18289 h 18438"/>
            <a:gd name="connsiteX2" fmla="*/ 2832 w 10000"/>
            <a:gd name="connsiteY2" fmla="*/ 9062 h 18438"/>
            <a:gd name="connsiteX3" fmla="*/ 0 w 10000"/>
            <a:gd name="connsiteY3" fmla="*/ 6797 h 18438"/>
            <a:gd name="connsiteX0" fmla="*/ 11498 w 11498"/>
            <a:gd name="connsiteY0" fmla="*/ 23635 h 42073"/>
            <a:gd name="connsiteX1" fmla="*/ 7350 w 11498"/>
            <a:gd name="connsiteY1" fmla="*/ 41924 h 42073"/>
            <a:gd name="connsiteX2" fmla="*/ 4330 w 11498"/>
            <a:gd name="connsiteY2" fmla="*/ 32697 h 42073"/>
            <a:gd name="connsiteX3" fmla="*/ 0 w 11498"/>
            <a:gd name="connsiteY3" fmla="*/ 0 h 42073"/>
            <a:gd name="connsiteX0" fmla="*/ 11498 w 11498"/>
            <a:gd name="connsiteY0" fmla="*/ 46916 h 65448"/>
            <a:gd name="connsiteX1" fmla="*/ 7350 w 11498"/>
            <a:gd name="connsiteY1" fmla="*/ 65205 h 65448"/>
            <a:gd name="connsiteX2" fmla="*/ 4330 w 11498"/>
            <a:gd name="connsiteY2" fmla="*/ 55978 h 65448"/>
            <a:gd name="connsiteX3" fmla="*/ 3503 w 11498"/>
            <a:gd name="connsiteY3" fmla="*/ 660 h 65448"/>
            <a:gd name="connsiteX4" fmla="*/ 0 w 11498"/>
            <a:gd name="connsiteY4" fmla="*/ 23281 h 65448"/>
            <a:gd name="connsiteX0" fmla="*/ 11826 w 11826"/>
            <a:gd name="connsiteY0" fmla="*/ 53003 h 71535"/>
            <a:gd name="connsiteX1" fmla="*/ 7678 w 11826"/>
            <a:gd name="connsiteY1" fmla="*/ 71292 h 71535"/>
            <a:gd name="connsiteX2" fmla="*/ 4658 w 11826"/>
            <a:gd name="connsiteY2" fmla="*/ 62065 h 71535"/>
            <a:gd name="connsiteX3" fmla="*/ 3831 w 11826"/>
            <a:gd name="connsiteY3" fmla="*/ 6747 h 71535"/>
            <a:gd name="connsiteX4" fmla="*/ 0 w 11826"/>
            <a:gd name="connsiteY4" fmla="*/ 0 h 71535"/>
            <a:gd name="connsiteX0" fmla="*/ 11826 w 11826"/>
            <a:gd name="connsiteY0" fmla="*/ 53003 h 74488"/>
            <a:gd name="connsiteX1" fmla="*/ 7678 w 11826"/>
            <a:gd name="connsiteY1" fmla="*/ 71292 h 74488"/>
            <a:gd name="connsiteX2" fmla="*/ 5246 w 11826"/>
            <a:gd name="connsiteY2" fmla="*/ 72193 h 74488"/>
            <a:gd name="connsiteX3" fmla="*/ 3831 w 11826"/>
            <a:gd name="connsiteY3" fmla="*/ 6747 h 74488"/>
            <a:gd name="connsiteX4" fmla="*/ 0 w 11826"/>
            <a:gd name="connsiteY4" fmla="*/ 0 h 74488"/>
            <a:gd name="connsiteX0" fmla="*/ 11826 w 11826"/>
            <a:gd name="connsiteY0" fmla="*/ 58668 h 80153"/>
            <a:gd name="connsiteX1" fmla="*/ 7678 w 11826"/>
            <a:gd name="connsiteY1" fmla="*/ 76957 h 80153"/>
            <a:gd name="connsiteX2" fmla="*/ 5246 w 11826"/>
            <a:gd name="connsiteY2" fmla="*/ 77858 h 80153"/>
            <a:gd name="connsiteX3" fmla="*/ 3831 w 11826"/>
            <a:gd name="connsiteY3" fmla="*/ 12412 h 80153"/>
            <a:gd name="connsiteX4" fmla="*/ 0 w 11826"/>
            <a:gd name="connsiteY4" fmla="*/ 5665 h 80153"/>
            <a:gd name="connsiteX0" fmla="*/ 11826 w 11826"/>
            <a:gd name="connsiteY0" fmla="*/ 81526 h 103011"/>
            <a:gd name="connsiteX1" fmla="*/ 7678 w 11826"/>
            <a:gd name="connsiteY1" fmla="*/ 99815 h 103011"/>
            <a:gd name="connsiteX2" fmla="*/ 5246 w 11826"/>
            <a:gd name="connsiteY2" fmla="*/ 100716 h 103011"/>
            <a:gd name="connsiteX3" fmla="*/ 3831 w 11826"/>
            <a:gd name="connsiteY3" fmla="*/ 35270 h 103011"/>
            <a:gd name="connsiteX4" fmla="*/ 0 w 11826"/>
            <a:gd name="connsiteY4" fmla="*/ 28523 h 103011"/>
            <a:gd name="connsiteX0" fmla="*/ 11987 w 11987"/>
            <a:gd name="connsiteY0" fmla="*/ 83014 h 104499"/>
            <a:gd name="connsiteX1" fmla="*/ 7839 w 11987"/>
            <a:gd name="connsiteY1" fmla="*/ 101303 h 104499"/>
            <a:gd name="connsiteX2" fmla="*/ 5407 w 11987"/>
            <a:gd name="connsiteY2" fmla="*/ 102204 h 104499"/>
            <a:gd name="connsiteX3" fmla="*/ 3992 w 11987"/>
            <a:gd name="connsiteY3" fmla="*/ 36758 h 104499"/>
            <a:gd name="connsiteX4" fmla="*/ 0 w 11987"/>
            <a:gd name="connsiteY4" fmla="*/ 24923 h 104499"/>
            <a:gd name="connsiteX0" fmla="*/ 12602 w 12602"/>
            <a:gd name="connsiteY0" fmla="*/ 87078 h 108563"/>
            <a:gd name="connsiteX1" fmla="*/ 8454 w 12602"/>
            <a:gd name="connsiteY1" fmla="*/ 105367 h 108563"/>
            <a:gd name="connsiteX2" fmla="*/ 6022 w 12602"/>
            <a:gd name="connsiteY2" fmla="*/ 106268 h 108563"/>
            <a:gd name="connsiteX3" fmla="*/ 4607 w 12602"/>
            <a:gd name="connsiteY3" fmla="*/ 40822 h 108563"/>
            <a:gd name="connsiteX4" fmla="*/ 0 w 12602"/>
            <a:gd name="connsiteY4" fmla="*/ 16945 h 108563"/>
            <a:gd name="connsiteX0" fmla="*/ 10533 w 10533"/>
            <a:gd name="connsiteY0" fmla="*/ 91461 h 112946"/>
            <a:gd name="connsiteX1" fmla="*/ 6385 w 10533"/>
            <a:gd name="connsiteY1" fmla="*/ 109750 h 112946"/>
            <a:gd name="connsiteX2" fmla="*/ 3953 w 10533"/>
            <a:gd name="connsiteY2" fmla="*/ 110651 h 112946"/>
            <a:gd name="connsiteX3" fmla="*/ 2538 w 10533"/>
            <a:gd name="connsiteY3" fmla="*/ 45205 h 112946"/>
            <a:gd name="connsiteX4" fmla="*/ 0 w 10533"/>
            <a:gd name="connsiteY4" fmla="*/ 10711 h 112946"/>
            <a:gd name="connsiteX0" fmla="*/ 9526 w 9526"/>
            <a:gd name="connsiteY0" fmla="*/ 96740 h 118225"/>
            <a:gd name="connsiteX1" fmla="*/ 5378 w 9526"/>
            <a:gd name="connsiteY1" fmla="*/ 115029 h 118225"/>
            <a:gd name="connsiteX2" fmla="*/ 2946 w 9526"/>
            <a:gd name="connsiteY2" fmla="*/ 115930 h 118225"/>
            <a:gd name="connsiteX3" fmla="*/ 1531 w 9526"/>
            <a:gd name="connsiteY3" fmla="*/ 50484 h 118225"/>
            <a:gd name="connsiteX4" fmla="*/ 0 w 9526"/>
            <a:gd name="connsiteY4" fmla="*/ 5568 h 118225"/>
            <a:gd name="connsiteX0" fmla="*/ 9951 w 9951"/>
            <a:gd name="connsiteY0" fmla="*/ 10024 h 10042"/>
            <a:gd name="connsiteX1" fmla="*/ 5646 w 9951"/>
            <a:gd name="connsiteY1" fmla="*/ 9730 h 10042"/>
            <a:gd name="connsiteX2" fmla="*/ 3093 w 9951"/>
            <a:gd name="connsiteY2" fmla="*/ 9806 h 10042"/>
            <a:gd name="connsiteX3" fmla="*/ 1607 w 9951"/>
            <a:gd name="connsiteY3" fmla="*/ 4270 h 10042"/>
            <a:gd name="connsiteX4" fmla="*/ 0 w 9951"/>
            <a:gd name="connsiteY4" fmla="*/ 471 h 10042"/>
            <a:gd name="connsiteX0" fmla="*/ 10000 w 10000"/>
            <a:gd name="connsiteY0" fmla="*/ 9982 h 9982"/>
            <a:gd name="connsiteX1" fmla="*/ 5674 w 10000"/>
            <a:gd name="connsiteY1" fmla="*/ 9689 h 9982"/>
            <a:gd name="connsiteX2" fmla="*/ 3108 w 10000"/>
            <a:gd name="connsiteY2" fmla="*/ 9765 h 9982"/>
            <a:gd name="connsiteX3" fmla="*/ 1615 w 10000"/>
            <a:gd name="connsiteY3" fmla="*/ 4252 h 9982"/>
            <a:gd name="connsiteX4" fmla="*/ 0 w 10000"/>
            <a:gd name="connsiteY4" fmla="*/ 469 h 9982"/>
            <a:gd name="connsiteX0" fmla="*/ 10000 w 10000"/>
            <a:gd name="connsiteY0" fmla="*/ 10000 h 10000"/>
            <a:gd name="connsiteX1" fmla="*/ 8107 w 10000"/>
            <a:gd name="connsiteY1" fmla="*/ 7006 h 10000"/>
            <a:gd name="connsiteX2" fmla="*/ 3108 w 10000"/>
            <a:gd name="connsiteY2" fmla="*/ 9783 h 10000"/>
            <a:gd name="connsiteX3" fmla="*/ 1615 w 10000"/>
            <a:gd name="connsiteY3" fmla="*/ 4260 h 10000"/>
            <a:gd name="connsiteX4" fmla="*/ 0 w 10000"/>
            <a:gd name="connsiteY4" fmla="*/ 470 h 10000"/>
            <a:gd name="connsiteX0" fmla="*/ 11879 w 11879"/>
            <a:gd name="connsiteY0" fmla="*/ 7909 h 9831"/>
            <a:gd name="connsiteX1" fmla="*/ 8107 w 11879"/>
            <a:gd name="connsiteY1" fmla="*/ 7006 h 9831"/>
            <a:gd name="connsiteX2" fmla="*/ 3108 w 11879"/>
            <a:gd name="connsiteY2" fmla="*/ 9783 h 9831"/>
            <a:gd name="connsiteX3" fmla="*/ 1615 w 11879"/>
            <a:gd name="connsiteY3" fmla="*/ 4260 h 9831"/>
            <a:gd name="connsiteX4" fmla="*/ 0 w 11879"/>
            <a:gd name="connsiteY4" fmla="*/ 470 h 9831"/>
            <a:gd name="connsiteX0" fmla="*/ 10000 w 10000"/>
            <a:gd name="connsiteY0" fmla="*/ 8045 h 9978"/>
            <a:gd name="connsiteX1" fmla="*/ 6739 w 10000"/>
            <a:gd name="connsiteY1" fmla="*/ 6555 h 9978"/>
            <a:gd name="connsiteX2" fmla="*/ 2616 w 10000"/>
            <a:gd name="connsiteY2" fmla="*/ 9951 h 9978"/>
            <a:gd name="connsiteX3" fmla="*/ 1360 w 10000"/>
            <a:gd name="connsiteY3" fmla="*/ 4333 h 9978"/>
            <a:gd name="connsiteX4" fmla="*/ 0 w 10000"/>
            <a:gd name="connsiteY4" fmla="*/ 478 h 9978"/>
            <a:gd name="connsiteX0" fmla="*/ 12830 w 12830"/>
            <a:gd name="connsiteY0" fmla="*/ 5687 h 7624"/>
            <a:gd name="connsiteX1" fmla="*/ 9569 w 12830"/>
            <a:gd name="connsiteY1" fmla="*/ 4193 h 7624"/>
            <a:gd name="connsiteX2" fmla="*/ 5446 w 12830"/>
            <a:gd name="connsiteY2" fmla="*/ 7597 h 7624"/>
            <a:gd name="connsiteX3" fmla="*/ 4190 w 12830"/>
            <a:gd name="connsiteY3" fmla="*/ 1967 h 7624"/>
            <a:gd name="connsiteX4" fmla="*/ 0 w 12830"/>
            <a:gd name="connsiteY4" fmla="*/ 7221 h 7624"/>
            <a:gd name="connsiteX0" fmla="*/ 10000 w 10000"/>
            <a:gd name="connsiteY0" fmla="*/ 9729 h 12271"/>
            <a:gd name="connsiteX1" fmla="*/ 7458 w 10000"/>
            <a:gd name="connsiteY1" fmla="*/ 7770 h 12271"/>
            <a:gd name="connsiteX2" fmla="*/ 4245 w 10000"/>
            <a:gd name="connsiteY2" fmla="*/ 12235 h 12271"/>
            <a:gd name="connsiteX3" fmla="*/ 3266 w 10000"/>
            <a:gd name="connsiteY3" fmla="*/ 4850 h 12271"/>
            <a:gd name="connsiteX4" fmla="*/ 0 w 10000"/>
            <a:gd name="connsiteY4" fmla="*/ 11741 h 12271"/>
            <a:gd name="connsiteX0" fmla="*/ 9844 w 9844"/>
            <a:gd name="connsiteY0" fmla="*/ 9761 h 12303"/>
            <a:gd name="connsiteX1" fmla="*/ 7302 w 9844"/>
            <a:gd name="connsiteY1" fmla="*/ 7802 h 12303"/>
            <a:gd name="connsiteX2" fmla="*/ 4089 w 9844"/>
            <a:gd name="connsiteY2" fmla="*/ 12267 h 12303"/>
            <a:gd name="connsiteX3" fmla="*/ 3110 w 9844"/>
            <a:gd name="connsiteY3" fmla="*/ 4882 h 12303"/>
            <a:gd name="connsiteX4" fmla="*/ 0 w 9844"/>
            <a:gd name="connsiteY4" fmla="*/ 11568 h 123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844" h="12303">
              <a:moveTo>
                <a:pt x="9844" y="9761"/>
              </a:moveTo>
              <a:cubicBezTo>
                <a:pt x="9271" y="7617"/>
                <a:pt x="8261" y="7386"/>
                <a:pt x="7302" y="7802"/>
              </a:cubicBezTo>
              <a:cubicBezTo>
                <a:pt x="6343" y="8220"/>
                <a:pt x="4787" y="12753"/>
                <a:pt x="4089" y="12267"/>
              </a:cubicBezTo>
              <a:cubicBezTo>
                <a:pt x="3390" y="11780"/>
                <a:pt x="3609" y="5496"/>
                <a:pt x="3110" y="4882"/>
              </a:cubicBezTo>
              <a:cubicBezTo>
                <a:pt x="169" y="-9244"/>
                <a:pt x="154" y="11799"/>
                <a:pt x="0" y="11568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588346</xdr:colOff>
      <xdr:row>29</xdr:row>
      <xdr:rowOff>169042</xdr:rowOff>
    </xdr:from>
    <xdr:to>
      <xdr:col>19</xdr:col>
      <xdr:colOff>670952</xdr:colOff>
      <xdr:row>30</xdr:row>
      <xdr:rowOff>159043</xdr:rowOff>
    </xdr:to>
    <xdr:sp macro="" textlink="">
      <xdr:nvSpPr>
        <xdr:cNvPr id="602" name="Text Box 1620">
          <a:extLst>
            <a:ext uri="{FF2B5EF4-FFF2-40B4-BE49-F238E27FC236}">
              <a16:creationId xmlns:a16="http://schemas.microsoft.com/office/drawing/2014/main" id="{BD112BA7-31F8-4969-8D0F-CD71E0556362}"/>
            </a:ext>
          </a:extLst>
        </xdr:cNvPr>
        <xdr:cNvSpPr txBox="1">
          <a:spLocks noChangeArrowheads="1"/>
        </xdr:cNvSpPr>
      </xdr:nvSpPr>
      <xdr:spPr bwMode="auto">
        <a:xfrm>
          <a:off x="13184206" y="5030602"/>
          <a:ext cx="82606" cy="15764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571901</xdr:colOff>
      <xdr:row>30</xdr:row>
      <xdr:rowOff>2528</xdr:rowOff>
    </xdr:from>
    <xdr:to>
      <xdr:col>19</xdr:col>
      <xdr:colOff>690201</xdr:colOff>
      <xdr:row>30</xdr:row>
      <xdr:rowOff>162238</xdr:rowOff>
    </xdr:to>
    <xdr:grpSp>
      <xdr:nvGrpSpPr>
        <xdr:cNvPr id="603" name="Group 405">
          <a:extLst>
            <a:ext uri="{FF2B5EF4-FFF2-40B4-BE49-F238E27FC236}">
              <a16:creationId xmlns:a16="http://schemas.microsoft.com/office/drawing/2014/main" id="{DDE7E5FD-709A-484B-BACB-F39839681CB2}"/>
            </a:ext>
          </a:extLst>
        </xdr:cNvPr>
        <xdr:cNvGrpSpPr>
          <a:grpSpLocks/>
        </xdr:cNvGrpSpPr>
      </xdr:nvGrpSpPr>
      <xdr:grpSpPr bwMode="auto">
        <a:xfrm>
          <a:off x="13665284" y="4844403"/>
          <a:ext cx="123380" cy="149550"/>
          <a:chOff x="718" y="97"/>
          <a:chExt cx="23" cy="15"/>
        </a:xfrm>
      </xdr:grpSpPr>
      <xdr:sp macro="" textlink="">
        <xdr:nvSpPr>
          <xdr:cNvPr id="604" name="Freeform 406">
            <a:extLst>
              <a:ext uri="{FF2B5EF4-FFF2-40B4-BE49-F238E27FC236}">
                <a16:creationId xmlns:a16="http://schemas.microsoft.com/office/drawing/2014/main" id="{48A2AB30-E9A2-621F-670D-02AFF9435F7A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05" name="Freeform 407">
            <a:extLst>
              <a:ext uri="{FF2B5EF4-FFF2-40B4-BE49-F238E27FC236}">
                <a16:creationId xmlns:a16="http://schemas.microsoft.com/office/drawing/2014/main" id="{0B10C621-1DFB-86C3-DAD0-8227AFE2EC63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19</xdr:col>
      <xdr:colOff>385734</xdr:colOff>
      <xdr:row>30</xdr:row>
      <xdr:rowOff>88016</xdr:rowOff>
    </xdr:from>
    <xdr:to>
      <xdr:col>19</xdr:col>
      <xdr:colOff>569374</xdr:colOff>
      <xdr:row>32</xdr:row>
      <xdr:rowOff>155762</xdr:rowOff>
    </xdr:to>
    <xdr:sp macro="" textlink="">
      <xdr:nvSpPr>
        <xdr:cNvPr id="606" name="Text Box 1620">
          <a:extLst>
            <a:ext uri="{FF2B5EF4-FFF2-40B4-BE49-F238E27FC236}">
              <a16:creationId xmlns:a16="http://schemas.microsoft.com/office/drawing/2014/main" id="{75BA8C83-60EE-4BED-BA69-C372AD8FDFC7}"/>
            </a:ext>
          </a:extLst>
        </xdr:cNvPr>
        <xdr:cNvSpPr txBox="1">
          <a:spLocks noChangeArrowheads="1"/>
        </xdr:cNvSpPr>
      </xdr:nvSpPr>
      <xdr:spPr bwMode="auto">
        <a:xfrm>
          <a:off x="12981594" y="5117216"/>
          <a:ext cx="183640" cy="40302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eaVert" wrap="squar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田尻川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19</xdr:col>
      <xdr:colOff>587618</xdr:colOff>
      <xdr:row>27</xdr:row>
      <xdr:rowOff>119057</xdr:rowOff>
    </xdr:from>
    <xdr:to>
      <xdr:col>19</xdr:col>
      <xdr:colOff>670224</xdr:colOff>
      <xdr:row>28</xdr:row>
      <xdr:rowOff>109058</xdr:rowOff>
    </xdr:to>
    <xdr:sp macro="" textlink="">
      <xdr:nvSpPr>
        <xdr:cNvPr id="607" name="Text Box 1620">
          <a:extLst>
            <a:ext uri="{FF2B5EF4-FFF2-40B4-BE49-F238E27FC236}">
              <a16:creationId xmlns:a16="http://schemas.microsoft.com/office/drawing/2014/main" id="{8A62EBAD-F170-4F0F-8366-CF27AB1D06AD}"/>
            </a:ext>
          </a:extLst>
        </xdr:cNvPr>
        <xdr:cNvSpPr txBox="1">
          <a:spLocks noChangeArrowheads="1"/>
        </xdr:cNvSpPr>
      </xdr:nvSpPr>
      <xdr:spPr bwMode="auto">
        <a:xfrm>
          <a:off x="13183478" y="4645337"/>
          <a:ext cx="82606" cy="15764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569591</xdr:colOff>
      <xdr:row>27</xdr:row>
      <xdr:rowOff>121062</xdr:rowOff>
    </xdr:from>
    <xdr:to>
      <xdr:col>19</xdr:col>
      <xdr:colOff>687891</xdr:colOff>
      <xdr:row>28</xdr:row>
      <xdr:rowOff>112253</xdr:rowOff>
    </xdr:to>
    <xdr:grpSp>
      <xdr:nvGrpSpPr>
        <xdr:cNvPr id="608" name="Group 405">
          <a:extLst>
            <a:ext uri="{FF2B5EF4-FFF2-40B4-BE49-F238E27FC236}">
              <a16:creationId xmlns:a16="http://schemas.microsoft.com/office/drawing/2014/main" id="{35BB0863-69B9-4CEE-8DA3-754E5ED75F68}"/>
            </a:ext>
          </a:extLst>
        </xdr:cNvPr>
        <xdr:cNvGrpSpPr>
          <a:grpSpLocks/>
        </xdr:cNvGrpSpPr>
      </xdr:nvGrpSpPr>
      <xdr:grpSpPr bwMode="auto">
        <a:xfrm>
          <a:off x="13662974" y="4471130"/>
          <a:ext cx="123380" cy="152586"/>
          <a:chOff x="718" y="97"/>
          <a:chExt cx="23" cy="15"/>
        </a:xfrm>
      </xdr:grpSpPr>
      <xdr:sp macro="" textlink="">
        <xdr:nvSpPr>
          <xdr:cNvPr id="609" name="Freeform 406">
            <a:extLst>
              <a:ext uri="{FF2B5EF4-FFF2-40B4-BE49-F238E27FC236}">
                <a16:creationId xmlns:a16="http://schemas.microsoft.com/office/drawing/2014/main" id="{840995CE-3D95-73FF-BF52-83E02420BC43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10" name="Freeform 407">
            <a:extLst>
              <a:ext uri="{FF2B5EF4-FFF2-40B4-BE49-F238E27FC236}">
                <a16:creationId xmlns:a16="http://schemas.microsoft.com/office/drawing/2014/main" id="{B446489F-CAA7-2AED-0529-CDE8A4BB9F2F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19</xdr:col>
      <xdr:colOff>620786</xdr:colOff>
      <xdr:row>25</xdr:row>
      <xdr:rowOff>42022</xdr:rowOff>
    </xdr:from>
    <xdr:to>
      <xdr:col>20</xdr:col>
      <xdr:colOff>194822</xdr:colOff>
      <xdr:row>32</xdr:row>
      <xdr:rowOff>138753</xdr:rowOff>
    </xdr:to>
    <xdr:sp macro="" textlink="">
      <xdr:nvSpPr>
        <xdr:cNvPr id="611" name="Line 75">
          <a:extLst>
            <a:ext uri="{FF2B5EF4-FFF2-40B4-BE49-F238E27FC236}">
              <a16:creationId xmlns:a16="http://schemas.microsoft.com/office/drawing/2014/main" id="{50B35A45-EE9F-4BA1-A19E-871FED6C6FC6}"/>
            </a:ext>
          </a:extLst>
        </xdr:cNvPr>
        <xdr:cNvSpPr>
          <a:spLocks noChangeShapeType="1"/>
        </xdr:cNvSpPr>
      </xdr:nvSpPr>
      <xdr:spPr bwMode="auto">
        <a:xfrm flipV="1">
          <a:off x="13216646" y="4233022"/>
          <a:ext cx="267456" cy="1270211"/>
        </a:xfrm>
        <a:custGeom>
          <a:avLst/>
          <a:gdLst>
            <a:gd name="connsiteX0" fmla="*/ 0 w 11820"/>
            <a:gd name="connsiteY0" fmla="*/ 0 h 996075"/>
            <a:gd name="connsiteX1" fmla="*/ 11820 w 11820"/>
            <a:gd name="connsiteY1" fmla="*/ 996075 h 996075"/>
            <a:gd name="connsiteX0" fmla="*/ 0 w 78495"/>
            <a:gd name="connsiteY0" fmla="*/ 0 h 991313"/>
            <a:gd name="connsiteX1" fmla="*/ 78495 w 78495"/>
            <a:gd name="connsiteY1" fmla="*/ 991313 h 991313"/>
            <a:gd name="connsiteX0" fmla="*/ 0 w 78495"/>
            <a:gd name="connsiteY0" fmla="*/ 0 h 991313"/>
            <a:gd name="connsiteX1" fmla="*/ 78495 w 78495"/>
            <a:gd name="connsiteY1" fmla="*/ 991313 h 991313"/>
            <a:gd name="connsiteX0" fmla="*/ 0 w 116595"/>
            <a:gd name="connsiteY0" fmla="*/ 0 h 996075"/>
            <a:gd name="connsiteX1" fmla="*/ 116595 w 116595"/>
            <a:gd name="connsiteY1" fmla="*/ 996075 h 996075"/>
            <a:gd name="connsiteX0" fmla="*/ 96 w 116691"/>
            <a:gd name="connsiteY0" fmla="*/ 0 h 996075"/>
            <a:gd name="connsiteX1" fmla="*/ 116691 w 116691"/>
            <a:gd name="connsiteY1" fmla="*/ 996075 h 996075"/>
            <a:gd name="connsiteX0" fmla="*/ 111 w 116706"/>
            <a:gd name="connsiteY0" fmla="*/ 0 h 996075"/>
            <a:gd name="connsiteX1" fmla="*/ 75 w 116706"/>
            <a:gd name="connsiteY1" fmla="*/ 476906 h 996075"/>
            <a:gd name="connsiteX2" fmla="*/ 116706 w 116706"/>
            <a:gd name="connsiteY2" fmla="*/ 996075 h 996075"/>
            <a:gd name="connsiteX0" fmla="*/ 4799 w 121394"/>
            <a:gd name="connsiteY0" fmla="*/ 0 h 996075"/>
            <a:gd name="connsiteX1" fmla="*/ 0 w 121394"/>
            <a:gd name="connsiteY1" fmla="*/ 553106 h 996075"/>
            <a:gd name="connsiteX2" fmla="*/ 121394 w 121394"/>
            <a:gd name="connsiteY2" fmla="*/ 996075 h 996075"/>
            <a:gd name="connsiteX0" fmla="*/ 4799 w 121394"/>
            <a:gd name="connsiteY0" fmla="*/ 0 h 996075"/>
            <a:gd name="connsiteX1" fmla="*/ 0 w 121394"/>
            <a:gd name="connsiteY1" fmla="*/ 553106 h 996075"/>
            <a:gd name="connsiteX2" fmla="*/ 121394 w 121394"/>
            <a:gd name="connsiteY2" fmla="*/ 996075 h 996075"/>
            <a:gd name="connsiteX0" fmla="*/ 4799 w 121394"/>
            <a:gd name="connsiteY0" fmla="*/ 0 h 996075"/>
            <a:gd name="connsiteX1" fmla="*/ 0 w 121394"/>
            <a:gd name="connsiteY1" fmla="*/ 553106 h 996075"/>
            <a:gd name="connsiteX2" fmla="*/ 121394 w 121394"/>
            <a:gd name="connsiteY2" fmla="*/ 996075 h 996075"/>
            <a:gd name="connsiteX0" fmla="*/ 4799 w 121394"/>
            <a:gd name="connsiteY0" fmla="*/ 0 h 996075"/>
            <a:gd name="connsiteX1" fmla="*/ 0 w 121394"/>
            <a:gd name="connsiteY1" fmla="*/ 553106 h 996075"/>
            <a:gd name="connsiteX2" fmla="*/ 121394 w 121394"/>
            <a:gd name="connsiteY2" fmla="*/ 996075 h 996075"/>
            <a:gd name="connsiteX0" fmla="*/ 0 w 135645"/>
            <a:gd name="connsiteY0" fmla="*/ 0 h 1005600"/>
            <a:gd name="connsiteX1" fmla="*/ 14251 w 135645"/>
            <a:gd name="connsiteY1" fmla="*/ 562631 h 1005600"/>
            <a:gd name="connsiteX2" fmla="*/ 135645 w 135645"/>
            <a:gd name="connsiteY2" fmla="*/ 1005600 h 1005600"/>
            <a:gd name="connsiteX0" fmla="*/ 0 w 197558"/>
            <a:gd name="connsiteY0" fmla="*/ 0 h 991313"/>
            <a:gd name="connsiteX1" fmla="*/ 14251 w 197558"/>
            <a:gd name="connsiteY1" fmla="*/ 562631 h 991313"/>
            <a:gd name="connsiteX2" fmla="*/ 197558 w 197558"/>
            <a:gd name="connsiteY2" fmla="*/ 991313 h 991313"/>
            <a:gd name="connsiteX0" fmla="*/ 0 w 197558"/>
            <a:gd name="connsiteY0" fmla="*/ 0 h 991313"/>
            <a:gd name="connsiteX1" fmla="*/ 14251 w 197558"/>
            <a:gd name="connsiteY1" fmla="*/ 562631 h 991313"/>
            <a:gd name="connsiteX2" fmla="*/ 197558 w 197558"/>
            <a:gd name="connsiteY2" fmla="*/ 991313 h 991313"/>
            <a:gd name="connsiteX0" fmla="*/ 0 w 268996"/>
            <a:gd name="connsiteY0" fmla="*/ 0 h 1015126"/>
            <a:gd name="connsiteX1" fmla="*/ 14251 w 268996"/>
            <a:gd name="connsiteY1" fmla="*/ 562631 h 1015126"/>
            <a:gd name="connsiteX2" fmla="*/ 268996 w 268996"/>
            <a:gd name="connsiteY2" fmla="*/ 1015126 h 1015126"/>
            <a:gd name="connsiteX0" fmla="*/ 0 w 311859"/>
            <a:gd name="connsiteY0" fmla="*/ 0 h 986551"/>
            <a:gd name="connsiteX1" fmla="*/ 14251 w 311859"/>
            <a:gd name="connsiteY1" fmla="*/ 562631 h 986551"/>
            <a:gd name="connsiteX2" fmla="*/ 311859 w 311859"/>
            <a:gd name="connsiteY2" fmla="*/ 986551 h 986551"/>
            <a:gd name="connsiteX0" fmla="*/ 0 w 311859"/>
            <a:gd name="connsiteY0" fmla="*/ 0 h 986551"/>
            <a:gd name="connsiteX1" fmla="*/ 14251 w 311859"/>
            <a:gd name="connsiteY1" fmla="*/ 562631 h 986551"/>
            <a:gd name="connsiteX2" fmla="*/ 311859 w 311859"/>
            <a:gd name="connsiteY2" fmla="*/ 986551 h 986551"/>
            <a:gd name="connsiteX0" fmla="*/ 0 w 311859"/>
            <a:gd name="connsiteY0" fmla="*/ 0 h 986551"/>
            <a:gd name="connsiteX1" fmla="*/ 14251 w 311859"/>
            <a:gd name="connsiteY1" fmla="*/ 562631 h 986551"/>
            <a:gd name="connsiteX2" fmla="*/ 311859 w 311859"/>
            <a:gd name="connsiteY2" fmla="*/ 986551 h 986551"/>
            <a:gd name="connsiteX0" fmla="*/ 0 w 311859"/>
            <a:gd name="connsiteY0" fmla="*/ 0 h 986551"/>
            <a:gd name="connsiteX1" fmla="*/ 14251 w 311859"/>
            <a:gd name="connsiteY1" fmla="*/ 562631 h 986551"/>
            <a:gd name="connsiteX2" fmla="*/ 311859 w 311859"/>
            <a:gd name="connsiteY2" fmla="*/ 986551 h 986551"/>
            <a:gd name="connsiteX0" fmla="*/ 37 w 297608"/>
            <a:gd name="connsiteY0" fmla="*/ 0 h 1305638"/>
            <a:gd name="connsiteX1" fmla="*/ 0 w 297608"/>
            <a:gd name="connsiteY1" fmla="*/ 881718 h 1305638"/>
            <a:gd name="connsiteX2" fmla="*/ 297608 w 297608"/>
            <a:gd name="connsiteY2" fmla="*/ 1305638 h 1305638"/>
            <a:gd name="connsiteX0" fmla="*/ 42900 w 297608"/>
            <a:gd name="connsiteY0" fmla="*/ 0 h 1329451"/>
            <a:gd name="connsiteX1" fmla="*/ 0 w 297608"/>
            <a:gd name="connsiteY1" fmla="*/ 905531 h 1329451"/>
            <a:gd name="connsiteX2" fmla="*/ 297608 w 297608"/>
            <a:gd name="connsiteY2" fmla="*/ 1329451 h 1329451"/>
            <a:gd name="connsiteX0" fmla="*/ 57253 w 311961"/>
            <a:gd name="connsiteY0" fmla="*/ 0 h 1329451"/>
            <a:gd name="connsiteX1" fmla="*/ 14353 w 311961"/>
            <a:gd name="connsiteY1" fmla="*/ 905531 h 1329451"/>
            <a:gd name="connsiteX2" fmla="*/ 311961 w 311961"/>
            <a:gd name="connsiteY2" fmla="*/ 1329451 h 1329451"/>
            <a:gd name="connsiteX0" fmla="*/ 67324 w 322032"/>
            <a:gd name="connsiteY0" fmla="*/ 0 h 1329451"/>
            <a:gd name="connsiteX1" fmla="*/ 24424 w 322032"/>
            <a:gd name="connsiteY1" fmla="*/ 119702 h 1329451"/>
            <a:gd name="connsiteX2" fmla="*/ 24424 w 322032"/>
            <a:gd name="connsiteY2" fmla="*/ 905531 h 1329451"/>
            <a:gd name="connsiteX3" fmla="*/ 322032 w 322032"/>
            <a:gd name="connsiteY3" fmla="*/ 1329451 h 1329451"/>
            <a:gd name="connsiteX0" fmla="*/ 77070 w 331778"/>
            <a:gd name="connsiteY0" fmla="*/ 0 h 1329451"/>
            <a:gd name="connsiteX1" fmla="*/ 832 w 331778"/>
            <a:gd name="connsiteY1" fmla="*/ 157802 h 1329451"/>
            <a:gd name="connsiteX2" fmla="*/ 34170 w 331778"/>
            <a:gd name="connsiteY2" fmla="*/ 119702 h 1329451"/>
            <a:gd name="connsiteX3" fmla="*/ 34170 w 331778"/>
            <a:gd name="connsiteY3" fmla="*/ 905531 h 1329451"/>
            <a:gd name="connsiteX4" fmla="*/ 331778 w 331778"/>
            <a:gd name="connsiteY4" fmla="*/ 1329451 h 1329451"/>
            <a:gd name="connsiteX0" fmla="*/ 77287 w 331995"/>
            <a:gd name="connsiteY0" fmla="*/ 0 h 1329451"/>
            <a:gd name="connsiteX1" fmla="*/ 1049 w 331995"/>
            <a:gd name="connsiteY1" fmla="*/ 157802 h 1329451"/>
            <a:gd name="connsiteX2" fmla="*/ 24862 w 331995"/>
            <a:gd name="connsiteY2" fmla="*/ 210189 h 1329451"/>
            <a:gd name="connsiteX3" fmla="*/ 34387 w 331995"/>
            <a:gd name="connsiteY3" fmla="*/ 905531 h 1329451"/>
            <a:gd name="connsiteX4" fmla="*/ 331995 w 331995"/>
            <a:gd name="connsiteY4" fmla="*/ 1329451 h 1329451"/>
            <a:gd name="connsiteX0" fmla="*/ 81929 w 336637"/>
            <a:gd name="connsiteY0" fmla="*/ 0 h 1329451"/>
            <a:gd name="connsiteX1" fmla="*/ 928 w 336637"/>
            <a:gd name="connsiteY1" fmla="*/ 48264 h 1329451"/>
            <a:gd name="connsiteX2" fmla="*/ 29504 w 336637"/>
            <a:gd name="connsiteY2" fmla="*/ 210189 h 1329451"/>
            <a:gd name="connsiteX3" fmla="*/ 39029 w 336637"/>
            <a:gd name="connsiteY3" fmla="*/ 905531 h 1329451"/>
            <a:gd name="connsiteX4" fmla="*/ 336637 w 336637"/>
            <a:gd name="connsiteY4" fmla="*/ 1329451 h 1329451"/>
            <a:gd name="connsiteX0" fmla="*/ 86691 w 336637"/>
            <a:gd name="connsiteY0" fmla="*/ 0 h 1343738"/>
            <a:gd name="connsiteX1" fmla="*/ 928 w 336637"/>
            <a:gd name="connsiteY1" fmla="*/ 62551 h 1343738"/>
            <a:gd name="connsiteX2" fmla="*/ 29504 w 336637"/>
            <a:gd name="connsiteY2" fmla="*/ 224476 h 1343738"/>
            <a:gd name="connsiteX3" fmla="*/ 39029 w 336637"/>
            <a:gd name="connsiteY3" fmla="*/ 919818 h 1343738"/>
            <a:gd name="connsiteX4" fmla="*/ 336637 w 336637"/>
            <a:gd name="connsiteY4" fmla="*/ 1343738 h 1343738"/>
            <a:gd name="connsiteX0" fmla="*/ 73390 w 323336"/>
            <a:gd name="connsiteY0" fmla="*/ 0 h 1343738"/>
            <a:gd name="connsiteX1" fmla="*/ 11440 w 323336"/>
            <a:gd name="connsiteY1" fmla="*/ 95889 h 1343738"/>
            <a:gd name="connsiteX2" fmla="*/ 16203 w 323336"/>
            <a:gd name="connsiteY2" fmla="*/ 224476 h 1343738"/>
            <a:gd name="connsiteX3" fmla="*/ 25728 w 323336"/>
            <a:gd name="connsiteY3" fmla="*/ 919818 h 1343738"/>
            <a:gd name="connsiteX4" fmla="*/ 323336 w 323336"/>
            <a:gd name="connsiteY4" fmla="*/ 1343738 h 13437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23336" h="1343738">
              <a:moveTo>
                <a:pt x="73390" y="0"/>
              </a:moveTo>
              <a:cubicBezTo>
                <a:pt x="67034" y="17569"/>
                <a:pt x="18590" y="75939"/>
                <a:pt x="11440" y="95889"/>
              </a:cubicBezTo>
              <a:cubicBezTo>
                <a:pt x="4290" y="115839"/>
                <a:pt x="16997" y="91123"/>
                <a:pt x="16203" y="224476"/>
              </a:cubicBezTo>
              <a:cubicBezTo>
                <a:pt x="15409" y="357829"/>
                <a:pt x="-25461" y="823762"/>
                <a:pt x="25728" y="919818"/>
              </a:cubicBezTo>
              <a:cubicBezTo>
                <a:pt x="105904" y="1022587"/>
                <a:pt x="162235" y="987901"/>
                <a:pt x="323336" y="1343738"/>
              </a:cubicBezTo>
            </a:path>
          </a:pathLst>
        </a:cu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567879</xdr:colOff>
      <xdr:row>29</xdr:row>
      <xdr:rowOff>12832</xdr:rowOff>
    </xdr:from>
    <xdr:to>
      <xdr:col>19</xdr:col>
      <xdr:colOff>680641</xdr:colOff>
      <xdr:row>29</xdr:row>
      <xdr:rowOff>127000</xdr:rowOff>
    </xdr:to>
    <xdr:sp macro="" textlink="">
      <xdr:nvSpPr>
        <xdr:cNvPr id="612" name="AutoShape 4802">
          <a:extLst>
            <a:ext uri="{FF2B5EF4-FFF2-40B4-BE49-F238E27FC236}">
              <a16:creationId xmlns:a16="http://schemas.microsoft.com/office/drawing/2014/main" id="{23DB5907-B298-4C2D-A96E-068FE25D2141}"/>
            </a:ext>
          </a:extLst>
        </xdr:cNvPr>
        <xdr:cNvSpPr>
          <a:spLocks noChangeArrowheads="1"/>
        </xdr:cNvSpPr>
      </xdr:nvSpPr>
      <xdr:spPr bwMode="auto">
        <a:xfrm>
          <a:off x="13163739" y="4874392"/>
          <a:ext cx="112762" cy="11416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19</xdr:col>
      <xdr:colOff>128137</xdr:colOff>
      <xdr:row>30</xdr:row>
      <xdr:rowOff>9526</xdr:rowOff>
    </xdr:from>
    <xdr:ext cx="402995" cy="165173"/>
    <xdr:sp macro="" textlink="">
      <xdr:nvSpPr>
        <xdr:cNvPr id="613" name="Text Box 1620">
          <a:extLst>
            <a:ext uri="{FF2B5EF4-FFF2-40B4-BE49-F238E27FC236}">
              <a16:creationId xmlns:a16="http://schemas.microsoft.com/office/drawing/2014/main" id="{76CBF387-0B7F-4EB4-90FD-BE5FAD390B47}"/>
            </a:ext>
          </a:extLst>
        </xdr:cNvPr>
        <xdr:cNvSpPr txBox="1">
          <a:spLocks noChangeArrowheads="1"/>
        </xdr:cNvSpPr>
      </xdr:nvSpPr>
      <xdr:spPr bwMode="auto">
        <a:xfrm>
          <a:off x="12723997" y="5038726"/>
          <a:ext cx="402995" cy="165173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永泰橋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186087</xdr:colOff>
      <xdr:row>27</xdr:row>
      <xdr:rowOff>47630</xdr:rowOff>
    </xdr:from>
    <xdr:ext cx="402994" cy="165173"/>
    <xdr:sp macro="" textlink="">
      <xdr:nvSpPr>
        <xdr:cNvPr id="614" name="Text Box 1620">
          <a:extLst>
            <a:ext uri="{FF2B5EF4-FFF2-40B4-BE49-F238E27FC236}">
              <a16:creationId xmlns:a16="http://schemas.microsoft.com/office/drawing/2014/main" id="{94239C18-1A81-4F40-A2CB-8001C554FFAB}"/>
            </a:ext>
          </a:extLst>
        </xdr:cNvPr>
        <xdr:cNvSpPr txBox="1">
          <a:spLocks noChangeArrowheads="1"/>
        </xdr:cNvSpPr>
      </xdr:nvSpPr>
      <xdr:spPr bwMode="auto">
        <a:xfrm>
          <a:off x="12781947" y="4573910"/>
          <a:ext cx="402994" cy="165173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落合橋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19</xdr:col>
      <xdr:colOff>688325</xdr:colOff>
      <xdr:row>31</xdr:row>
      <xdr:rowOff>81120</xdr:rowOff>
    </xdr:from>
    <xdr:to>
      <xdr:col>20</xdr:col>
      <xdr:colOff>220796</xdr:colOff>
      <xdr:row>32</xdr:row>
      <xdr:rowOff>118801</xdr:rowOff>
    </xdr:to>
    <xdr:sp macro="" textlink="">
      <xdr:nvSpPr>
        <xdr:cNvPr id="615" name="六角形 614">
          <a:extLst>
            <a:ext uri="{FF2B5EF4-FFF2-40B4-BE49-F238E27FC236}">
              <a16:creationId xmlns:a16="http://schemas.microsoft.com/office/drawing/2014/main" id="{FA90E1FA-E5F4-4326-9803-92914207C541}"/>
            </a:ext>
          </a:extLst>
        </xdr:cNvPr>
        <xdr:cNvSpPr/>
      </xdr:nvSpPr>
      <xdr:spPr bwMode="auto">
        <a:xfrm>
          <a:off x="13284185" y="5277960"/>
          <a:ext cx="225891" cy="20532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106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189050</xdr:colOff>
      <xdr:row>28</xdr:row>
      <xdr:rowOff>28551</xdr:rowOff>
    </xdr:from>
    <xdr:to>
      <xdr:col>19</xdr:col>
      <xdr:colOff>406134</xdr:colOff>
      <xdr:row>29</xdr:row>
      <xdr:rowOff>47620</xdr:rowOff>
    </xdr:to>
    <xdr:sp macro="" textlink="">
      <xdr:nvSpPr>
        <xdr:cNvPr id="616" name="六角形 615">
          <a:extLst>
            <a:ext uri="{FF2B5EF4-FFF2-40B4-BE49-F238E27FC236}">
              <a16:creationId xmlns:a16="http://schemas.microsoft.com/office/drawing/2014/main" id="{F7FE3FAF-CEDA-4FB6-BC3E-D28B2416A8A3}"/>
            </a:ext>
          </a:extLst>
        </xdr:cNvPr>
        <xdr:cNvSpPr/>
      </xdr:nvSpPr>
      <xdr:spPr bwMode="auto">
        <a:xfrm>
          <a:off x="12784910" y="4722471"/>
          <a:ext cx="217084" cy="18670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604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20</xdr:col>
      <xdr:colOff>20047</xdr:colOff>
      <xdr:row>30</xdr:row>
      <xdr:rowOff>83306</xdr:rowOff>
    </xdr:from>
    <xdr:ext cx="670313" cy="165173"/>
    <xdr:sp macro="" textlink="">
      <xdr:nvSpPr>
        <xdr:cNvPr id="617" name="Text Box 1620">
          <a:extLst>
            <a:ext uri="{FF2B5EF4-FFF2-40B4-BE49-F238E27FC236}">
              <a16:creationId xmlns:a16="http://schemas.microsoft.com/office/drawing/2014/main" id="{C189DA3C-11D7-43AC-AD9F-909B4849ED10}"/>
            </a:ext>
          </a:extLst>
        </xdr:cNvPr>
        <xdr:cNvSpPr txBox="1">
          <a:spLocks noChangeArrowheads="1"/>
        </xdr:cNvSpPr>
      </xdr:nvSpPr>
      <xdr:spPr bwMode="auto">
        <a:xfrm>
          <a:off x="13309327" y="5112506"/>
          <a:ext cx="670313" cy="165173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↗ｸﾘｰﾝｾﾝﾀｰ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19</xdr:col>
      <xdr:colOff>457602</xdr:colOff>
      <xdr:row>28</xdr:row>
      <xdr:rowOff>147598</xdr:rowOff>
    </xdr:from>
    <xdr:to>
      <xdr:col>19</xdr:col>
      <xdr:colOff>617942</xdr:colOff>
      <xdr:row>31</xdr:row>
      <xdr:rowOff>90487</xdr:rowOff>
    </xdr:to>
    <xdr:sp macro="" textlink="">
      <xdr:nvSpPr>
        <xdr:cNvPr id="618" name="AutoShape 1653">
          <a:extLst>
            <a:ext uri="{FF2B5EF4-FFF2-40B4-BE49-F238E27FC236}">
              <a16:creationId xmlns:a16="http://schemas.microsoft.com/office/drawing/2014/main" id="{565CEC3B-E623-40B1-A226-AA06A3927294}"/>
            </a:ext>
          </a:extLst>
        </xdr:cNvPr>
        <xdr:cNvSpPr>
          <a:spLocks/>
        </xdr:cNvSpPr>
      </xdr:nvSpPr>
      <xdr:spPr bwMode="auto">
        <a:xfrm flipH="1">
          <a:off x="13053462" y="4841518"/>
          <a:ext cx="160340" cy="445809"/>
        </a:xfrm>
        <a:prstGeom prst="rightBrace">
          <a:avLst>
            <a:gd name="adj1" fmla="val 42094"/>
            <a:gd name="adj2" fmla="val 3427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19</xdr:col>
      <xdr:colOff>162460</xdr:colOff>
      <xdr:row>29</xdr:row>
      <xdr:rowOff>95248</xdr:rowOff>
    </xdr:from>
    <xdr:ext cx="301885" cy="89296"/>
    <xdr:sp macro="" textlink="">
      <xdr:nvSpPr>
        <xdr:cNvPr id="619" name="Text Box 303">
          <a:extLst>
            <a:ext uri="{FF2B5EF4-FFF2-40B4-BE49-F238E27FC236}">
              <a16:creationId xmlns:a16="http://schemas.microsoft.com/office/drawing/2014/main" id="{899F4E6E-4BF6-4971-A661-BD98CF41D8C7}"/>
            </a:ext>
          </a:extLst>
        </xdr:cNvPr>
        <xdr:cNvSpPr txBox="1">
          <a:spLocks noChangeArrowheads="1"/>
        </xdr:cNvSpPr>
      </xdr:nvSpPr>
      <xdr:spPr bwMode="auto">
        <a:xfrm>
          <a:off x="12758320" y="4956808"/>
          <a:ext cx="301885" cy="89296"/>
        </a:xfrm>
        <a:prstGeom prst="rect">
          <a:avLst/>
        </a:prstGeom>
        <a:solidFill>
          <a:schemeClr val="bg1">
            <a:alpha val="52000"/>
          </a:schemeClr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0" tIns="36000" rIns="0" bIns="0" anchor="ctr" anchorCtr="0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0.1㎞</a:t>
          </a:r>
        </a:p>
      </xdr:txBody>
    </xdr:sp>
    <xdr:clientData/>
  </xdr:oneCellAnchor>
  <xdr:twoCellAnchor>
    <xdr:from>
      <xdr:col>19</xdr:col>
      <xdr:colOff>561310</xdr:colOff>
      <xdr:row>25</xdr:row>
      <xdr:rowOff>82112</xdr:rowOff>
    </xdr:from>
    <xdr:to>
      <xdr:col>20</xdr:col>
      <xdr:colOff>82114</xdr:colOff>
      <xdr:row>26</xdr:row>
      <xdr:rowOff>116858</xdr:rowOff>
    </xdr:to>
    <xdr:sp macro="" textlink="">
      <xdr:nvSpPr>
        <xdr:cNvPr id="620" name="六角形 619">
          <a:extLst>
            <a:ext uri="{FF2B5EF4-FFF2-40B4-BE49-F238E27FC236}">
              <a16:creationId xmlns:a16="http://schemas.microsoft.com/office/drawing/2014/main" id="{7710FD05-537E-4505-84B2-D436DD8A69D2}"/>
            </a:ext>
          </a:extLst>
        </xdr:cNvPr>
        <xdr:cNvSpPr/>
      </xdr:nvSpPr>
      <xdr:spPr bwMode="auto">
        <a:xfrm>
          <a:off x="13157170" y="4273112"/>
          <a:ext cx="214224" cy="20238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604</a:t>
          </a:r>
          <a:endParaRPr kumimoji="1" lang="ja-JP" altLang="en-US" sz="1000" b="1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  <xdr:twoCellAnchor editAs="oneCell">
    <xdr:from>
      <xdr:col>20</xdr:col>
      <xdr:colOff>723900</xdr:colOff>
      <xdr:row>25</xdr:row>
      <xdr:rowOff>0</xdr:rowOff>
    </xdr:from>
    <xdr:to>
      <xdr:col>21</xdr:col>
      <xdr:colOff>26191</xdr:colOff>
      <xdr:row>26</xdr:row>
      <xdr:rowOff>31159</xdr:rowOff>
    </xdr:to>
    <xdr:sp macro="" textlink="">
      <xdr:nvSpPr>
        <xdr:cNvPr id="621" name="Text Box 1650">
          <a:extLst>
            <a:ext uri="{FF2B5EF4-FFF2-40B4-BE49-F238E27FC236}">
              <a16:creationId xmlns:a16="http://schemas.microsoft.com/office/drawing/2014/main" id="{63325D37-3E3D-4D27-9936-360A09445D33}"/>
            </a:ext>
          </a:extLst>
        </xdr:cNvPr>
        <xdr:cNvSpPr txBox="1">
          <a:spLocks noChangeArrowheads="1"/>
        </xdr:cNvSpPr>
      </xdr:nvSpPr>
      <xdr:spPr bwMode="auto">
        <a:xfrm>
          <a:off x="13982700" y="4191000"/>
          <a:ext cx="26191" cy="1987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15</xdr:col>
      <xdr:colOff>405835</xdr:colOff>
      <xdr:row>26</xdr:row>
      <xdr:rowOff>73479</xdr:rowOff>
    </xdr:from>
    <xdr:ext cx="302079" cy="305168"/>
    <xdr:grpSp>
      <xdr:nvGrpSpPr>
        <xdr:cNvPr id="622" name="Group 6672">
          <a:extLst>
            <a:ext uri="{FF2B5EF4-FFF2-40B4-BE49-F238E27FC236}">
              <a16:creationId xmlns:a16="http://schemas.microsoft.com/office/drawing/2014/main" id="{A67B8967-99C5-4504-B2A4-971B07055EE2}"/>
            </a:ext>
          </a:extLst>
        </xdr:cNvPr>
        <xdr:cNvGrpSpPr>
          <a:grpSpLocks/>
        </xdr:cNvGrpSpPr>
      </xdr:nvGrpSpPr>
      <xdr:grpSpPr bwMode="auto">
        <a:xfrm>
          <a:off x="10615471" y="4264691"/>
          <a:ext cx="302079" cy="305168"/>
          <a:chOff x="536" y="109"/>
          <a:chExt cx="46" cy="44"/>
        </a:xfrm>
      </xdr:grpSpPr>
      <xdr:pic>
        <xdr:nvPicPr>
          <xdr:cNvPr id="623" name="Picture 6673" descr="route2">
            <a:extLst>
              <a:ext uri="{FF2B5EF4-FFF2-40B4-BE49-F238E27FC236}">
                <a16:creationId xmlns:a16="http://schemas.microsoft.com/office/drawing/2014/main" id="{62645FD5-D188-8B42-2EBF-23949ED9313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24" name="Text Box 6674">
            <a:extLst>
              <a:ext uri="{FF2B5EF4-FFF2-40B4-BE49-F238E27FC236}">
                <a16:creationId xmlns:a16="http://schemas.microsoft.com/office/drawing/2014/main" id="{D96BF1B6-625D-EE22-EFBF-18B0224AA90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477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12</xdr:col>
      <xdr:colOff>34038</xdr:colOff>
      <xdr:row>27</xdr:row>
      <xdr:rowOff>50132</xdr:rowOff>
    </xdr:from>
    <xdr:to>
      <xdr:col>12</xdr:col>
      <xdr:colOff>150392</xdr:colOff>
      <xdr:row>27</xdr:row>
      <xdr:rowOff>160421</xdr:rowOff>
    </xdr:to>
    <xdr:sp macro="" textlink="">
      <xdr:nvSpPr>
        <xdr:cNvPr id="625" name="Oval 1295">
          <a:extLst>
            <a:ext uri="{FF2B5EF4-FFF2-40B4-BE49-F238E27FC236}">
              <a16:creationId xmlns:a16="http://schemas.microsoft.com/office/drawing/2014/main" id="{490C5B38-385A-41CD-A390-92DF6E0E7566}"/>
            </a:ext>
          </a:extLst>
        </xdr:cNvPr>
        <xdr:cNvSpPr>
          <a:spLocks noChangeArrowheads="1"/>
        </xdr:cNvSpPr>
      </xdr:nvSpPr>
      <xdr:spPr bwMode="auto">
        <a:xfrm>
          <a:off x="7775958" y="4576412"/>
          <a:ext cx="116354" cy="11028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46666</xdr:colOff>
      <xdr:row>31</xdr:row>
      <xdr:rowOff>120315</xdr:rowOff>
    </xdr:from>
    <xdr:to>
      <xdr:col>12</xdr:col>
      <xdr:colOff>163763</xdr:colOff>
      <xdr:row>32</xdr:row>
      <xdr:rowOff>66843</xdr:rowOff>
    </xdr:to>
    <xdr:sp macro="" textlink="">
      <xdr:nvSpPr>
        <xdr:cNvPr id="626" name="Oval 1295">
          <a:extLst>
            <a:ext uri="{FF2B5EF4-FFF2-40B4-BE49-F238E27FC236}">
              <a16:creationId xmlns:a16="http://schemas.microsoft.com/office/drawing/2014/main" id="{E44C82F2-9806-40AD-9D84-3DD748A90F41}"/>
            </a:ext>
          </a:extLst>
        </xdr:cNvPr>
        <xdr:cNvSpPr>
          <a:spLocks noChangeArrowheads="1"/>
        </xdr:cNvSpPr>
      </xdr:nvSpPr>
      <xdr:spPr bwMode="auto">
        <a:xfrm>
          <a:off x="7788586" y="5317155"/>
          <a:ext cx="117097" cy="11416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11</xdr:col>
      <xdr:colOff>117537</xdr:colOff>
      <xdr:row>28</xdr:row>
      <xdr:rowOff>124276</xdr:rowOff>
    </xdr:from>
    <xdr:ext cx="634726" cy="186974"/>
    <xdr:sp macro="" textlink="">
      <xdr:nvSpPr>
        <xdr:cNvPr id="627" name="Text Box 1664">
          <a:extLst>
            <a:ext uri="{FF2B5EF4-FFF2-40B4-BE49-F238E27FC236}">
              <a16:creationId xmlns:a16="http://schemas.microsoft.com/office/drawing/2014/main" id="{8FF68106-0742-442A-A6C4-0A88D098AAD7}"/>
            </a:ext>
          </a:extLst>
        </xdr:cNvPr>
        <xdr:cNvSpPr txBox="1">
          <a:spLocks noChangeArrowheads="1"/>
        </xdr:cNvSpPr>
      </xdr:nvSpPr>
      <xdr:spPr bwMode="auto">
        <a:xfrm>
          <a:off x="7169772" y="4845688"/>
          <a:ext cx="634726" cy="186974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>
          <a:sp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佐々尾神社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16</xdr:col>
      <xdr:colOff>78004</xdr:colOff>
      <xdr:row>27</xdr:row>
      <xdr:rowOff>21896</xdr:rowOff>
    </xdr:from>
    <xdr:to>
      <xdr:col>16</xdr:col>
      <xdr:colOff>164225</xdr:colOff>
      <xdr:row>29</xdr:row>
      <xdr:rowOff>59112</xdr:rowOff>
    </xdr:to>
    <xdr:sp macro="" textlink="">
      <xdr:nvSpPr>
        <xdr:cNvPr id="628" name="Line 72">
          <a:extLst>
            <a:ext uri="{FF2B5EF4-FFF2-40B4-BE49-F238E27FC236}">
              <a16:creationId xmlns:a16="http://schemas.microsoft.com/office/drawing/2014/main" id="{B6DB4F42-BD65-40ED-A81C-1196054CFB5E}"/>
            </a:ext>
          </a:extLst>
        </xdr:cNvPr>
        <xdr:cNvSpPr>
          <a:spLocks noChangeShapeType="1"/>
        </xdr:cNvSpPr>
      </xdr:nvSpPr>
      <xdr:spPr bwMode="auto">
        <a:xfrm flipV="1">
          <a:off x="10593604" y="4548176"/>
          <a:ext cx="86221" cy="372496"/>
        </a:xfrm>
        <a:custGeom>
          <a:avLst/>
          <a:gdLst>
            <a:gd name="connsiteX0" fmla="*/ 0 w 87312"/>
            <a:gd name="connsiteY0" fmla="*/ 0 h 492126"/>
            <a:gd name="connsiteX1" fmla="*/ 87312 w 87312"/>
            <a:gd name="connsiteY1" fmla="*/ 492126 h 492126"/>
            <a:gd name="connsiteX0" fmla="*/ 0 w 87312"/>
            <a:gd name="connsiteY0" fmla="*/ 0 h 492126"/>
            <a:gd name="connsiteX1" fmla="*/ 79375 w 87312"/>
            <a:gd name="connsiteY1" fmla="*/ 55562 h 492126"/>
            <a:gd name="connsiteX2" fmla="*/ 87312 w 87312"/>
            <a:gd name="connsiteY2" fmla="*/ 492126 h 4921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7312" h="492126">
              <a:moveTo>
                <a:pt x="0" y="0"/>
              </a:moveTo>
              <a:cubicBezTo>
                <a:pt x="10583" y="52916"/>
                <a:pt x="68792" y="2646"/>
                <a:pt x="79375" y="55562"/>
              </a:cubicBezTo>
              <a:cubicBezTo>
                <a:pt x="76729" y="60855"/>
                <a:pt x="58208" y="328084"/>
                <a:pt x="87312" y="492126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12698</xdr:colOff>
      <xdr:row>25</xdr:row>
      <xdr:rowOff>21167</xdr:rowOff>
    </xdr:from>
    <xdr:to>
      <xdr:col>13</xdr:col>
      <xdr:colOff>169331</xdr:colOff>
      <xdr:row>25</xdr:row>
      <xdr:rowOff>155029</xdr:rowOff>
    </xdr:to>
    <xdr:sp macro="" textlink="">
      <xdr:nvSpPr>
        <xdr:cNvPr id="629" name="六角形 628">
          <a:extLst>
            <a:ext uri="{FF2B5EF4-FFF2-40B4-BE49-F238E27FC236}">
              <a16:creationId xmlns:a16="http://schemas.microsoft.com/office/drawing/2014/main" id="{D2A2E9E8-F594-419F-B870-93B223B71768}"/>
            </a:ext>
          </a:extLst>
        </xdr:cNvPr>
        <xdr:cNvSpPr/>
      </xdr:nvSpPr>
      <xdr:spPr bwMode="auto">
        <a:xfrm>
          <a:off x="8448038" y="4212167"/>
          <a:ext cx="156633" cy="133862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56</a:t>
          </a:r>
        </a:p>
      </xdr:txBody>
    </xdr:sp>
    <xdr:clientData/>
  </xdr:twoCellAnchor>
  <xdr:twoCellAnchor>
    <xdr:from>
      <xdr:col>16</xdr:col>
      <xdr:colOff>12301</xdr:colOff>
      <xdr:row>29</xdr:row>
      <xdr:rowOff>119280</xdr:rowOff>
    </xdr:from>
    <xdr:to>
      <xdr:col>16</xdr:col>
      <xdr:colOff>144226</xdr:colOff>
      <xdr:row>30</xdr:row>
      <xdr:rowOff>71192</xdr:rowOff>
    </xdr:to>
    <xdr:sp macro="" textlink="">
      <xdr:nvSpPr>
        <xdr:cNvPr id="630" name="AutoShape 138">
          <a:extLst>
            <a:ext uri="{FF2B5EF4-FFF2-40B4-BE49-F238E27FC236}">
              <a16:creationId xmlns:a16="http://schemas.microsoft.com/office/drawing/2014/main" id="{0E30773D-83B8-45DD-8A82-9B0680B0ABD6}"/>
            </a:ext>
          </a:extLst>
        </xdr:cNvPr>
        <xdr:cNvSpPr>
          <a:spLocks noChangeArrowheads="1"/>
        </xdr:cNvSpPr>
      </xdr:nvSpPr>
      <xdr:spPr bwMode="auto">
        <a:xfrm>
          <a:off x="10527901" y="4980840"/>
          <a:ext cx="131925" cy="11955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503857</xdr:colOff>
      <xdr:row>31</xdr:row>
      <xdr:rowOff>149195</xdr:rowOff>
    </xdr:from>
    <xdr:to>
      <xdr:col>14</xdr:col>
      <xdr:colOff>695962</xdr:colOff>
      <xdr:row>32</xdr:row>
      <xdr:rowOff>115117</xdr:rowOff>
    </xdr:to>
    <xdr:sp macro="" textlink="">
      <xdr:nvSpPr>
        <xdr:cNvPr id="631" name="六角形 630">
          <a:extLst>
            <a:ext uri="{FF2B5EF4-FFF2-40B4-BE49-F238E27FC236}">
              <a16:creationId xmlns:a16="http://schemas.microsoft.com/office/drawing/2014/main" id="{B3B3B10F-9133-4D21-8F48-47CB707026CB}"/>
            </a:ext>
          </a:extLst>
        </xdr:cNvPr>
        <xdr:cNvSpPr/>
      </xdr:nvSpPr>
      <xdr:spPr bwMode="auto">
        <a:xfrm>
          <a:off x="9632617" y="5346035"/>
          <a:ext cx="192105" cy="13356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73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13</xdr:col>
      <xdr:colOff>577260</xdr:colOff>
      <xdr:row>30</xdr:row>
      <xdr:rowOff>34250</xdr:rowOff>
    </xdr:from>
    <xdr:ext cx="263596" cy="271041"/>
    <xdr:grpSp>
      <xdr:nvGrpSpPr>
        <xdr:cNvPr id="632" name="Group 6672">
          <a:extLst>
            <a:ext uri="{FF2B5EF4-FFF2-40B4-BE49-F238E27FC236}">
              <a16:creationId xmlns:a16="http://schemas.microsoft.com/office/drawing/2014/main" id="{097D0307-4AC2-4DB0-8610-C549F2FE19BE}"/>
            </a:ext>
          </a:extLst>
        </xdr:cNvPr>
        <xdr:cNvGrpSpPr>
          <a:grpSpLocks/>
        </xdr:cNvGrpSpPr>
      </xdr:nvGrpSpPr>
      <xdr:grpSpPr bwMode="auto">
        <a:xfrm>
          <a:off x="9352643" y="4873585"/>
          <a:ext cx="263596" cy="271041"/>
          <a:chOff x="536" y="109"/>
          <a:chExt cx="46" cy="44"/>
        </a:xfrm>
      </xdr:grpSpPr>
      <xdr:pic>
        <xdr:nvPicPr>
          <xdr:cNvPr id="633" name="Picture 6673" descr="route2">
            <a:extLst>
              <a:ext uri="{FF2B5EF4-FFF2-40B4-BE49-F238E27FC236}">
                <a16:creationId xmlns:a16="http://schemas.microsoft.com/office/drawing/2014/main" id="{196B1CA8-C398-C16E-3791-19D7AA01A98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34" name="Text Box 6674">
            <a:extLst>
              <a:ext uri="{FF2B5EF4-FFF2-40B4-BE49-F238E27FC236}">
                <a16:creationId xmlns:a16="http://schemas.microsoft.com/office/drawing/2014/main" id="{9ABC6AA0-5AB9-1034-C164-452FD72457E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8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372</a:t>
            </a:r>
            <a:endParaRPr lang="ja-JP" altLang="en-US" sz="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17</xdr:col>
      <xdr:colOff>468929</xdr:colOff>
      <xdr:row>28</xdr:row>
      <xdr:rowOff>123955</xdr:rowOff>
    </xdr:from>
    <xdr:to>
      <xdr:col>18</xdr:col>
      <xdr:colOff>392990</xdr:colOff>
      <xdr:row>32</xdr:row>
      <xdr:rowOff>6096</xdr:rowOff>
    </xdr:to>
    <xdr:sp macro="" textlink="">
      <xdr:nvSpPr>
        <xdr:cNvPr id="635" name="Line 76">
          <a:extLst>
            <a:ext uri="{FF2B5EF4-FFF2-40B4-BE49-F238E27FC236}">
              <a16:creationId xmlns:a16="http://schemas.microsoft.com/office/drawing/2014/main" id="{D2280380-8FF1-4B7B-AF1A-82E402C1188C}"/>
            </a:ext>
          </a:extLst>
        </xdr:cNvPr>
        <xdr:cNvSpPr>
          <a:spLocks noChangeShapeType="1"/>
        </xdr:cNvSpPr>
      </xdr:nvSpPr>
      <xdr:spPr bwMode="auto">
        <a:xfrm>
          <a:off x="11677949" y="4817875"/>
          <a:ext cx="617481" cy="552701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0 w 12190"/>
            <a:gd name="connsiteY0" fmla="*/ 0 h 911738"/>
            <a:gd name="connsiteX1" fmla="*/ 12190 w 12190"/>
            <a:gd name="connsiteY1" fmla="*/ 911738 h 911738"/>
            <a:gd name="connsiteX0" fmla="*/ 0 w 12190"/>
            <a:gd name="connsiteY0" fmla="*/ 0 h 911738"/>
            <a:gd name="connsiteX1" fmla="*/ 12190 w 12190"/>
            <a:gd name="connsiteY1" fmla="*/ 911738 h 911738"/>
            <a:gd name="connsiteX0" fmla="*/ 0 w 12190"/>
            <a:gd name="connsiteY0" fmla="*/ 991 h 912729"/>
            <a:gd name="connsiteX1" fmla="*/ 12190 w 12190"/>
            <a:gd name="connsiteY1" fmla="*/ 912729 h 91272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2190" h="912729">
              <a:moveTo>
                <a:pt x="0" y="991"/>
              </a:moveTo>
              <a:cubicBezTo>
                <a:pt x="5909" y="-19723"/>
                <a:pt x="11562" y="284191"/>
                <a:pt x="12190" y="912729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580904</xdr:colOff>
      <xdr:row>28</xdr:row>
      <xdr:rowOff>160892</xdr:rowOff>
    </xdr:from>
    <xdr:to>
      <xdr:col>17</xdr:col>
      <xdr:colOff>690745</xdr:colOff>
      <xdr:row>29</xdr:row>
      <xdr:rowOff>134236</xdr:rowOff>
    </xdr:to>
    <xdr:grpSp>
      <xdr:nvGrpSpPr>
        <xdr:cNvPr id="636" name="Group 405">
          <a:extLst>
            <a:ext uri="{FF2B5EF4-FFF2-40B4-BE49-F238E27FC236}">
              <a16:creationId xmlns:a16="http://schemas.microsoft.com/office/drawing/2014/main" id="{E6176BB3-0D5F-49A8-B1CA-236A5D033409}"/>
            </a:ext>
          </a:extLst>
        </xdr:cNvPr>
        <xdr:cNvGrpSpPr>
          <a:grpSpLocks/>
        </xdr:cNvGrpSpPr>
      </xdr:nvGrpSpPr>
      <xdr:grpSpPr bwMode="auto">
        <a:xfrm rot="397074">
          <a:off x="12234953" y="4669815"/>
          <a:ext cx="114921" cy="137280"/>
          <a:chOff x="718" y="97"/>
          <a:chExt cx="23" cy="15"/>
        </a:xfrm>
      </xdr:grpSpPr>
      <xdr:sp macro="" textlink="">
        <xdr:nvSpPr>
          <xdr:cNvPr id="637" name="Freeform 406">
            <a:extLst>
              <a:ext uri="{FF2B5EF4-FFF2-40B4-BE49-F238E27FC236}">
                <a16:creationId xmlns:a16="http://schemas.microsoft.com/office/drawing/2014/main" id="{379C0DDF-56FF-7164-4E47-2A1D6CB90930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38" name="Freeform 407">
            <a:extLst>
              <a:ext uri="{FF2B5EF4-FFF2-40B4-BE49-F238E27FC236}">
                <a16:creationId xmlns:a16="http://schemas.microsoft.com/office/drawing/2014/main" id="{A8C9AC39-E00C-3AF0-030B-52A8B565DFDE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18</xdr:col>
      <xdr:colOff>160728</xdr:colOff>
      <xdr:row>31</xdr:row>
      <xdr:rowOff>119063</xdr:rowOff>
    </xdr:from>
    <xdr:ext cx="535782" cy="208360"/>
    <xdr:sp macro="" textlink="">
      <xdr:nvSpPr>
        <xdr:cNvPr id="639" name="Text Box 1620">
          <a:extLst>
            <a:ext uri="{FF2B5EF4-FFF2-40B4-BE49-F238E27FC236}">
              <a16:creationId xmlns:a16="http://schemas.microsoft.com/office/drawing/2014/main" id="{5861935F-120E-45E1-B750-547EEEEAD4D4}"/>
            </a:ext>
          </a:extLst>
        </xdr:cNvPr>
        <xdr:cNvSpPr txBox="1">
          <a:spLocks noChangeArrowheads="1"/>
        </xdr:cNvSpPr>
      </xdr:nvSpPr>
      <xdr:spPr bwMode="auto">
        <a:xfrm>
          <a:off x="12063168" y="5315903"/>
          <a:ext cx="535782" cy="20836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ひいらぎ峠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18</xdr:col>
      <xdr:colOff>184606</xdr:colOff>
      <xdr:row>28</xdr:row>
      <xdr:rowOff>159435</xdr:rowOff>
    </xdr:from>
    <xdr:to>
      <xdr:col>18</xdr:col>
      <xdr:colOff>529123</xdr:colOff>
      <xdr:row>30</xdr:row>
      <xdr:rowOff>31732</xdr:rowOff>
    </xdr:to>
    <xdr:sp macro="" textlink="">
      <xdr:nvSpPr>
        <xdr:cNvPr id="640" name="Text Box 1068">
          <a:extLst>
            <a:ext uri="{FF2B5EF4-FFF2-40B4-BE49-F238E27FC236}">
              <a16:creationId xmlns:a16="http://schemas.microsoft.com/office/drawing/2014/main" id="{B0D7F615-C0A2-43D9-B8E6-1C692BC9AFA6}"/>
            </a:ext>
          </a:extLst>
        </xdr:cNvPr>
        <xdr:cNvSpPr txBox="1">
          <a:spLocks noChangeArrowheads="1"/>
        </xdr:cNvSpPr>
      </xdr:nvSpPr>
      <xdr:spPr bwMode="auto">
        <a:xfrm>
          <a:off x="12092724" y="4880847"/>
          <a:ext cx="344517" cy="2095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旧道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131920</xdr:colOff>
      <xdr:row>27</xdr:row>
      <xdr:rowOff>124219</xdr:rowOff>
    </xdr:from>
    <xdr:to>
      <xdr:col>16</xdr:col>
      <xdr:colOff>541495</xdr:colOff>
      <xdr:row>28</xdr:row>
      <xdr:rowOff>156740</xdr:rowOff>
    </xdr:to>
    <xdr:sp macro="" textlink="">
      <xdr:nvSpPr>
        <xdr:cNvPr id="641" name="Text Box 1068">
          <a:extLst>
            <a:ext uri="{FF2B5EF4-FFF2-40B4-BE49-F238E27FC236}">
              <a16:creationId xmlns:a16="http://schemas.microsoft.com/office/drawing/2014/main" id="{F9F26503-380B-401B-B2A8-0361C3961D5A}"/>
            </a:ext>
          </a:extLst>
        </xdr:cNvPr>
        <xdr:cNvSpPr txBox="1">
          <a:spLocks noChangeArrowheads="1"/>
        </xdr:cNvSpPr>
      </xdr:nvSpPr>
      <xdr:spPr bwMode="auto">
        <a:xfrm>
          <a:off x="10647520" y="4650499"/>
          <a:ext cx="409575" cy="200161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旧道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521928</xdr:colOff>
      <xdr:row>26</xdr:row>
      <xdr:rowOff>118467</xdr:rowOff>
    </xdr:from>
    <xdr:to>
      <xdr:col>12</xdr:col>
      <xdr:colOff>8849</xdr:colOff>
      <xdr:row>27</xdr:row>
      <xdr:rowOff>77774</xdr:rowOff>
    </xdr:to>
    <xdr:sp macro="" textlink="">
      <xdr:nvSpPr>
        <xdr:cNvPr id="642" name="六角形 641">
          <a:extLst>
            <a:ext uri="{FF2B5EF4-FFF2-40B4-BE49-F238E27FC236}">
              <a16:creationId xmlns:a16="http://schemas.microsoft.com/office/drawing/2014/main" id="{54740206-B9CA-4F2E-9075-78EA066D126C}"/>
            </a:ext>
          </a:extLst>
        </xdr:cNvPr>
        <xdr:cNvSpPr/>
      </xdr:nvSpPr>
      <xdr:spPr bwMode="auto">
        <a:xfrm>
          <a:off x="7570428" y="4477107"/>
          <a:ext cx="180341" cy="12694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73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0</xdr:colOff>
      <xdr:row>1</xdr:row>
      <xdr:rowOff>13904</xdr:rowOff>
    </xdr:from>
    <xdr:to>
      <xdr:col>19</xdr:col>
      <xdr:colOff>155188</xdr:colOff>
      <xdr:row>1</xdr:row>
      <xdr:rowOff>156779</xdr:rowOff>
    </xdr:to>
    <xdr:sp macro="" textlink="">
      <xdr:nvSpPr>
        <xdr:cNvPr id="643" name="六角形 642">
          <a:extLst>
            <a:ext uri="{FF2B5EF4-FFF2-40B4-BE49-F238E27FC236}">
              <a16:creationId xmlns:a16="http://schemas.microsoft.com/office/drawing/2014/main" id="{997CFD67-E3E6-4B9B-98F3-E4F977C00459}"/>
            </a:ext>
          </a:extLst>
        </xdr:cNvPr>
        <xdr:cNvSpPr/>
      </xdr:nvSpPr>
      <xdr:spPr bwMode="auto">
        <a:xfrm>
          <a:off x="12595860" y="181544"/>
          <a:ext cx="155188" cy="14287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44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327445</xdr:colOff>
      <xdr:row>33</xdr:row>
      <xdr:rowOff>154026</xdr:rowOff>
    </xdr:from>
    <xdr:to>
      <xdr:col>13</xdr:col>
      <xdr:colOff>738360</xdr:colOff>
      <xdr:row>36</xdr:row>
      <xdr:rowOff>152989</xdr:rowOff>
    </xdr:to>
    <xdr:sp macro="" textlink="">
      <xdr:nvSpPr>
        <xdr:cNvPr id="644" name="Line 76">
          <a:extLst>
            <a:ext uri="{FF2B5EF4-FFF2-40B4-BE49-F238E27FC236}">
              <a16:creationId xmlns:a16="http://schemas.microsoft.com/office/drawing/2014/main" id="{47A540B7-B2CC-4579-8DC6-77BD3DC5C6C8}"/>
            </a:ext>
          </a:extLst>
        </xdr:cNvPr>
        <xdr:cNvSpPr>
          <a:spLocks noChangeShapeType="1"/>
        </xdr:cNvSpPr>
      </xdr:nvSpPr>
      <xdr:spPr bwMode="auto">
        <a:xfrm rot="16200000">
          <a:off x="8694441" y="5754490"/>
          <a:ext cx="501883" cy="365195"/>
        </a:xfrm>
        <a:custGeom>
          <a:avLst/>
          <a:gdLst>
            <a:gd name="connsiteX0" fmla="*/ 0 w 597090"/>
            <a:gd name="connsiteY0" fmla="*/ 0 h 152826"/>
            <a:gd name="connsiteX1" fmla="*/ 597090 w 597090"/>
            <a:gd name="connsiteY1" fmla="*/ 152826 h 152826"/>
            <a:gd name="connsiteX0" fmla="*/ 0 w 597090"/>
            <a:gd name="connsiteY0" fmla="*/ 0 h 152826"/>
            <a:gd name="connsiteX1" fmla="*/ 597090 w 597090"/>
            <a:gd name="connsiteY1" fmla="*/ 152826 h 152826"/>
            <a:gd name="connsiteX0" fmla="*/ 0 w 621969"/>
            <a:gd name="connsiteY0" fmla="*/ 0 h 227462"/>
            <a:gd name="connsiteX1" fmla="*/ 621969 w 621969"/>
            <a:gd name="connsiteY1" fmla="*/ 227462 h 227462"/>
            <a:gd name="connsiteX0" fmla="*/ 204 w 622173"/>
            <a:gd name="connsiteY0" fmla="*/ 0 h 227462"/>
            <a:gd name="connsiteX1" fmla="*/ 622173 w 622173"/>
            <a:gd name="connsiteY1" fmla="*/ 227462 h 227462"/>
            <a:gd name="connsiteX0" fmla="*/ 295 w 494316"/>
            <a:gd name="connsiteY0" fmla="*/ 0 h 401613"/>
            <a:gd name="connsiteX1" fmla="*/ 494316 w 494316"/>
            <a:gd name="connsiteY1" fmla="*/ 401613 h 401613"/>
            <a:gd name="connsiteX0" fmla="*/ 21634 w 515655"/>
            <a:gd name="connsiteY0" fmla="*/ 0 h 401613"/>
            <a:gd name="connsiteX1" fmla="*/ 515655 w 515655"/>
            <a:gd name="connsiteY1" fmla="*/ 401613 h 401613"/>
            <a:gd name="connsiteX0" fmla="*/ 48066 w 542087"/>
            <a:gd name="connsiteY0" fmla="*/ 0 h 401613"/>
            <a:gd name="connsiteX1" fmla="*/ 542087 w 542087"/>
            <a:gd name="connsiteY1" fmla="*/ 401613 h 401613"/>
            <a:gd name="connsiteX0" fmla="*/ 41856 w 535877"/>
            <a:gd name="connsiteY0" fmla="*/ 0 h 401942"/>
            <a:gd name="connsiteX1" fmla="*/ 535877 w 535877"/>
            <a:gd name="connsiteY1" fmla="*/ 401613 h 401942"/>
            <a:gd name="connsiteX0" fmla="*/ 41087 w 535108"/>
            <a:gd name="connsiteY0" fmla="*/ 0 h 408849"/>
            <a:gd name="connsiteX1" fmla="*/ 535108 w 535108"/>
            <a:gd name="connsiteY1" fmla="*/ 401613 h 40884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35108" h="408849">
              <a:moveTo>
                <a:pt x="41087" y="0"/>
              </a:moveTo>
              <a:cubicBezTo>
                <a:pt x="-157942" y="214430"/>
                <a:pt x="424931" y="453739"/>
                <a:pt x="535108" y="401613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255022</xdr:colOff>
      <xdr:row>33</xdr:row>
      <xdr:rowOff>6129</xdr:rowOff>
    </xdr:from>
    <xdr:to>
      <xdr:col>14</xdr:col>
      <xdr:colOff>248759</xdr:colOff>
      <xdr:row>40</xdr:row>
      <xdr:rowOff>163713</xdr:rowOff>
    </xdr:to>
    <xdr:grpSp>
      <xdr:nvGrpSpPr>
        <xdr:cNvPr id="645" name="グループ化 644">
          <a:extLst>
            <a:ext uri="{FF2B5EF4-FFF2-40B4-BE49-F238E27FC236}">
              <a16:creationId xmlns:a16="http://schemas.microsoft.com/office/drawing/2014/main" id="{2349D936-CB9C-4184-9028-8A2674642DDD}"/>
            </a:ext>
          </a:extLst>
        </xdr:cNvPr>
        <xdr:cNvGrpSpPr/>
      </xdr:nvGrpSpPr>
      <xdr:grpSpPr>
        <a:xfrm rot="16200000">
          <a:off x="8738350" y="5614087"/>
          <a:ext cx="1277194" cy="713403"/>
          <a:chOff x="12578334" y="3088132"/>
          <a:chExt cx="1398625" cy="762234"/>
        </a:xfrm>
      </xdr:grpSpPr>
      <xdr:sp macro="" textlink="">
        <xdr:nvSpPr>
          <xdr:cNvPr id="646" name="Freeform 527">
            <a:extLst>
              <a:ext uri="{FF2B5EF4-FFF2-40B4-BE49-F238E27FC236}">
                <a16:creationId xmlns:a16="http://schemas.microsoft.com/office/drawing/2014/main" id="{BFFCFECB-1F1C-EF2F-EB87-751B76A437F8}"/>
              </a:ext>
            </a:extLst>
          </xdr:cNvPr>
          <xdr:cNvSpPr>
            <a:spLocks/>
          </xdr:cNvSpPr>
        </xdr:nvSpPr>
        <xdr:spPr bwMode="auto">
          <a:xfrm>
            <a:off x="12578334" y="3088132"/>
            <a:ext cx="1398625" cy="762234"/>
          </a:xfrm>
          <a:custGeom>
            <a:avLst/>
            <a:gdLst>
              <a:gd name="T0" fmla="*/ 0 w 55"/>
              <a:gd name="T1" fmla="*/ 2147483647 h 56"/>
              <a:gd name="T2" fmla="*/ 0 w 55"/>
              <a:gd name="T3" fmla="*/ 0 h 56"/>
              <a:gd name="T4" fmla="*/ 2147483647 w 55"/>
              <a:gd name="T5" fmla="*/ 0 h 56"/>
              <a:gd name="T6" fmla="*/ 0 60000 65536"/>
              <a:gd name="T7" fmla="*/ 0 60000 65536"/>
              <a:gd name="T8" fmla="*/ 0 60000 65536"/>
              <a:gd name="connsiteX0" fmla="*/ 0 w 11726"/>
              <a:gd name="connsiteY0" fmla="*/ 10000 h 10000"/>
              <a:gd name="connsiteX1" fmla="*/ 0 w 11726"/>
              <a:gd name="connsiteY1" fmla="*/ 0 h 10000"/>
              <a:gd name="connsiteX2" fmla="*/ 11726 w 11726"/>
              <a:gd name="connsiteY2" fmla="*/ 0 h 10000"/>
              <a:gd name="connsiteX0" fmla="*/ 0 w 11726"/>
              <a:gd name="connsiteY0" fmla="*/ 12166 h 12166"/>
              <a:gd name="connsiteX1" fmla="*/ 0 w 11726"/>
              <a:gd name="connsiteY1" fmla="*/ 2166 h 12166"/>
              <a:gd name="connsiteX2" fmla="*/ 11726 w 11726"/>
              <a:gd name="connsiteY2" fmla="*/ 2166 h 12166"/>
              <a:gd name="connsiteX0" fmla="*/ 0 w 11726"/>
              <a:gd name="connsiteY0" fmla="*/ 12176 h 12176"/>
              <a:gd name="connsiteX1" fmla="*/ 0 w 11726"/>
              <a:gd name="connsiteY1" fmla="*/ 2176 h 12176"/>
              <a:gd name="connsiteX2" fmla="*/ 11726 w 11726"/>
              <a:gd name="connsiteY2" fmla="*/ 2176 h 12176"/>
              <a:gd name="connsiteX0" fmla="*/ 0 w 11726"/>
              <a:gd name="connsiteY0" fmla="*/ 11111 h 11111"/>
              <a:gd name="connsiteX1" fmla="*/ 136 w 11726"/>
              <a:gd name="connsiteY1" fmla="*/ 2677 h 11111"/>
              <a:gd name="connsiteX2" fmla="*/ 11726 w 11726"/>
              <a:gd name="connsiteY2" fmla="*/ 1111 h 11111"/>
              <a:gd name="connsiteX0" fmla="*/ 0 w 11726"/>
              <a:gd name="connsiteY0" fmla="*/ 11912 h 11912"/>
              <a:gd name="connsiteX1" fmla="*/ 136 w 11726"/>
              <a:gd name="connsiteY1" fmla="*/ 3478 h 11912"/>
              <a:gd name="connsiteX2" fmla="*/ 11726 w 11726"/>
              <a:gd name="connsiteY2" fmla="*/ 1912 h 11912"/>
              <a:gd name="connsiteX0" fmla="*/ 0 w 11726"/>
              <a:gd name="connsiteY0" fmla="*/ 12232 h 12232"/>
              <a:gd name="connsiteX1" fmla="*/ 136 w 11726"/>
              <a:gd name="connsiteY1" fmla="*/ 3319 h 12232"/>
              <a:gd name="connsiteX2" fmla="*/ 11726 w 11726"/>
              <a:gd name="connsiteY2" fmla="*/ 2232 h 12232"/>
              <a:gd name="connsiteX0" fmla="*/ 0 w 11726"/>
              <a:gd name="connsiteY0" fmla="*/ 13445 h 13445"/>
              <a:gd name="connsiteX1" fmla="*/ 136 w 11726"/>
              <a:gd name="connsiteY1" fmla="*/ 4532 h 13445"/>
              <a:gd name="connsiteX2" fmla="*/ 4406 w 11726"/>
              <a:gd name="connsiteY2" fmla="*/ 7 h 13445"/>
              <a:gd name="connsiteX3" fmla="*/ 11726 w 11726"/>
              <a:gd name="connsiteY3" fmla="*/ 3445 h 13445"/>
              <a:gd name="connsiteX0" fmla="*/ 0 w 11726"/>
              <a:gd name="connsiteY0" fmla="*/ 14139 h 14139"/>
              <a:gd name="connsiteX1" fmla="*/ 136 w 11726"/>
              <a:gd name="connsiteY1" fmla="*/ 5226 h 14139"/>
              <a:gd name="connsiteX2" fmla="*/ 4406 w 11726"/>
              <a:gd name="connsiteY2" fmla="*/ 5 h 14139"/>
              <a:gd name="connsiteX3" fmla="*/ 11726 w 11726"/>
              <a:gd name="connsiteY3" fmla="*/ 4139 h 14139"/>
              <a:gd name="connsiteX0" fmla="*/ 0 w 11726"/>
              <a:gd name="connsiteY0" fmla="*/ 14134 h 14134"/>
              <a:gd name="connsiteX1" fmla="*/ 136 w 11726"/>
              <a:gd name="connsiteY1" fmla="*/ 5221 h 14134"/>
              <a:gd name="connsiteX2" fmla="*/ 4406 w 11726"/>
              <a:gd name="connsiteY2" fmla="*/ 0 h 14134"/>
              <a:gd name="connsiteX3" fmla="*/ 11726 w 11726"/>
              <a:gd name="connsiteY3" fmla="*/ 4134 h 14134"/>
              <a:gd name="connsiteX0" fmla="*/ 0 w 13225"/>
              <a:gd name="connsiteY0" fmla="*/ 14134 h 14134"/>
              <a:gd name="connsiteX1" fmla="*/ 136 w 13225"/>
              <a:gd name="connsiteY1" fmla="*/ 5221 h 14134"/>
              <a:gd name="connsiteX2" fmla="*/ 4406 w 13225"/>
              <a:gd name="connsiteY2" fmla="*/ 0 h 14134"/>
              <a:gd name="connsiteX3" fmla="*/ 13225 w 13225"/>
              <a:gd name="connsiteY3" fmla="*/ 4221 h 14134"/>
              <a:gd name="connsiteX0" fmla="*/ 0 w 13225"/>
              <a:gd name="connsiteY0" fmla="*/ 14134 h 14134"/>
              <a:gd name="connsiteX1" fmla="*/ 136 w 13225"/>
              <a:gd name="connsiteY1" fmla="*/ 5221 h 14134"/>
              <a:gd name="connsiteX2" fmla="*/ 4406 w 13225"/>
              <a:gd name="connsiteY2" fmla="*/ 0 h 14134"/>
              <a:gd name="connsiteX3" fmla="*/ 13225 w 13225"/>
              <a:gd name="connsiteY3" fmla="*/ 4221 h 14134"/>
              <a:gd name="connsiteX0" fmla="*/ 0 w 13225"/>
              <a:gd name="connsiteY0" fmla="*/ 14569 h 14569"/>
              <a:gd name="connsiteX1" fmla="*/ 136 w 13225"/>
              <a:gd name="connsiteY1" fmla="*/ 5656 h 14569"/>
              <a:gd name="connsiteX2" fmla="*/ 4724 w 13225"/>
              <a:gd name="connsiteY2" fmla="*/ 0 h 14569"/>
              <a:gd name="connsiteX3" fmla="*/ 13225 w 13225"/>
              <a:gd name="connsiteY3" fmla="*/ 4656 h 14569"/>
              <a:gd name="connsiteX0" fmla="*/ 0 w 13225"/>
              <a:gd name="connsiteY0" fmla="*/ 14569 h 14569"/>
              <a:gd name="connsiteX1" fmla="*/ 136 w 13225"/>
              <a:gd name="connsiteY1" fmla="*/ 5656 h 14569"/>
              <a:gd name="connsiteX2" fmla="*/ 4724 w 13225"/>
              <a:gd name="connsiteY2" fmla="*/ 0 h 14569"/>
              <a:gd name="connsiteX3" fmla="*/ 13225 w 13225"/>
              <a:gd name="connsiteY3" fmla="*/ 4656 h 14569"/>
              <a:gd name="connsiteX0" fmla="*/ 0 w 13225"/>
              <a:gd name="connsiteY0" fmla="*/ 14569 h 14569"/>
              <a:gd name="connsiteX1" fmla="*/ 136 w 13225"/>
              <a:gd name="connsiteY1" fmla="*/ 5656 h 14569"/>
              <a:gd name="connsiteX2" fmla="*/ 4724 w 13225"/>
              <a:gd name="connsiteY2" fmla="*/ 0 h 14569"/>
              <a:gd name="connsiteX3" fmla="*/ 13225 w 13225"/>
              <a:gd name="connsiteY3" fmla="*/ 4656 h 14569"/>
              <a:gd name="connsiteX0" fmla="*/ 0 w 13634"/>
              <a:gd name="connsiteY0" fmla="*/ 14569 h 14569"/>
              <a:gd name="connsiteX1" fmla="*/ 136 w 13634"/>
              <a:gd name="connsiteY1" fmla="*/ 5656 h 14569"/>
              <a:gd name="connsiteX2" fmla="*/ 4724 w 13634"/>
              <a:gd name="connsiteY2" fmla="*/ 0 h 14569"/>
              <a:gd name="connsiteX3" fmla="*/ 13634 w 13634"/>
              <a:gd name="connsiteY3" fmla="*/ 5222 h 14569"/>
              <a:gd name="connsiteX0" fmla="*/ 0 w 13816"/>
              <a:gd name="connsiteY0" fmla="*/ 14569 h 14569"/>
              <a:gd name="connsiteX1" fmla="*/ 136 w 13816"/>
              <a:gd name="connsiteY1" fmla="*/ 5656 h 14569"/>
              <a:gd name="connsiteX2" fmla="*/ 4724 w 13816"/>
              <a:gd name="connsiteY2" fmla="*/ 0 h 14569"/>
              <a:gd name="connsiteX3" fmla="*/ 13816 w 13816"/>
              <a:gd name="connsiteY3" fmla="*/ 5440 h 14569"/>
              <a:gd name="connsiteX0" fmla="*/ 0 w 13816"/>
              <a:gd name="connsiteY0" fmla="*/ 14569 h 14569"/>
              <a:gd name="connsiteX1" fmla="*/ 136 w 13816"/>
              <a:gd name="connsiteY1" fmla="*/ 5656 h 14569"/>
              <a:gd name="connsiteX2" fmla="*/ 4724 w 13816"/>
              <a:gd name="connsiteY2" fmla="*/ 0 h 14569"/>
              <a:gd name="connsiteX3" fmla="*/ 13816 w 13816"/>
              <a:gd name="connsiteY3" fmla="*/ 5440 h 14569"/>
              <a:gd name="connsiteX0" fmla="*/ 0 w 13816"/>
              <a:gd name="connsiteY0" fmla="*/ 14569 h 14569"/>
              <a:gd name="connsiteX1" fmla="*/ 136 w 13816"/>
              <a:gd name="connsiteY1" fmla="*/ 5656 h 14569"/>
              <a:gd name="connsiteX2" fmla="*/ 4724 w 13816"/>
              <a:gd name="connsiteY2" fmla="*/ 0 h 14569"/>
              <a:gd name="connsiteX3" fmla="*/ 12220 w 13816"/>
              <a:gd name="connsiteY3" fmla="*/ 5831 h 14569"/>
              <a:gd name="connsiteX4" fmla="*/ 13816 w 13816"/>
              <a:gd name="connsiteY4" fmla="*/ 5440 h 14569"/>
              <a:gd name="connsiteX0" fmla="*/ 0 w 13816"/>
              <a:gd name="connsiteY0" fmla="*/ 14570 h 14570"/>
              <a:gd name="connsiteX1" fmla="*/ 136 w 13816"/>
              <a:gd name="connsiteY1" fmla="*/ 5657 h 14570"/>
              <a:gd name="connsiteX2" fmla="*/ 4724 w 13816"/>
              <a:gd name="connsiteY2" fmla="*/ 1 h 14570"/>
              <a:gd name="connsiteX3" fmla="*/ 12220 w 13816"/>
              <a:gd name="connsiteY3" fmla="*/ 5832 h 14570"/>
              <a:gd name="connsiteX4" fmla="*/ 13816 w 13816"/>
              <a:gd name="connsiteY4" fmla="*/ 5441 h 14570"/>
              <a:gd name="connsiteX0" fmla="*/ 0 w 13816"/>
              <a:gd name="connsiteY0" fmla="*/ 14570 h 14570"/>
              <a:gd name="connsiteX1" fmla="*/ 136 w 13816"/>
              <a:gd name="connsiteY1" fmla="*/ 5657 h 14570"/>
              <a:gd name="connsiteX2" fmla="*/ 4724 w 13816"/>
              <a:gd name="connsiteY2" fmla="*/ 1 h 14570"/>
              <a:gd name="connsiteX3" fmla="*/ 12220 w 13816"/>
              <a:gd name="connsiteY3" fmla="*/ 5832 h 14570"/>
              <a:gd name="connsiteX4" fmla="*/ 13816 w 13816"/>
              <a:gd name="connsiteY4" fmla="*/ 5441 h 14570"/>
              <a:gd name="connsiteX0" fmla="*/ 0 w 13816"/>
              <a:gd name="connsiteY0" fmla="*/ 14569 h 14569"/>
              <a:gd name="connsiteX1" fmla="*/ 136 w 13816"/>
              <a:gd name="connsiteY1" fmla="*/ 5656 h 14569"/>
              <a:gd name="connsiteX2" fmla="*/ 4724 w 13816"/>
              <a:gd name="connsiteY2" fmla="*/ 0 h 14569"/>
              <a:gd name="connsiteX3" fmla="*/ 12220 w 13816"/>
              <a:gd name="connsiteY3" fmla="*/ 5831 h 14569"/>
              <a:gd name="connsiteX4" fmla="*/ 13816 w 13816"/>
              <a:gd name="connsiteY4" fmla="*/ 5440 h 14569"/>
              <a:gd name="connsiteX0" fmla="*/ 0 w 14134"/>
              <a:gd name="connsiteY0" fmla="*/ 14569 h 14569"/>
              <a:gd name="connsiteX1" fmla="*/ 136 w 14134"/>
              <a:gd name="connsiteY1" fmla="*/ 5656 h 14569"/>
              <a:gd name="connsiteX2" fmla="*/ 4724 w 14134"/>
              <a:gd name="connsiteY2" fmla="*/ 0 h 14569"/>
              <a:gd name="connsiteX3" fmla="*/ 12220 w 14134"/>
              <a:gd name="connsiteY3" fmla="*/ 5831 h 14569"/>
              <a:gd name="connsiteX4" fmla="*/ 14134 w 14134"/>
              <a:gd name="connsiteY4" fmla="*/ 6310 h 14569"/>
              <a:gd name="connsiteX0" fmla="*/ 0 w 14089"/>
              <a:gd name="connsiteY0" fmla="*/ 14569 h 14569"/>
              <a:gd name="connsiteX1" fmla="*/ 136 w 14089"/>
              <a:gd name="connsiteY1" fmla="*/ 5656 h 14569"/>
              <a:gd name="connsiteX2" fmla="*/ 4724 w 14089"/>
              <a:gd name="connsiteY2" fmla="*/ 0 h 14569"/>
              <a:gd name="connsiteX3" fmla="*/ 12220 w 14089"/>
              <a:gd name="connsiteY3" fmla="*/ 5831 h 14569"/>
              <a:gd name="connsiteX4" fmla="*/ 14089 w 14089"/>
              <a:gd name="connsiteY4" fmla="*/ 6484 h 14569"/>
              <a:gd name="connsiteX0" fmla="*/ 0 w 14044"/>
              <a:gd name="connsiteY0" fmla="*/ 14569 h 14569"/>
              <a:gd name="connsiteX1" fmla="*/ 136 w 14044"/>
              <a:gd name="connsiteY1" fmla="*/ 5656 h 14569"/>
              <a:gd name="connsiteX2" fmla="*/ 4724 w 14044"/>
              <a:gd name="connsiteY2" fmla="*/ 0 h 14569"/>
              <a:gd name="connsiteX3" fmla="*/ 12220 w 14044"/>
              <a:gd name="connsiteY3" fmla="*/ 5831 h 14569"/>
              <a:gd name="connsiteX4" fmla="*/ 14044 w 14044"/>
              <a:gd name="connsiteY4" fmla="*/ 6615 h 14569"/>
              <a:gd name="connsiteX0" fmla="*/ 0 w 17817"/>
              <a:gd name="connsiteY0" fmla="*/ 9375 h 9375"/>
              <a:gd name="connsiteX1" fmla="*/ 3909 w 17817"/>
              <a:gd name="connsiteY1" fmla="*/ 5656 h 9375"/>
              <a:gd name="connsiteX2" fmla="*/ 8497 w 17817"/>
              <a:gd name="connsiteY2" fmla="*/ 0 h 9375"/>
              <a:gd name="connsiteX3" fmla="*/ 15993 w 17817"/>
              <a:gd name="connsiteY3" fmla="*/ 5831 h 9375"/>
              <a:gd name="connsiteX4" fmla="*/ 17817 w 17817"/>
              <a:gd name="connsiteY4" fmla="*/ 6615 h 9375"/>
              <a:gd name="connsiteX0" fmla="*/ 0 w 10000"/>
              <a:gd name="connsiteY0" fmla="*/ 10000 h 10083"/>
              <a:gd name="connsiteX1" fmla="*/ 2201 w 10000"/>
              <a:gd name="connsiteY1" fmla="*/ 9821 h 10083"/>
              <a:gd name="connsiteX2" fmla="*/ 2194 w 10000"/>
              <a:gd name="connsiteY2" fmla="*/ 6033 h 10083"/>
              <a:gd name="connsiteX3" fmla="*/ 4769 w 10000"/>
              <a:gd name="connsiteY3" fmla="*/ 0 h 10083"/>
              <a:gd name="connsiteX4" fmla="*/ 8976 w 10000"/>
              <a:gd name="connsiteY4" fmla="*/ 6220 h 10083"/>
              <a:gd name="connsiteX5" fmla="*/ 10000 w 10000"/>
              <a:gd name="connsiteY5" fmla="*/ 7056 h 10083"/>
              <a:gd name="connsiteX0" fmla="*/ 0 w 10376"/>
              <a:gd name="connsiteY0" fmla="*/ 9877 h 10059"/>
              <a:gd name="connsiteX1" fmla="*/ 2577 w 10376"/>
              <a:gd name="connsiteY1" fmla="*/ 9821 h 10059"/>
              <a:gd name="connsiteX2" fmla="*/ 2570 w 10376"/>
              <a:gd name="connsiteY2" fmla="*/ 6033 h 10059"/>
              <a:gd name="connsiteX3" fmla="*/ 5145 w 10376"/>
              <a:gd name="connsiteY3" fmla="*/ 0 h 10059"/>
              <a:gd name="connsiteX4" fmla="*/ 9352 w 10376"/>
              <a:gd name="connsiteY4" fmla="*/ 6220 h 10059"/>
              <a:gd name="connsiteX5" fmla="*/ 10376 w 10376"/>
              <a:gd name="connsiteY5" fmla="*/ 7056 h 10059"/>
              <a:gd name="connsiteX0" fmla="*/ 0 w 10376"/>
              <a:gd name="connsiteY0" fmla="*/ 9877 h 9877"/>
              <a:gd name="connsiteX1" fmla="*/ 2577 w 10376"/>
              <a:gd name="connsiteY1" fmla="*/ 9821 h 9877"/>
              <a:gd name="connsiteX2" fmla="*/ 2570 w 10376"/>
              <a:gd name="connsiteY2" fmla="*/ 6033 h 9877"/>
              <a:gd name="connsiteX3" fmla="*/ 5145 w 10376"/>
              <a:gd name="connsiteY3" fmla="*/ 0 h 9877"/>
              <a:gd name="connsiteX4" fmla="*/ 9352 w 10376"/>
              <a:gd name="connsiteY4" fmla="*/ 6220 h 9877"/>
              <a:gd name="connsiteX5" fmla="*/ 10376 w 10376"/>
              <a:gd name="connsiteY5" fmla="*/ 7056 h 9877"/>
              <a:gd name="connsiteX0" fmla="*/ 0 w 10099"/>
              <a:gd name="connsiteY0" fmla="*/ 9938 h 9959"/>
              <a:gd name="connsiteX1" fmla="*/ 2583 w 10099"/>
              <a:gd name="connsiteY1" fmla="*/ 9943 h 9959"/>
              <a:gd name="connsiteX2" fmla="*/ 2576 w 10099"/>
              <a:gd name="connsiteY2" fmla="*/ 6108 h 9959"/>
              <a:gd name="connsiteX3" fmla="*/ 5058 w 10099"/>
              <a:gd name="connsiteY3" fmla="*/ 0 h 9959"/>
              <a:gd name="connsiteX4" fmla="*/ 9112 w 10099"/>
              <a:gd name="connsiteY4" fmla="*/ 6297 h 9959"/>
              <a:gd name="connsiteX5" fmla="*/ 10099 w 10099"/>
              <a:gd name="connsiteY5" fmla="*/ 7144 h 9959"/>
              <a:gd name="connsiteX0" fmla="*/ 0 w 10000"/>
              <a:gd name="connsiteY0" fmla="*/ 9979 h 10051"/>
              <a:gd name="connsiteX1" fmla="*/ 2558 w 10000"/>
              <a:gd name="connsiteY1" fmla="*/ 9984 h 10051"/>
              <a:gd name="connsiteX2" fmla="*/ 2551 w 10000"/>
              <a:gd name="connsiteY2" fmla="*/ 6133 h 10051"/>
              <a:gd name="connsiteX3" fmla="*/ 5008 w 10000"/>
              <a:gd name="connsiteY3" fmla="*/ 0 h 10051"/>
              <a:gd name="connsiteX4" fmla="*/ 9023 w 10000"/>
              <a:gd name="connsiteY4" fmla="*/ 6323 h 10051"/>
              <a:gd name="connsiteX5" fmla="*/ 10000 w 10000"/>
              <a:gd name="connsiteY5" fmla="*/ 7173 h 10051"/>
              <a:gd name="connsiteX0" fmla="*/ 0 w 10000"/>
              <a:gd name="connsiteY0" fmla="*/ 9979 h 10014"/>
              <a:gd name="connsiteX1" fmla="*/ 2558 w 10000"/>
              <a:gd name="connsiteY1" fmla="*/ 9984 h 10014"/>
              <a:gd name="connsiteX2" fmla="*/ 2551 w 10000"/>
              <a:gd name="connsiteY2" fmla="*/ 6133 h 10014"/>
              <a:gd name="connsiteX3" fmla="*/ 5008 w 10000"/>
              <a:gd name="connsiteY3" fmla="*/ 0 h 10014"/>
              <a:gd name="connsiteX4" fmla="*/ 9023 w 10000"/>
              <a:gd name="connsiteY4" fmla="*/ 6323 h 10014"/>
              <a:gd name="connsiteX5" fmla="*/ 10000 w 10000"/>
              <a:gd name="connsiteY5" fmla="*/ 7173 h 10014"/>
              <a:gd name="connsiteX0" fmla="*/ 0 w 10000"/>
              <a:gd name="connsiteY0" fmla="*/ 9979 h 10014"/>
              <a:gd name="connsiteX1" fmla="*/ 2558 w 10000"/>
              <a:gd name="connsiteY1" fmla="*/ 9984 h 10014"/>
              <a:gd name="connsiteX2" fmla="*/ 2551 w 10000"/>
              <a:gd name="connsiteY2" fmla="*/ 6133 h 10014"/>
              <a:gd name="connsiteX3" fmla="*/ 5008 w 10000"/>
              <a:gd name="connsiteY3" fmla="*/ 0 h 10014"/>
              <a:gd name="connsiteX4" fmla="*/ 9023 w 10000"/>
              <a:gd name="connsiteY4" fmla="*/ 6323 h 10014"/>
              <a:gd name="connsiteX5" fmla="*/ 10000 w 10000"/>
              <a:gd name="connsiteY5" fmla="*/ 7173 h 10014"/>
              <a:gd name="connsiteX0" fmla="*/ 0 w 10000"/>
              <a:gd name="connsiteY0" fmla="*/ 9979 h 10014"/>
              <a:gd name="connsiteX1" fmla="*/ 2558 w 10000"/>
              <a:gd name="connsiteY1" fmla="*/ 9984 h 10014"/>
              <a:gd name="connsiteX2" fmla="*/ 2551 w 10000"/>
              <a:gd name="connsiteY2" fmla="*/ 6133 h 10014"/>
              <a:gd name="connsiteX3" fmla="*/ 5008 w 10000"/>
              <a:gd name="connsiteY3" fmla="*/ 0 h 10014"/>
              <a:gd name="connsiteX4" fmla="*/ 9023 w 10000"/>
              <a:gd name="connsiteY4" fmla="*/ 6323 h 10014"/>
              <a:gd name="connsiteX5" fmla="*/ 10000 w 10000"/>
              <a:gd name="connsiteY5" fmla="*/ 7173 h 10014"/>
              <a:gd name="connsiteX0" fmla="*/ 0 w 9580"/>
              <a:gd name="connsiteY0" fmla="*/ 9777 h 10001"/>
              <a:gd name="connsiteX1" fmla="*/ 2138 w 9580"/>
              <a:gd name="connsiteY1" fmla="*/ 9984 h 10001"/>
              <a:gd name="connsiteX2" fmla="*/ 2131 w 9580"/>
              <a:gd name="connsiteY2" fmla="*/ 6133 h 10001"/>
              <a:gd name="connsiteX3" fmla="*/ 4588 w 9580"/>
              <a:gd name="connsiteY3" fmla="*/ 0 h 10001"/>
              <a:gd name="connsiteX4" fmla="*/ 8603 w 9580"/>
              <a:gd name="connsiteY4" fmla="*/ 6323 h 10001"/>
              <a:gd name="connsiteX5" fmla="*/ 9580 w 9580"/>
              <a:gd name="connsiteY5" fmla="*/ 7173 h 1000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9580" h="10001">
                <a:moveTo>
                  <a:pt x="0" y="9777"/>
                </a:moveTo>
                <a:cubicBezTo>
                  <a:pt x="1128" y="9663"/>
                  <a:pt x="1560" y="10093"/>
                  <a:pt x="2138" y="9984"/>
                </a:cubicBezTo>
                <a:cubicBezTo>
                  <a:pt x="2160" y="8937"/>
                  <a:pt x="2043" y="7777"/>
                  <a:pt x="2131" y="6133"/>
                </a:cubicBezTo>
                <a:cubicBezTo>
                  <a:pt x="2564" y="4011"/>
                  <a:pt x="3554" y="196"/>
                  <a:pt x="4588" y="0"/>
                </a:cubicBezTo>
                <a:cubicBezTo>
                  <a:pt x="5796" y="622"/>
                  <a:pt x="8424" y="5245"/>
                  <a:pt x="8603" y="6323"/>
                </a:cubicBezTo>
                <a:cubicBezTo>
                  <a:pt x="9415" y="7307"/>
                  <a:pt x="9494" y="7125"/>
                  <a:pt x="9580" y="7173"/>
                </a:cubicBezTo>
              </a:path>
            </a:pathLst>
          </a:custGeom>
          <a:noFill/>
          <a:ln w="2540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47" name="Freeform 395">
            <a:extLst>
              <a:ext uri="{FF2B5EF4-FFF2-40B4-BE49-F238E27FC236}">
                <a16:creationId xmlns:a16="http://schemas.microsoft.com/office/drawing/2014/main" id="{7151A02C-F68B-EECC-B396-1466EDFA248D}"/>
              </a:ext>
            </a:extLst>
          </xdr:cNvPr>
          <xdr:cNvSpPr>
            <a:spLocks/>
          </xdr:cNvSpPr>
        </xdr:nvSpPr>
        <xdr:spPr bwMode="auto">
          <a:xfrm>
            <a:off x="12925219" y="3106319"/>
            <a:ext cx="177720" cy="84867"/>
          </a:xfrm>
          <a:custGeom>
            <a:avLst/>
            <a:gdLst>
              <a:gd name="T0" fmla="*/ 0 w 21"/>
              <a:gd name="T1" fmla="*/ 2147483647 h 16"/>
              <a:gd name="T2" fmla="*/ 2147483647 w 21"/>
              <a:gd name="T3" fmla="*/ 2147483647 h 16"/>
              <a:gd name="T4" fmla="*/ 2147483647 w 21"/>
              <a:gd name="T5" fmla="*/ 0 h 16"/>
              <a:gd name="T6" fmla="*/ 2147483647 w 21"/>
              <a:gd name="T7" fmla="*/ 2147483647 h 16"/>
              <a:gd name="T8" fmla="*/ 2147483647 w 21"/>
              <a:gd name="T9" fmla="*/ 2147483647 h 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1" h="16">
                <a:moveTo>
                  <a:pt x="0" y="15"/>
                </a:moveTo>
                <a:lnTo>
                  <a:pt x="3" y="3"/>
                </a:lnTo>
                <a:lnTo>
                  <a:pt x="9" y="0"/>
                </a:lnTo>
                <a:lnTo>
                  <a:pt x="17" y="3"/>
                </a:lnTo>
                <a:lnTo>
                  <a:pt x="21" y="16"/>
                </a:lnTo>
              </a:path>
            </a:pathLst>
          </a:custGeom>
          <a:noFill/>
          <a:ln w="1587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14</xdr:col>
      <xdr:colOff>164508</xdr:colOff>
      <xdr:row>38</xdr:row>
      <xdr:rowOff>121550</xdr:rowOff>
    </xdr:from>
    <xdr:to>
      <xdr:col>14</xdr:col>
      <xdr:colOff>309420</xdr:colOff>
      <xdr:row>39</xdr:row>
      <xdr:rowOff>96026</xdr:rowOff>
    </xdr:to>
    <xdr:sp macro="" textlink="">
      <xdr:nvSpPr>
        <xdr:cNvPr id="648" name="Oval 1295">
          <a:extLst>
            <a:ext uri="{FF2B5EF4-FFF2-40B4-BE49-F238E27FC236}">
              <a16:creationId xmlns:a16="http://schemas.microsoft.com/office/drawing/2014/main" id="{55B0435B-5D5A-4D73-B487-7EA7FE82245A}"/>
            </a:ext>
          </a:extLst>
        </xdr:cNvPr>
        <xdr:cNvSpPr>
          <a:spLocks noChangeArrowheads="1"/>
        </xdr:cNvSpPr>
      </xdr:nvSpPr>
      <xdr:spPr bwMode="auto">
        <a:xfrm>
          <a:off x="9293268" y="6491870"/>
          <a:ext cx="144912" cy="1421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390522</xdr:colOff>
      <xdr:row>35</xdr:row>
      <xdr:rowOff>35573</xdr:rowOff>
    </xdr:from>
    <xdr:to>
      <xdr:col>12</xdr:col>
      <xdr:colOff>379225</xdr:colOff>
      <xdr:row>40</xdr:row>
      <xdr:rowOff>116390</xdr:rowOff>
    </xdr:to>
    <xdr:sp macro="" textlink="">
      <xdr:nvSpPr>
        <xdr:cNvPr id="649" name="Line 75">
          <a:extLst>
            <a:ext uri="{FF2B5EF4-FFF2-40B4-BE49-F238E27FC236}">
              <a16:creationId xmlns:a16="http://schemas.microsoft.com/office/drawing/2014/main" id="{7995A1B6-7D87-4B81-A5E6-8E5883A03B04}"/>
            </a:ext>
          </a:extLst>
        </xdr:cNvPr>
        <xdr:cNvSpPr>
          <a:spLocks noChangeShapeType="1"/>
        </xdr:cNvSpPr>
      </xdr:nvSpPr>
      <xdr:spPr bwMode="auto">
        <a:xfrm flipV="1">
          <a:off x="7439022" y="5902973"/>
          <a:ext cx="682123" cy="919017"/>
        </a:xfrm>
        <a:custGeom>
          <a:avLst/>
          <a:gdLst>
            <a:gd name="connsiteX0" fmla="*/ 0 w 11820"/>
            <a:gd name="connsiteY0" fmla="*/ 0 h 996075"/>
            <a:gd name="connsiteX1" fmla="*/ 11820 w 11820"/>
            <a:gd name="connsiteY1" fmla="*/ 996075 h 996075"/>
            <a:gd name="connsiteX0" fmla="*/ 0 w 78495"/>
            <a:gd name="connsiteY0" fmla="*/ 0 h 991313"/>
            <a:gd name="connsiteX1" fmla="*/ 78495 w 78495"/>
            <a:gd name="connsiteY1" fmla="*/ 991313 h 991313"/>
            <a:gd name="connsiteX0" fmla="*/ 0 w 78495"/>
            <a:gd name="connsiteY0" fmla="*/ 0 h 991313"/>
            <a:gd name="connsiteX1" fmla="*/ 78495 w 78495"/>
            <a:gd name="connsiteY1" fmla="*/ 991313 h 991313"/>
            <a:gd name="connsiteX0" fmla="*/ 0 w 116595"/>
            <a:gd name="connsiteY0" fmla="*/ 0 h 996075"/>
            <a:gd name="connsiteX1" fmla="*/ 116595 w 116595"/>
            <a:gd name="connsiteY1" fmla="*/ 996075 h 996075"/>
            <a:gd name="connsiteX0" fmla="*/ 96 w 116691"/>
            <a:gd name="connsiteY0" fmla="*/ 0 h 996075"/>
            <a:gd name="connsiteX1" fmla="*/ 116691 w 116691"/>
            <a:gd name="connsiteY1" fmla="*/ 996075 h 996075"/>
            <a:gd name="connsiteX0" fmla="*/ 111 w 116706"/>
            <a:gd name="connsiteY0" fmla="*/ 0 h 996075"/>
            <a:gd name="connsiteX1" fmla="*/ 75 w 116706"/>
            <a:gd name="connsiteY1" fmla="*/ 476906 h 996075"/>
            <a:gd name="connsiteX2" fmla="*/ 116706 w 116706"/>
            <a:gd name="connsiteY2" fmla="*/ 996075 h 996075"/>
            <a:gd name="connsiteX0" fmla="*/ 4799 w 121394"/>
            <a:gd name="connsiteY0" fmla="*/ 0 h 996075"/>
            <a:gd name="connsiteX1" fmla="*/ 0 w 121394"/>
            <a:gd name="connsiteY1" fmla="*/ 553106 h 996075"/>
            <a:gd name="connsiteX2" fmla="*/ 121394 w 121394"/>
            <a:gd name="connsiteY2" fmla="*/ 996075 h 996075"/>
            <a:gd name="connsiteX0" fmla="*/ 4799 w 121394"/>
            <a:gd name="connsiteY0" fmla="*/ 0 h 996075"/>
            <a:gd name="connsiteX1" fmla="*/ 0 w 121394"/>
            <a:gd name="connsiteY1" fmla="*/ 553106 h 996075"/>
            <a:gd name="connsiteX2" fmla="*/ 121394 w 121394"/>
            <a:gd name="connsiteY2" fmla="*/ 996075 h 996075"/>
            <a:gd name="connsiteX0" fmla="*/ 4799 w 121394"/>
            <a:gd name="connsiteY0" fmla="*/ 0 h 996075"/>
            <a:gd name="connsiteX1" fmla="*/ 0 w 121394"/>
            <a:gd name="connsiteY1" fmla="*/ 553106 h 996075"/>
            <a:gd name="connsiteX2" fmla="*/ 121394 w 121394"/>
            <a:gd name="connsiteY2" fmla="*/ 996075 h 996075"/>
            <a:gd name="connsiteX0" fmla="*/ 4799 w 121394"/>
            <a:gd name="connsiteY0" fmla="*/ 0 h 996075"/>
            <a:gd name="connsiteX1" fmla="*/ 0 w 121394"/>
            <a:gd name="connsiteY1" fmla="*/ 553106 h 996075"/>
            <a:gd name="connsiteX2" fmla="*/ 121394 w 121394"/>
            <a:gd name="connsiteY2" fmla="*/ 996075 h 996075"/>
            <a:gd name="connsiteX0" fmla="*/ 0 w 135645"/>
            <a:gd name="connsiteY0" fmla="*/ 0 h 1005600"/>
            <a:gd name="connsiteX1" fmla="*/ 14251 w 135645"/>
            <a:gd name="connsiteY1" fmla="*/ 562631 h 1005600"/>
            <a:gd name="connsiteX2" fmla="*/ 135645 w 135645"/>
            <a:gd name="connsiteY2" fmla="*/ 1005600 h 1005600"/>
            <a:gd name="connsiteX0" fmla="*/ 0 w 197558"/>
            <a:gd name="connsiteY0" fmla="*/ 0 h 991313"/>
            <a:gd name="connsiteX1" fmla="*/ 14251 w 197558"/>
            <a:gd name="connsiteY1" fmla="*/ 562631 h 991313"/>
            <a:gd name="connsiteX2" fmla="*/ 197558 w 197558"/>
            <a:gd name="connsiteY2" fmla="*/ 991313 h 991313"/>
            <a:gd name="connsiteX0" fmla="*/ 0 w 197558"/>
            <a:gd name="connsiteY0" fmla="*/ 0 h 991313"/>
            <a:gd name="connsiteX1" fmla="*/ 14251 w 197558"/>
            <a:gd name="connsiteY1" fmla="*/ 562631 h 991313"/>
            <a:gd name="connsiteX2" fmla="*/ 197558 w 197558"/>
            <a:gd name="connsiteY2" fmla="*/ 991313 h 991313"/>
            <a:gd name="connsiteX0" fmla="*/ 0 w 268996"/>
            <a:gd name="connsiteY0" fmla="*/ 0 h 1015126"/>
            <a:gd name="connsiteX1" fmla="*/ 14251 w 268996"/>
            <a:gd name="connsiteY1" fmla="*/ 562631 h 1015126"/>
            <a:gd name="connsiteX2" fmla="*/ 268996 w 268996"/>
            <a:gd name="connsiteY2" fmla="*/ 1015126 h 1015126"/>
            <a:gd name="connsiteX0" fmla="*/ 0 w 311859"/>
            <a:gd name="connsiteY0" fmla="*/ 0 h 986551"/>
            <a:gd name="connsiteX1" fmla="*/ 14251 w 311859"/>
            <a:gd name="connsiteY1" fmla="*/ 562631 h 986551"/>
            <a:gd name="connsiteX2" fmla="*/ 311859 w 311859"/>
            <a:gd name="connsiteY2" fmla="*/ 986551 h 986551"/>
            <a:gd name="connsiteX0" fmla="*/ 0 w 311859"/>
            <a:gd name="connsiteY0" fmla="*/ 0 h 986551"/>
            <a:gd name="connsiteX1" fmla="*/ 14251 w 311859"/>
            <a:gd name="connsiteY1" fmla="*/ 562631 h 986551"/>
            <a:gd name="connsiteX2" fmla="*/ 311859 w 311859"/>
            <a:gd name="connsiteY2" fmla="*/ 986551 h 986551"/>
            <a:gd name="connsiteX0" fmla="*/ 0 w 311859"/>
            <a:gd name="connsiteY0" fmla="*/ 0 h 986551"/>
            <a:gd name="connsiteX1" fmla="*/ 14251 w 311859"/>
            <a:gd name="connsiteY1" fmla="*/ 562631 h 986551"/>
            <a:gd name="connsiteX2" fmla="*/ 311859 w 311859"/>
            <a:gd name="connsiteY2" fmla="*/ 986551 h 986551"/>
            <a:gd name="connsiteX0" fmla="*/ 0 w 311859"/>
            <a:gd name="connsiteY0" fmla="*/ 0 h 986551"/>
            <a:gd name="connsiteX1" fmla="*/ 14251 w 311859"/>
            <a:gd name="connsiteY1" fmla="*/ 562631 h 986551"/>
            <a:gd name="connsiteX2" fmla="*/ 311859 w 311859"/>
            <a:gd name="connsiteY2" fmla="*/ 986551 h 986551"/>
            <a:gd name="connsiteX0" fmla="*/ 37 w 297608"/>
            <a:gd name="connsiteY0" fmla="*/ 0 h 1305638"/>
            <a:gd name="connsiteX1" fmla="*/ 0 w 297608"/>
            <a:gd name="connsiteY1" fmla="*/ 881718 h 1305638"/>
            <a:gd name="connsiteX2" fmla="*/ 297608 w 297608"/>
            <a:gd name="connsiteY2" fmla="*/ 1305638 h 1305638"/>
            <a:gd name="connsiteX0" fmla="*/ 42900 w 297608"/>
            <a:gd name="connsiteY0" fmla="*/ 0 h 1329451"/>
            <a:gd name="connsiteX1" fmla="*/ 0 w 297608"/>
            <a:gd name="connsiteY1" fmla="*/ 905531 h 1329451"/>
            <a:gd name="connsiteX2" fmla="*/ 297608 w 297608"/>
            <a:gd name="connsiteY2" fmla="*/ 1329451 h 1329451"/>
            <a:gd name="connsiteX0" fmla="*/ 57253 w 311961"/>
            <a:gd name="connsiteY0" fmla="*/ 0 h 1329451"/>
            <a:gd name="connsiteX1" fmla="*/ 14353 w 311961"/>
            <a:gd name="connsiteY1" fmla="*/ 905531 h 1329451"/>
            <a:gd name="connsiteX2" fmla="*/ 311961 w 311961"/>
            <a:gd name="connsiteY2" fmla="*/ 1329451 h 1329451"/>
            <a:gd name="connsiteX0" fmla="*/ 67324 w 322032"/>
            <a:gd name="connsiteY0" fmla="*/ 0 h 1329451"/>
            <a:gd name="connsiteX1" fmla="*/ 24424 w 322032"/>
            <a:gd name="connsiteY1" fmla="*/ 119702 h 1329451"/>
            <a:gd name="connsiteX2" fmla="*/ 24424 w 322032"/>
            <a:gd name="connsiteY2" fmla="*/ 905531 h 1329451"/>
            <a:gd name="connsiteX3" fmla="*/ 322032 w 322032"/>
            <a:gd name="connsiteY3" fmla="*/ 1329451 h 1329451"/>
            <a:gd name="connsiteX0" fmla="*/ 77070 w 331778"/>
            <a:gd name="connsiteY0" fmla="*/ 0 h 1329451"/>
            <a:gd name="connsiteX1" fmla="*/ 832 w 331778"/>
            <a:gd name="connsiteY1" fmla="*/ 157802 h 1329451"/>
            <a:gd name="connsiteX2" fmla="*/ 34170 w 331778"/>
            <a:gd name="connsiteY2" fmla="*/ 119702 h 1329451"/>
            <a:gd name="connsiteX3" fmla="*/ 34170 w 331778"/>
            <a:gd name="connsiteY3" fmla="*/ 905531 h 1329451"/>
            <a:gd name="connsiteX4" fmla="*/ 331778 w 331778"/>
            <a:gd name="connsiteY4" fmla="*/ 1329451 h 1329451"/>
            <a:gd name="connsiteX0" fmla="*/ 77287 w 331995"/>
            <a:gd name="connsiteY0" fmla="*/ 0 h 1329451"/>
            <a:gd name="connsiteX1" fmla="*/ 1049 w 331995"/>
            <a:gd name="connsiteY1" fmla="*/ 157802 h 1329451"/>
            <a:gd name="connsiteX2" fmla="*/ 24862 w 331995"/>
            <a:gd name="connsiteY2" fmla="*/ 210189 h 1329451"/>
            <a:gd name="connsiteX3" fmla="*/ 34387 w 331995"/>
            <a:gd name="connsiteY3" fmla="*/ 905531 h 1329451"/>
            <a:gd name="connsiteX4" fmla="*/ 331995 w 331995"/>
            <a:gd name="connsiteY4" fmla="*/ 1329451 h 1329451"/>
            <a:gd name="connsiteX0" fmla="*/ 81929 w 336637"/>
            <a:gd name="connsiteY0" fmla="*/ 0 h 1329451"/>
            <a:gd name="connsiteX1" fmla="*/ 928 w 336637"/>
            <a:gd name="connsiteY1" fmla="*/ 48264 h 1329451"/>
            <a:gd name="connsiteX2" fmla="*/ 29504 w 336637"/>
            <a:gd name="connsiteY2" fmla="*/ 210189 h 1329451"/>
            <a:gd name="connsiteX3" fmla="*/ 39029 w 336637"/>
            <a:gd name="connsiteY3" fmla="*/ 905531 h 1329451"/>
            <a:gd name="connsiteX4" fmla="*/ 336637 w 336637"/>
            <a:gd name="connsiteY4" fmla="*/ 1329451 h 1329451"/>
            <a:gd name="connsiteX0" fmla="*/ 86691 w 336637"/>
            <a:gd name="connsiteY0" fmla="*/ 0 h 1343738"/>
            <a:gd name="connsiteX1" fmla="*/ 928 w 336637"/>
            <a:gd name="connsiteY1" fmla="*/ 62551 h 1343738"/>
            <a:gd name="connsiteX2" fmla="*/ 29504 w 336637"/>
            <a:gd name="connsiteY2" fmla="*/ 224476 h 1343738"/>
            <a:gd name="connsiteX3" fmla="*/ 39029 w 336637"/>
            <a:gd name="connsiteY3" fmla="*/ 919818 h 1343738"/>
            <a:gd name="connsiteX4" fmla="*/ 336637 w 336637"/>
            <a:gd name="connsiteY4" fmla="*/ 1343738 h 1343738"/>
            <a:gd name="connsiteX0" fmla="*/ 73390 w 323336"/>
            <a:gd name="connsiteY0" fmla="*/ 0 h 1343738"/>
            <a:gd name="connsiteX1" fmla="*/ 11440 w 323336"/>
            <a:gd name="connsiteY1" fmla="*/ 95889 h 1343738"/>
            <a:gd name="connsiteX2" fmla="*/ 16203 w 323336"/>
            <a:gd name="connsiteY2" fmla="*/ 224476 h 1343738"/>
            <a:gd name="connsiteX3" fmla="*/ 25728 w 323336"/>
            <a:gd name="connsiteY3" fmla="*/ 919818 h 1343738"/>
            <a:gd name="connsiteX4" fmla="*/ 323336 w 323336"/>
            <a:gd name="connsiteY4" fmla="*/ 1343738 h 1343738"/>
            <a:gd name="connsiteX0" fmla="*/ 330406 w 330406"/>
            <a:gd name="connsiteY0" fmla="*/ 0 h 1253251"/>
            <a:gd name="connsiteX1" fmla="*/ 268456 w 330406"/>
            <a:gd name="connsiteY1" fmla="*/ 95889 h 1253251"/>
            <a:gd name="connsiteX2" fmla="*/ 273219 w 330406"/>
            <a:gd name="connsiteY2" fmla="*/ 224476 h 1253251"/>
            <a:gd name="connsiteX3" fmla="*/ 282744 w 330406"/>
            <a:gd name="connsiteY3" fmla="*/ 919818 h 1253251"/>
            <a:gd name="connsiteX4" fmla="*/ 32665 w 330406"/>
            <a:gd name="connsiteY4" fmla="*/ 1253251 h 1253251"/>
            <a:gd name="connsiteX0" fmla="*/ 332955 w 332955"/>
            <a:gd name="connsiteY0" fmla="*/ 0 h 1253251"/>
            <a:gd name="connsiteX1" fmla="*/ 271005 w 332955"/>
            <a:gd name="connsiteY1" fmla="*/ 95889 h 1253251"/>
            <a:gd name="connsiteX2" fmla="*/ 275768 w 332955"/>
            <a:gd name="connsiteY2" fmla="*/ 224476 h 1253251"/>
            <a:gd name="connsiteX3" fmla="*/ 242431 w 332955"/>
            <a:gd name="connsiteY3" fmla="*/ 776943 h 1253251"/>
            <a:gd name="connsiteX4" fmla="*/ 35214 w 332955"/>
            <a:gd name="connsiteY4" fmla="*/ 1253251 h 1253251"/>
            <a:gd name="connsiteX0" fmla="*/ 371106 w 371106"/>
            <a:gd name="connsiteY0" fmla="*/ 0 h 1253251"/>
            <a:gd name="connsiteX1" fmla="*/ 309156 w 371106"/>
            <a:gd name="connsiteY1" fmla="*/ 95889 h 1253251"/>
            <a:gd name="connsiteX2" fmla="*/ 313919 w 371106"/>
            <a:gd name="connsiteY2" fmla="*/ 224476 h 1253251"/>
            <a:gd name="connsiteX3" fmla="*/ 280582 w 371106"/>
            <a:gd name="connsiteY3" fmla="*/ 776943 h 1253251"/>
            <a:gd name="connsiteX4" fmla="*/ 73365 w 371106"/>
            <a:gd name="connsiteY4" fmla="*/ 1253251 h 1253251"/>
            <a:gd name="connsiteX0" fmla="*/ 371106 w 371106"/>
            <a:gd name="connsiteY0" fmla="*/ 0 h 1253251"/>
            <a:gd name="connsiteX1" fmla="*/ 309156 w 371106"/>
            <a:gd name="connsiteY1" fmla="*/ 95889 h 1253251"/>
            <a:gd name="connsiteX2" fmla="*/ 313919 w 371106"/>
            <a:gd name="connsiteY2" fmla="*/ 224476 h 1253251"/>
            <a:gd name="connsiteX3" fmla="*/ 280582 w 371106"/>
            <a:gd name="connsiteY3" fmla="*/ 776943 h 1253251"/>
            <a:gd name="connsiteX4" fmla="*/ 73365 w 371106"/>
            <a:gd name="connsiteY4" fmla="*/ 1253251 h 1253251"/>
            <a:gd name="connsiteX0" fmla="*/ 380906 w 380906"/>
            <a:gd name="connsiteY0" fmla="*/ 0 h 1253251"/>
            <a:gd name="connsiteX1" fmla="*/ 318956 w 380906"/>
            <a:gd name="connsiteY1" fmla="*/ 95889 h 1253251"/>
            <a:gd name="connsiteX2" fmla="*/ 323719 w 380906"/>
            <a:gd name="connsiteY2" fmla="*/ 224476 h 1253251"/>
            <a:gd name="connsiteX3" fmla="*/ 252282 w 380906"/>
            <a:gd name="connsiteY3" fmla="*/ 762655 h 1253251"/>
            <a:gd name="connsiteX4" fmla="*/ 83165 w 380906"/>
            <a:gd name="connsiteY4" fmla="*/ 1253251 h 1253251"/>
            <a:gd name="connsiteX0" fmla="*/ 299394 w 299394"/>
            <a:gd name="connsiteY0" fmla="*/ 0 h 1253251"/>
            <a:gd name="connsiteX1" fmla="*/ 237444 w 299394"/>
            <a:gd name="connsiteY1" fmla="*/ 95889 h 1253251"/>
            <a:gd name="connsiteX2" fmla="*/ 242207 w 299394"/>
            <a:gd name="connsiteY2" fmla="*/ 224476 h 1253251"/>
            <a:gd name="connsiteX3" fmla="*/ 170770 w 299394"/>
            <a:gd name="connsiteY3" fmla="*/ 762655 h 1253251"/>
            <a:gd name="connsiteX4" fmla="*/ 37383 w 299394"/>
            <a:gd name="connsiteY4" fmla="*/ 238747 h 1253251"/>
            <a:gd name="connsiteX5" fmla="*/ 1653 w 299394"/>
            <a:gd name="connsiteY5" fmla="*/ 1253251 h 1253251"/>
            <a:gd name="connsiteX0" fmla="*/ 299394 w 299394"/>
            <a:gd name="connsiteY0" fmla="*/ 0 h 1253251"/>
            <a:gd name="connsiteX1" fmla="*/ 237444 w 299394"/>
            <a:gd name="connsiteY1" fmla="*/ 95889 h 1253251"/>
            <a:gd name="connsiteX2" fmla="*/ 242207 w 299394"/>
            <a:gd name="connsiteY2" fmla="*/ 224476 h 1253251"/>
            <a:gd name="connsiteX3" fmla="*/ 170770 w 299394"/>
            <a:gd name="connsiteY3" fmla="*/ 762655 h 1253251"/>
            <a:gd name="connsiteX4" fmla="*/ 37383 w 299394"/>
            <a:gd name="connsiteY4" fmla="*/ 238747 h 1253251"/>
            <a:gd name="connsiteX5" fmla="*/ 1653 w 299394"/>
            <a:gd name="connsiteY5" fmla="*/ 1253251 h 1253251"/>
            <a:gd name="connsiteX0" fmla="*/ 304896 w 304896"/>
            <a:gd name="connsiteY0" fmla="*/ 0 h 1253251"/>
            <a:gd name="connsiteX1" fmla="*/ 242946 w 304896"/>
            <a:gd name="connsiteY1" fmla="*/ 95889 h 1253251"/>
            <a:gd name="connsiteX2" fmla="*/ 247709 w 304896"/>
            <a:gd name="connsiteY2" fmla="*/ 224476 h 1253251"/>
            <a:gd name="connsiteX3" fmla="*/ 176272 w 304896"/>
            <a:gd name="connsiteY3" fmla="*/ 762655 h 1253251"/>
            <a:gd name="connsiteX4" fmla="*/ 19073 w 304896"/>
            <a:gd name="connsiteY4" fmla="*/ 133972 h 1253251"/>
            <a:gd name="connsiteX5" fmla="*/ 7155 w 304896"/>
            <a:gd name="connsiteY5" fmla="*/ 1253251 h 1253251"/>
            <a:gd name="connsiteX0" fmla="*/ 425849 w 425849"/>
            <a:gd name="connsiteY0" fmla="*/ 0 h 1253251"/>
            <a:gd name="connsiteX1" fmla="*/ 363899 w 425849"/>
            <a:gd name="connsiteY1" fmla="*/ 95889 h 1253251"/>
            <a:gd name="connsiteX2" fmla="*/ 368662 w 425849"/>
            <a:gd name="connsiteY2" fmla="*/ 224476 h 1253251"/>
            <a:gd name="connsiteX3" fmla="*/ 297225 w 425849"/>
            <a:gd name="connsiteY3" fmla="*/ 762655 h 1253251"/>
            <a:gd name="connsiteX4" fmla="*/ 140026 w 425849"/>
            <a:gd name="connsiteY4" fmla="*/ 133972 h 1253251"/>
            <a:gd name="connsiteX5" fmla="*/ 128108 w 425849"/>
            <a:gd name="connsiteY5" fmla="*/ 1253251 h 1253251"/>
            <a:gd name="connsiteX0" fmla="*/ 546477 w 546477"/>
            <a:gd name="connsiteY0" fmla="*/ 0 h 762713"/>
            <a:gd name="connsiteX1" fmla="*/ 484527 w 546477"/>
            <a:gd name="connsiteY1" fmla="*/ 95889 h 762713"/>
            <a:gd name="connsiteX2" fmla="*/ 489290 w 546477"/>
            <a:gd name="connsiteY2" fmla="*/ 224476 h 762713"/>
            <a:gd name="connsiteX3" fmla="*/ 417853 w 546477"/>
            <a:gd name="connsiteY3" fmla="*/ 762655 h 762713"/>
            <a:gd name="connsiteX4" fmla="*/ 260654 w 546477"/>
            <a:gd name="connsiteY4" fmla="*/ 133972 h 762713"/>
            <a:gd name="connsiteX5" fmla="*/ 5848 w 546477"/>
            <a:gd name="connsiteY5" fmla="*/ 762713 h 762713"/>
            <a:gd name="connsiteX0" fmla="*/ 540629 w 540629"/>
            <a:gd name="connsiteY0" fmla="*/ 0 h 762713"/>
            <a:gd name="connsiteX1" fmla="*/ 478679 w 540629"/>
            <a:gd name="connsiteY1" fmla="*/ 95889 h 762713"/>
            <a:gd name="connsiteX2" fmla="*/ 483442 w 540629"/>
            <a:gd name="connsiteY2" fmla="*/ 224476 h 762713"/>
            <a:gd name="connsiteX3" fmla="*/ 412005 w 540629"/>
            <a:gd name="connsiteY3" fmla="*/ 762655 h 762713"/>
            <a:gd name="connsiteX4" fmla="*/ 254806 w 540629"/>
            <a:gd name="connsiteY4" fmla="*/ 133972 h 762713"/>
            <a:gd name="connsiteX5" fmla="*/ 0 w 540629"/>
            <a:gd name="connsiteY5" fmla="*/ 762713 h 762713"/>
            <a:gd name="connsiteX0" fmla="*/ 540629 w 540629"/>
            <a:gd name="connsiteY0" fmla="*/ 0 h 779129"/>
            <a:gd name="connsiteX1" fmla="*/ 478679 w 540629"/>
            <a:gd name="connsiteY1" fmla="*/ 95889 h 779129"/>
            <a:gd name="connsiteX2" fmla="*/ 483442 w 540629"/>
            <a:gd name="connsiteY2" fmla="*/ 224476 h 779129"/>
            <a:gd name="connsiteX3" fmla="*/ 412005 w 540629"/>
            <a:gd name="connsiteY3" fmla="*/ 762655 h 779129"/>
            <a:gd name="connsiteX4" fmla="*/ 254806 w 540629"/>
            <a:gd name="connsiteY4" fmla="*/ 133972 h 779129"/>
            <a:gd name="connsiteX5" fmla="*/ 121457 w 540629"/>
            <a:gd name="connsiteY5" fmla="*/ 724522 h 779129"/>
            <a:gd name="connsiteX6" fmla="*/ 0 w 540629"/>
            <a:gd name="connsiteY6" fmla="*/ 762713 h 779129"/>
            <a:gd name="connsiteX0" fmla="*/ 754941 w 754941"/>
            <a:gd name="connsiteY0" fmla="*/ 0 h 780919"/>
            <a:gd name="connsiteX1" fmla="*/ 692991 w 754941"/>
            <a:gd name="connsiteY1" fmla="*/ 95889 h 780919"/>
            <a:gd name="connsiteX2" fmla="*/ 697754 w 754941"/>
            <a:gd name="connsiteY2" fmla="*/ 224476 h 780919"/>
            <a:gd name="connsiteX3" fmla="*/ 626317 w 754941"/>
            <a:gd name="connsiteY3" fmla="*/ 762655 h 780919"/>
            <a:gd name="connsiteX4" fmla="*/ 469118 w 754941"/>
            <a:gd name="connsiteY4" fmla="*/ 133972 h 780919"/>
            <a:gd name="connsiteX5" fmla="*/ 335769 w 754941"/>
            <a:gd name="connsiteY5" fmla="*/ 724522 h 780919"/>
            <a:gd name="connsiteX6" fmla="*/ 0 w 754941"/>
            <a:gd name="connsiteY6" fmla="*/ 767475 h 780919"/>
            <a:gd name="connsiteX0" fmla="*/ 754941 w 754941"/>
            <a:gd name="connsiteY0" fmla="*/ 0 h 807323"/>
            <a:gd name="connsiteX1" fmla="*/ 692991 w 754941"/>
            <a:gd name="connsiteY1" fmla="*/ 95889 h 807323"/>
            <a:gd name="connsiteX2" fmla="*/ 697754 w 754941"/>
            <a:gd name="connsiteY2" fmla="*/ 224476 h 807323"/>
            <a:gd name="connsiteX3" fmla="*/ 626317 w 754941"/>
            <a:gd name="connsiteY3" fmla="*/ 762655 h 807323"/>
            <a:gd name="connsiteX4" fmla="*/ 469118 w 754941"/>
            <a:gd name="connsiteY4" fmla="*/ 133972 h 807323"/>
            <a:gd name="connsiteX5" fmla="*/ 178606 w 754941"/>
            <a:gd name="connsiteY5" fmla="*/ 762622 h 807323"/>
            <a:gd name="connsiteX6" fmla="*/ 0 w 754941"/>
            <a:gd name="connsiteY6" fmla="*/ 767475 h 807323"/>
            <a:gd name="connsiteX0" fmla="*/ 754941 w 754941"/>
            <a:gd name="connsiteY0" fmla="*/ 0 h 767475"/>
            <a:gd name="connsiteX1" fmla="*/ 692991 w 754941"/>
            <a:gd name="connsiteY1" fmla="*/ 95889 h 767475"/>
            <a:gd name="connsiteX2" fmla="*/ 697754 w 754941"/>
            <a:gd name="connsiteY2" fmla="*/ 224476 h 767475"/>
            <a:gd name="connsiteX3" fmla="*/ 626317 w 754941"/>
            <a:gd name="connsiteY3" fmla="*/ 762655 h 767475"/>
            <a:gd name="connsiteX4" fmla="*/ 469118 w 754941"/>
            <a:gd name="connsiteY4" fmla="*/ 133972 h 767475"/>
            <a:gd name="connsiteX5" fmla="*/ 178606 w 754941"/>
            <a:gd name="connsiteY5" fmla="*/ 762622 h 767475"/>
            <a:gd name="connsiteX6" fmla="*/ 0 w 754941"/>
            <a:gd name="connsiteY6" fmla="*/ 767475 h 767475"/>
            <a:gd name="connsiteX0" fmla="*/ 754941 w 754941"/>
            <a:gd name="connsiteY0" fmla="*/ 0 h 767475"/>
            <a:gd name="connsiteX1" fmla="*/ 692991 w 754941"/>
            <a:gd name="connsiteY1" fmla="*/ 95889 h 767475"/>
            <a:gd name="connsiteX2" fmla="*/ 697754 w 754941"/>
            <a:gd name="connsiteY2" fmla="*/ 224476 h 767475"/>
            <a:gd name="connsiteX3" fmla="*/ 626317 w 754941"/>
            <a:gd name="connsiteY3" fmla="*/ 762655 h 767475"/>
            <a:gd name="connsiteX4" fmla="*/ 469118 w 754941"/>
            <a:gd name="connsiteY4" fmla="*/ 133972 h 767475"/>
            <a:gd name="connsiteX5" fmla="*/ 178606 w 754941"/>
            <a:gd name="connsiteY5" fmla="*/ 762622 h 767475"/>
            <a:gd name="connsiteX6" fmla="*/ 0 w 754941"/>
            <a:gd name="connsiteY6" fmla="*/ 767475 h 767475"/>
            <a:gd name="connsiteX0" fmla="*/ 754941 w 754941"/>
            <a:gd name="connsiteY0" fmla="*/ 0 h 767475"/>
            <a:gd name="connsiteX1" fmla="*/ 692991 w 754941"/>
            <a:gd name="connsiteY1" fmla="*/ 95889 h 767475"/>
            <a:gd name="connsiteX2" fmla="*/ 697754 w 754941"/>
            <a:gd name="connsiteY2" fmla="*/ 224476 h 767475"/>
            <a:gd name="connsiteX3" fmla="*/ 626317 w 754941"/>
            <a:gd name="connsiteY3" fmla="*/ 762655 h 767475"/>
            <a:gd name="connsiteX4" fmla="*/ 469118 w 754941"/>
            <a:gd name="connsiteY4" fmla="*/ 133972 h 767475"/>
            <a:gd name="connsiteX5" fmla="*/ 178606 w 754941"/>
            <a:gd name="connsiteY5" fmla="*/ 762622 h 767475"/>
            <a:gd name="connsiteX6" fmla="*/ 0 w 754941"/>
            <a:gd name="connsiteY6" fmla="*/ 767475 h 767475"/>
            <a:gd name="connsiteX0" fmla="*/ 754941 w 754941"/>
            <a:gd name="connsiteY0" fmla="*/ 0 h 767475"/>
            <a:gd name="connsiteX1" fmla="*/ 692991 w 754941"/>
            <a:gd name="connsiteY1" fmla="*/ 95889 h 767475"/>
            <a:gd name="connsiteX2" fmla="*/ 697754 w 754941"/>
            <a:gd name="connsiteY2" fmla="*/ 224476 h 767475"/>
            <a:gd name="connsiteX3" fmla="*/ 626317 w 754941"/>
            <a:gd name="connsiteY3" fmla="*/ 762655 h 767475"/>
            <a:gd name="connsiteX4" fmla="*/ 469118 w 754941"/>
            <a:gd name="connsiteY4" fmla="*/ 133972 h 767475"/>
            <a:gd name="connsiteX5" fmla="*/ 178606 w 754941"/>
            <a:gd name="connsiteY5" fmla="*/ 762622 h 767475"/>
            <a:gd name="connsiteX6" fmla="*/ 0 w 754941"/>
            <a:gd name="connsiteY6" fmla="*/ 767475 h 767475"/>
            <a:gd name="connsiteX0" fmla="*/ 754941 w 754941"/>
            <a:gd name="connsiteY0" fmla="*/ 0 h 767475"/>
            <a:gd name="connsiteX1" fmla="*/ 692991 w 754941"/>
            <a:gd name="connsiteY1" fmla="*/ 95889 h 767475"/>
            <a:gd name="connsiteX2" fmla="*/ 697754 w 754941"/>
            <a:gd name="connsiteY2" fmla="*/ 224476 h 767475"/>
            <a:gd name="connsiteX3" fmla="*/ 621555 w 754941"/>
            <a:gd name="connsiteY3" fmla="*/ 705505 h 767475"/>
            <a:gd name="connsiteX4" fmla="*/ 469118 w 754941"/>
            <a:gd name="connsiteY4" fmla="*/ 133972 h 767475"/>
            <a:gd name="connsiteX5" fmla="*/ 178606 w 754941"/>
            <a:gd name="connsiteY5" fmla="*/ 762622 h 767475"/>
            <a:gd name="connsiteX6" fmla="*/ 0 w 754941"/>
            <a:gd name="connsiteY6" fmla="*/ 767475 h 767475"/>
            <a:gd name="connsiteX0" fmla="*/ 754941 w 754941"/>
            <a:gd name="connsiteY0" fmla="*/ 0 h 843595"/>
            <a:gd name="connsiteX1" fmla="*/ 692991 w 754941"/>
            <a:gd name="connsiteY1" fmla="*/ 95889 h 843595"/>
            <a:gd name="connsiteX2" fmla="*/ 697754 w 754941"/>
            <a:gd name="connsiteY2" fmla="*/ 224476 h 843595"/>
            <a:gd name="connsiteX3" fmla="*/ 621555 w 754941"/>
            <a:gd name="connsiteY3" fmla="*/ 705505 h 843595"/>
            <a:gd name="connsiteX4" fmla="*/ 469118 w 754941"/>
            <a:gd name="connsiteY4" fmla="*/ 133972 h 843595"/>
            <a:gd name="connsiteX5" fmla="*/ 192760 w 754941"/>
            <a:gd name="connsiteY5" fmla="*/ 843595 h 843595"/>
            <a:gd name="connsiteX6" fmla="*/ 0 w 754941"/>
            <a:gd name="connsiteY6" fmla="*/ 767475 h 84359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11907 w 769094"/>
            <a:gd name="connsiteY2" fmla="*/ 224476 h 877025"/>
            <a:gd name="connsiteX3" fmla="*/ 635708 w 769094"/>
            <a:gd name="connsiteY3" fmla="*/ 705505 h 877025"/>
            <a:gd name="connsiteX4" fmla="*/ 483271 w 769094"/>
            <a:gd name="connsiteY4" fmla="*/ 133972 h 877025"/>
            <a:gd name="connsiteX5" fmla="*/ 206913 w 769094"/>
            <a:gd name="connsiteY5" fmla="*/ 843595 h 877025"/>
            <a:gd name="connsiteX6" fmla="*/ 0 w 769094"/>
            <a:gd name="connsiteY6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11907 w 769094"/>
            <a:gd name="connsiteY2" fmla="*/ 224476 h 877025"/>
            <a:gd name="connsiteX3" fmla="*/ 635708 w 769094"/>
            <a:gd name="connsiteY3" fmla="*/ 705505 h 877025"/>
            <a:gd name="connsiteX4" fmla="*/ 483271 w 769094"/>
            <a:gd name="connsiteY4" fmla="*/ 133972 h 877025"/>
            <a:gd name="connsiteX5" fmla="*/ 206913 w 769094"/>
            <a:gd name="connsiteY5" fmla="*/ 876937 h 877025"/>
            <a:gd name="connsiteX6" fmla="*/ 0 w 769094"/>
            <a:gd name="connsiteY6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11907 w 769094"/>
            <a:gd name="connsiteY2" fmla="*/ 224476 h 877025"/>
            <a:gd name="connsiteX3" fmla="*/ 635708 w 769094"/>
            <a:gd name="connsiteY3" fmla="*/ 705505 h 877025"/>
            <a:gd name="connsiteX4" fmla="*/ 341733 w 769094"/>
            <a:gd name="connsiteY4" fmla="*/ 148261 h 877025"/>
            <a:gd name="connsiteX5" fmla="*/ 206913 w 769094"/>
            <a:gd name="connsiteY5" fmla="*/ 876937 h 877025"/>
            <a:gd name="connsiteX6" fmla="*/ 0 w 769094"/>
            <a:gd name="connsiteY6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11907 w 769094"/>
            <a:gd name="connsiteY2" fmla="*/ 224476 h 877025"/>
            <a:gd name="connsiteX3" fmla="*/ 635708 w 769094"/>
            <a:gd name="connsiteY3" fmla="*/ 705505 h 877025"/>
            <a:gd name="connsiteX4" fmla="*/ 341733 w 769094"/>
            <a:gd name="connsiteY4" fmla="*/ 148261 h 877025"/>
            <a:gd name="connsiteX5" fmla="*/ 206913 w 769094"/>
            <a:gd name="connsiteY5" fmla="*/ 876937 h 877025"/>
            <a:gd name="connsiteX6" fmla="*/ 0 w 769094"/>
            <a:gd name="connsiteY6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11907 w 769094"/>
            <a:gd name="connsiteY2" fmla="*/ 224476 h 877025"/>
            <a:gd name="connsiteX3" fmla="*/ 635708 w 769094"/>
            <a:gd name="connsiteY3" fmla="*/ 705505 h 877025"/>
            <a:gd name="connsiteX4" fmla="*/ 341733 w 769094"/>
            <a:gd name="connsiteY4" fmla="*/ 148261 h 877025"/>
            <a:gd name="connsiteX5" fmla="*/ 206913 w 769094"/>
            <a:gd name="connsiteY5" fmla="*/ 876937 h 877025"/>
            <a:gd name="connsiteX6" fmla="*/ 0 w 769094"/>
            <a:gd name="connsiteY6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11907 w 769094"/>
            <a:gd name="connsiteY2" fmla="*/ 224476 h 877025"/>
            <a:gd name="connsiteX3" fmla="*/ 635708 w 769094"/>
            <a:gd name="connsiteY3" fmla="*/ 705505 h 877025"/>
            <a:gd name="connsiteX4" fmla="*/ 341733 w 769094"/>
            <a:gd name="connsiteY4" fmla="*/ 148261 h 877025"/>
            <a:gd name="connsiteX5" fmla="*/ 206913 w 769094"/>
            <a:gd name="connsiteY5" fmla="*/ 876937 h 877025"/>
            <a:gd name="connsiteX6" fmla="*/ 0 w 769094"/>
            <a:gd name="connsiteY6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11907 w 769094"/>
            <a:gd name="connsiteY2" fmla="*/ 224476 h 877025"/>
            <a:gd name="connsiteX3" fmla="*/ 635708 w 769094"/>
            <a:gd name="connsiteY3" fmla="*/ 705505 h 877025"/>
            <a:gd name="connsiteX4" fmla="*/ 341733 w 769094"/>
            <a:gd name="connsiteY4" fmla="*/ 148261 h 877025"/>
            <a:gd name="connsiteX5" fmla="*/ 206913 w 769094"/>
            <a:gd name="connsiteY5" fmla="*/ 876937 h 877025"/>
            <a:gd name="connsiteX6" fmla="*/ 0 w 769094"/>
            <a:gd name="connsiteY6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11907 w 769094"/>
            <a:gd name="connsiteY2" fmla="*/ 224476 h 877025"/>
            <a:gd name="connsiteX3" fmla="*/ 588529 w 769094"/>
            <a:gd name="connsiteY3" fmla="*/ 700742 h 877025"/>
            <a:gd name="connsiteX4" fmla="*/ 341733 w 769094"/>
            <a:gd name="connsiteY4" fmla="*/ 148261 h 877025"/>
            <a:gd name="connsiteX5" fmla="*/ 206913 w 769094"/>
            <a:gd name="connsiteY5" fmla="*/ 876937 h 877025"/>
            <a:gd name="connsiteX6" fmla="*/ 0 w 769094"/>
            <a:gd name="connsiteY6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21343 w 769094"/>
            <a:gd name="connsiteY2" fmla="*/ 262581 h 877025"/>
            <a:gd name="connsiteX3" fmla="*/ 588529 w 769094"/>
            <a:gd name="connsiteY3" fmla="*/ 700742 h 877025"/>
            <a:gd name="connsiteX4" fmla="*/ 341733 w 769094"/>
            <a:gd name="connsiteY4" fmla="*/ 148261 h 877025"/>
            <a:gd name="connsiteX5" fmla="*/ 206913 w 769094"/>
            <a:gd name="connsiteY5" fmla="*/ 876937 h 877025"/>
            <a:gd name="connsiteX6" fmla="*/ 0 w 769094"/>
            <a:gd name="connsiteY6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21343 w 769094"/>
            <a:gd name="connsiteY2" fmla="*/ 262581 h 877025"/>
            <a:gd name="connsiteX3" fmla="*/ 588529 w 769094"/>
            <a:gd name="connsiteY3" fmla="*/ 700742 h 877025"/>
            <a:gd name="connsiteX4" fmla="*/ 341733 w 769094"/>
            <a:gd name="connsiteY4" fmla="*/ 148261 h 877025"/>
            <a:gd name="connsiteX5" fmla="*/ 206913 w 769094"/>
            <a:gd name="connsiteY5" fmla="*/ 876937 h 877025"/>
            <a:gd name="connsiteX6" fmla="*/ 0 w 769094"/>
            <a:gd name="connsiteY6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21343 w 769094"/>
            <a:gd name="connsiteY2" fmla="*/ 262581 h 877025"/>
            <a:gd name="connsiteX3" fmla="*/ 588529 w 769094"/>
            <a:gd name="connsiteY3" fmla="*/ 700742 h 877025"/>
            <a:gd name="connsiteX4" fmla="*/ 360605 w 769094"/>
            <a:gd name="connsiteY4" fmla="*/ 124447 h 877025"/>
            <a:gd name="connsiteX5" fmla="*/ 206913 w 769094"/>
            <a:gd name="connsiteY5" fmla="*/ 876937 h 877025"/>
            <a:gd name="connsiteX6" fmla="*/ 0 w 769094"/>
            <a:gd name="connsiteY6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21343 w 769094"/>
            <a:gd name="connsiteY2" fmla="*/ 262581 h 877025"/>
            <a:gd name="connsiteX3" fmla="*/ 588529 w 769094"/>
            <a:gd name="connsiteY3" fmla="*/ 700742 h 877025"/>
            <a:gd name="connsiteX4" fmla="*/ 471792 w 769094"/>
            <a:gd name="connsiteY4" fmla="*/ 205433 h 877025"/>
            <a:gd name="connsiteX5" fmla="*/ 360605 w 769094"/>
            <a:gd name="connsiteY5" fmla="*/ 124447 h 877025"/>
            <a:gd name="connsiteX6" fmla="*/ 206913 w 769094"/>
            <a:gd name="connsiteY6" fmla="*/ 876937 h 877025"/>
            <a:gd name="connsiteX7" fmla="*/ 0 w 769094"/>
            <a:gd name="connsiteY7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21343 w 769094"/>
            <a:gd name="connsiteY2" fmla="*/ 262581 h 877025"/>
            <a:gd name="connsiteX3" fmla="*/ 588529 w 769094"/>
            <a:gd name="connsiteY3" fmla="*/ 700742 h 877025"/>
            <a:gd name="connsiteX4" fmla="*/ 495383 w 769094"/>
            <a:gd name="connsiteY4" fmla="*/ 124461 h 877025"/>
            <a:gd name="connsiteX5" fmla="*/ 360605 w 769094"/>
            <a:gd name="connsiteY5" fmla="*/ 124447 h 877025"/>
            <a:gd name="connsiteX6" fmla="*/ 206913 w 769094"/>
            <a:gd name="connsiteY6" fmla="*/ 876937 h 877025"/>
            <a:gd name="connsiteX7" fmla="*/ 0 w 769094"/>
            <a:gd name="connsiteY7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21343 w 769094"/>
            <a:gd name="connsiteY2" fmla="*/ 262581 h 877025"/>
            <a:gd name="connsiteX3" fmla="*/ 588529 w 769094"/>
            <a:gd name="connsiteY3" fmla="*/ 700742 h 877025"/>
            <a:gd name="connsiteX4" fmla="*/ 495383 w 769094"/>
            <a:gd name="connsiteY4" fmla="*/ 124461 h 877025"/>
            <a:gd name="connsiteX5" fmla="*/ 360605 w 769094"/>
            <a:gd name="connsiteY5" fmla="*/ 124447 h 877025"/>
            <a:gd name="connsiteX6" fmla="*/ 206913 w 769094"/>
            <a:gd name="connsiteY6" fmla="*/ 876937 h 877025"/>
            <a:gd name="connsiteX7" fmla="*/ 0 w 769094"/>
            <a:gd name="connsiteY7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21343 w 769094"/>
            <a:gd name="connsiteY2" fmla="*/ 262581 h 877025"/>
            <a:gd name="connsiteX3" fmla="*/ 588529 w 769094"/>
            <a:gd name="connsiteY3" fmla="*/ 700742 h 877025"/>
            <a:gd name="connsiteX4" fmla="*/ 500100 w 769094"/>
            <a:gd name="connsiteY4" fmla="*/ 62540 h 877025"/>
            <a:gd name="connsiteX5" fmla="*/ 360605 w 769094"/>
            <a:gd name="connsiteY5" fmla="*/ 124447 h 877025"/>
            <a:gd name="connsiteX6" fmla="*/ 206913 w 769094"/>
            <a:gd name="connsiteY6" fmla="*/ 876937 h 877025"/>
            <a:gd name="connsiteX7" fmla="*/ 0 w 769094"/>
            <a:gd name="connsiteY7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21343 w 769094"/>
            <a:gd name="connsiteY2" fmla="*/ 262581 h 877025"/>
            <a:gd name="connsiteX3" fmla="*/ 588529 w 769094"/>
            <a:gd name="connsiteY3" fmla="*/ 700742 h 877025"/>
            <a:gd name="connsiteX4" fmla="*/ 500100 w 769094"/>
            <a:gd name="connsiteY4" fmla="*/ 62540 h 877025"/>
            <a:gd name="connsiteX5" fmla="*/ 360605 w 769094"/>
            <a:gd name="connsiteY5" fmla="*/ 124447 h 877025"/>
            <a:gd name="connsiteX6" fmla="*/ 206913 w 769094"/>
            <a:gd name="connsiteY6" fmla="*/ 876937 h 877025"/>
            <a:gd name="connsiteX7" fmla="*/ 0 w 769094"/>
            <a:gd name="connsiteY7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21343 w 769094"/>
            <a:gd name="connsiteY2" fmla="*/ 262581 h 877025"/>
            <a:gd name="connsiteX3" fmla="*/ 588529 w 769094"/>
            <a:gd name="connsiteY3" fmla="*/ 700742 h 877025"/>
            <a:gd name="connsiteX4" fmla="*/ 500100 w 769094"/>
            <a:gd name="connsiteY4" fmla="*/ 62540 h 877025"/>
            <a:gd name="connsiteX5" fmla="*/ 360605 w 769094"/>
            <a:gd name="connsiteY5" fmla="*/ 124447 h 877025"/>
            <a:gd name="connsiteX6" fmla="*/ 206913 w 769094"/>
            <a:gd name="connsiteY6" fmla="*/ 876937 h 877025"/>
            <a:gd name="connsiteX7" fmla="*/ 0 w 769094"/>
            <a:gd name="connsiteY7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21343 w 769094"/>
            <a:gd name="connsiteY2" fmla="*/ 262581 h 877025"/>
            <a:gd name="connsiteX3" fmla="*/ 588529 w 769094"/>
            <a:gd name="connsiteY3" fmla="*/ 700742 h 877025"/>
            <a:gd name="connsiteX4" fmla="*/ 500100 w 769094"/>
            <a:gd name="connsiteY4" fmla="*/ 62540 h 877025"/>
            <a:gd name="connsiteX5" fmla="*/ 360605 w 769094"/>
            <a:gd name="connsiteY5" fmla="*/ 124447 h 877025"/>
            <a:gd name="connsiteX6" fmla="*/ 206913 w 769094"/>
            <a:gd name="connsiteY6" fmla="*/ 876937 h 877025"/>
            <a:gd name="connsiteX7" fmla="*/ 0 w 769094"/>
            <a:gd name="connsiteY7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21343 w 769094"/>
            <a:gd name="connsiteY2" fmla="*/ 262581 h 877025"/>
            <a:gd name="connsiteX3" fmla="*/ 588529 w 769094"/>
            <a:gd name="connsiteY3" fmla="*/ 700742 h 877025"/>
            <a:gd name="connsiteX4" fmla="*/ 448203 w 769094"/>
            <a:gd name="connsiteY4" fmla="*/ 53014 h 877025"/>
            <a:gd name="connsiteX5" fmla="*/ 360605 w 769094"/>
            <a:gd name="connsiteY5" fmla="*/ 124447 h 877025"/>
            <a:gd name="connsiteX6" fmla="*/ 206913 w 769094"/>
            <a:gd name="connsiteY6" fmla="*/ 876937 h 877025"/>
            <a:gd name="connsiteX7" fmla="*/ 0 w 769094"/>
            <a:gd name="connsiteY7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21343 w 769094"/>
            <a:gd name="connsiteY2" fmla="*/ 262581 h 877025"/>
            <a:gd name="connsiteX3" fmla="*/ 588529 w 769094"/>
            <a:gd name="connsiteY3" fmla="*/ 700742 h 877025"/>
            <a:gd name="connsiteX4" fmla="*/ 448203 w 769094"/>
            <a:gd name="connsiteY4" fmla="*/ 53014 h 877025"/>
            <a:gd name="connsiteX5" fmla="*/ 360605 w 769094"/>
            <a:gd name="connsiteY5" fmla="*/ 124447 h 877025"/>
            <a:gd name="connsiteX6" fmla="*/ 206913 w 769094"/>
            <a:gd name="connsiteY6" fmla="*/ 876937 h 877025"/>
            <a:gd name="connsiteX7" fmla="*/ 0 w 769094"/>
            <a:gd name="connsiteY7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21343 w 769094"/>
            <a:gd name="connsiteY2" fmla="*/ 262581 h 877025"/>
            <a:gd name="connsiteX3" fmla="*/ 588529 w 769094"/>
            <a:gd name="connsiteY3" fmla="*/ 700742 h 877025"/>
            <a:gd name="connsiteX4" fmla="*/ 448203 w 769094"/>
            <a:gd name="connsiteY4" fmla="*/ 53014 h 877025"/>
            <a:gd name="connsiteX5" fmla="*/ 360605 w 769094"/>
            <a:gd name="connsiteY5" fmla="*/ 124447 h 877025"/>
            <a:gd name="connsiteX6" fmla="*/ 206913 w 769094"/>
            <a:gd name="connsiteY6" fmla="*/ 876937 h 877025"/>
            <a:gd name="connsiteX7" fmla="*/ 0 w 769094"/>
            <a:gd name="connsiteY7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21343 w 769094"/>
            <a:gd name="connsiteY2" fmla="*/ 262581 h 877025"/>
            <a:gd name="connsiteX3" fmla="*/ 588529 w 769094"/>
            <a:gd name="connsiteY3" fmla="*/ 700742 h 877025"/>
            <a:gd name="connsiteX4" fmla="*/ 448203 w 769094"/>
            <a:gd name="connsiteY4" fmla="*/ 53014 h 877025"/>
            <a:gd name="connsiteX5" fmla="*/ 360605 w 769094"/>
            <a:gd name="connsiteY5" fmla="*/ 124447 h 877025"/>
            <a:gd name="connsiteX6" fmla="*/ 206913 w 769094"/>
            <a:gd name="connsiteY6" fmla="*/ 876937 h 877025"/>
            <a:gd name="connsiteX7" fmla="*/ 0 w 769094"/>
            <a:gd name="connsiteY7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21343 w 769094"/>
            <a:gd name="connsiteY2" fmla="*/ 262581 h 877025"/>
            <a:gd name="connsiteX3" fmla="*/ 588529 w 769094"/>
            <a:gd name="connsiteY3" fmla="*/ 700742 h 877025"/>
            <a:gd name="connsiteX4" fmla="*/ 471792 w 769094"/>
            <a:gd name="connsiteY4" fmla="*/ 167328 h 877025"/>
            <a:gd name="connsiteX5" fmla="*/ 360605 w 769094"/>
            <a:gd name="connsiteY5" fmla="*/ 124447 h 877025"/>
            <a:gd name="connsiteX6" fmla="*/ 206913 w 769094"/>
            <a:gd name="connsiteY6" fmla="*/ 876937 h 877025"/>
            <a:gd name="connsiteX7" fmla="*/ 0 w 769094"/>
            <a:gd name="connsiteY7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21343 w 769094"/>
            <a:gd name="connsiteY2" fmla="*/ 262581 h 877025"/>
            <a:gd name="connsiteX3" fmla="*/ 588529 w 769094"/>
            <a:gd name="connsiteY3" fmla="*/ 700742 h 877025"/>
            <a:gd name="connsiteX4" fmla="*/ 471792 w 769094"/>
            <a:gd name="connsiteY4" fmla="*/ 167328 h 877025"/>
            <a:gd name="connsiteX5" fmla="*/ 360605 w 769094"/>
            <a:gd name="connsiteY5" fmla="*/ 124447 h 877025"/>
            <a:gd name="connsiteX6" fmla="*/ 206913 w 769094"/>
            <a:gd name="connsiteY6" fmla="*/ 876937 h 877025"/>
            <a:gd name="connsiteX7" fmla="*/ 0 w 769094"/>
            <a:gd name="connsiteY7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21343 w 769094"/>
            <a:gd name="connsiteY2" fmla="*/ 262581 h 877025"/>
            <a:gd name="connsiteX3" fmla="*/ 588529 w 769094"/>
            <a:gd name="connsiteY3" fmla="*/ 700742 h 877025"/>
            <a:gd name="connsiteX4" fmla="*/ 471792 w 769094"/>
            <a:gd name="connsiteY4" fmla="*/ 167328 h 877025"/>
            <a:gd name="connsiteX5" fmla="*/ 360605 w 769094"/>
            <a:gd name="connsiteY5" fmla="*/ 124447 h 877025"/>
            <a:gd name="connsiteX6" fmla="*/ 206913 w 769094"/>
            <a:gd name="connsiteY6" fmla="*/ 876937 h 877025"/>
            <a:gd name="connsiteX7" fmla="*/ 0 w 769094"/>
            <a:gd name="connsiteY7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21343 w 769094"/>
            <a:gd name="connsiteY2" fmla="*/ 262581 h 877025"/>
            <a:gd name="connsiteX3" fmla="*/ 588529 w 769094"/>
            <a:gd name="connsiteY3" fmla="*/ 700742 h 877025"/>
            <a:gd name="connsiteX4" fmla="*/ 500100 w 769094"/>
            <a:gd name="connsiteY4" fmla="*/ 153038 h 877025"/>
            <a:gd name="connsiteX5" fmla="*/ 360605 w 769094"/>
            <a:gd name="connsiteY5" fmla="*/ 124447 h 877025"/>
            <a:gd name="connsiteX6" fmla="*/ 206913 w 769094"/>
            <a:gd name="connsiteY6" fmla="*/ 876937 h 877025"/>
            <a:gd name="connsiteX7" fmla="*/ 0 w 769094"/>
            <a:gd name="connsiteY7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21343 w 769094"/>
            <a:gd name="connsiteY2" fmla="*/ 262581 h 877025"/>
            <a:gd name="connsiteX3" fmla="*/ 588529 w 769094"/>
            <a:gd name="connsiteY3" fmla="*/ 700742 h 877025"/>
            <a:gd name="connsiteX4" fmla="*/ 467075 w 769094"/>
            <a:gd name="connsiteY4" fmla="*/ 305458 h 877025"/>
            <a:gd name="connsiteX5" fmla="*/ 500100 w 769094"/>
            <a:gd name="connsiteY5" fmla="*/ 153038 h 877025"/>
            <a:gd name="connsiteX6" fmla="*/ 360605 w 769094"/>
            <a:gd name="connsiteY6" fmla="*/ 124447 h 877025"/>
            <a:gd name="connsiteX7" fmla="*/ 206913 w 769094"/>
            <a:gd name="connsiteY7" fmla="*/ 876937 h 877025"/>
            <a:gd name="connsiteX8" fmla="*/ 0 w 769094"/>
            <a:gd name="connsiteY8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21343 w 769094"/>
            <a:gd name="connsiteY2" fmla="*/ 262581 h 877025"/>
            <a:gd name="connsiteX3" fmla="*/ 588529 w 769094"/>
            <a:gd name="connsiteY3" fmla="*/ 700742 h 877025"/>
            <a:gd name="connsiteX4" fmla="*/ 467075 w 769094"/>
            <a:gd name="connsiteY4" fmla="*/ 305458 h 877025"/>
            <a:gd name="connsiteX5" fmla="*/ 500100 w 769094"/>
            <a:gd name="connsiteY5" fmla="*/ 153038 h 877025"/>
            <a:gd name="connsiteX6" fmla="*/ 467075 w 769094"/>
            <a:gd name="connsiteY6" fmla="*/ 67305 h 877025"/>
            <a:gd name="connsiteX7" fmla="*/ 360605 w 769094"/>
            <a:gd name="connsiteY7" fmla="*/ 124447 h 877025"/>
            <a:gd name="connsiteX8" fmla="*/ 206913 w 769094"/>
            <a:gd name="connsiteY8" fmla="*/ 876937 h 877025"/>
            <a:gd name="connsiteX9" fmla="*/ 0 w 769094"/>
            <a:gd name="connsiteY9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21343 w 769094"/>
            <a:gd name="connsiteY2" fmla="*/ 262581 h 877025"/>
            <a:gd name="connsiteX3" fmla="*/ 588529 w 769094"/>
            <a:gd name="connsiteY3" fmla="*/ 700742 h 877025"/>
            <a:gd name="connsiteX4" fmla="*/ 467075 w 769094"/>
            <a:gd name="connsiteY4" fmla="*/ 305458 h 877025"/>
            <a:gd name="connsiteX5" fmla="*/ 500100 w 769094"/>
            <a:gd name="connsiteY5" fmla="*/ 153038 h 877025"/>
            <a:gd name="connsiteX6" fmla="*/ 467075 w 769094"/>
            <a:gd name="connsiteY6" fmla="*/ 67305 h 877025"/>
            <a:gd name="connsiteX7" fmla="*/ 341733 w 769094"/>
            <a:gd name="connsiteY7" fmla="*/ 176841 h 877025"/>
            <a:gd name="connsiteX8" fmla="*/ 206913 w 769094"/>
            <a:gd name="connsiteY8" fmla="*/ 876937 h 877025"/>
            <a:gd name="connsiteX9" fmla="*/ 0 w 769094"/>
            <a:gd name="connsiteY9" fmla="*/ 877025 h 877025"/>
            <a:gd name="connsiteX0" fmla="*/ 769094 w 769094"/>
            <a:gd name="connsiteY0" fmla="*/ 0 h 877025"/>
            <a:gd name="connsiteX1" fmla="*/ 707144 w 769094"/>
            <a:gd name="connsiteY1" fmla="*/ 95889 h 877025"/>
            <a:gd name="connsiteX2" fmla="*/ 721343 w 769094"/>
            <a:gd name="connsiteY2" fmla="*/ 262581 h 877025"/>
            <a:gd name="connsiteX3" fmla="*/ 588529 w 769094"/>
            <a:gd name="connsiteY3" fmla="*/ 700742 h 877025"/>
            <a:gd name="connsiteX4" fmla="*/ 467075 w 769094"/>
            <a:gd name="connsiteY4" fmla="*/ 305458 h 877025"/>
            <a:gd name="connsiteX5" fmla="*/ 500100 w 769094"/>
            <a:gd name="connsiteY5" fmla="*/ 153038 h 877025"/>
            <a:gd name="connsiteX6" fmla="*/ 467075 w 769094"/>
            <a:gd name="connsiteY6" fmla="*/ 67305 h 877025"/>
            <a:gd name="connsiteX7" fmla="*/ 341733 w 769094"/>
            <a:gd name="connsiteY7" fmla="*/ 176841 h 877025"/>
            <a:gd name="connsiteX8" fmla="*/ 206913 w 769094"/>
            <a:gd name="connsiteY8" fmla="*/ 876937 h 877025"/>
            <a:gd name="connsiteX9" fmla="*/ 0 w 769094"/>
            <a:gd name="connsiteY9" fmla="*/ 877025 h 877025"/>
            <a:gd name="connsiteX0" fmla="*/ 769094 w 769094"/>
            <a:gd name="connsiteY0" fmla="*/ 0 h 924568"/>
            <a:gd name="connsiteX1" fmla="*/ 707144 w 769094"/>
            <a:gd name="connsiteY1" fmla="*/ 95889 h 924568"/>
            <a:gd name="connsiteX2" fmla="*/ 721343 w 769094"/>
            <a:gd name="connsiteY2" fmla="*/ 262581 h 924568"/>
            <a:gd name="connsiteX3" fmla="*/ 588529 w 769094"/>
            <a:gd name="connsiteY3" fmla="*/ 700742 h 924568"/>
            <a:gd name="connsiteX4" fmla="*/ 467075 w 769094"/>
            <a:gd name="connsiteY4" fmla="*/ 305458 h 924568"/>
            <a:gd name="connsiteX5" fmla="*/ 500100 w 769094"/>
            <a:gd name="connsiteY5" fmla="*/ 153038 h 924568"/>
            <a:gd name="connsiteX6" fmla="*/ 467075 w 769094"/>
            <a:gd name="connsiteY6" fmla="*/ 67305 h 924568"/>
            <a:gd name="connsiteX7" fmla="*/ 341733 w 769094"/>
            <a:gd name="connsiteY7" fmla="*/ 176841 h 924568"/>
            <a:gd name="connsiteX8" fmla="*/ 221067 w 769094"/>
            <a:gd name="connsiteY8" fmla="*/ 924568 h 924568"/>
            <a:gd name="connsiteX9" fmla="*/ 0 w 769094"/>
            <a:gd name="connsiteY9" fmla="*/ 877025 h 924568"/>
            <a:gd name="connsiteX0" fmla="*/ 764377 w 764377"/>
            <a:gd name="connsiteY0" fmla="*/ 0 h 943708"/>
            <a:gd name="connsiteX1" fmla="*/ 702427 w 764377"/>
            <a:gd name="connsiteY1" fmla="*/ 95889 h 943708"/>
            <a:gd name="connsiteX2" fmla="*/ 716626 w 764377"/>
            <a:gd name="connsiteY2" fmla="*/ 262581 h 943708"/>
            <a:gd name="connsiteX3" fmla="*/ 583812 w 764377"/>
            <a:gd name="connsiteY3" fmla="*/ 700742 h 943708"/>
            <a:gd name="connsiteX4" fmla="*/ 462358 w 764377"/>
            <a:gd name="connsiteY4" fmla="*/ 305458 h 943708"/>
            <a:gd name="connsiteX5" fmla="*/ 495383 w 764377"/>
            <a:gd name="connsiteY5" fmla="*/ 153038 h 943708"/>
            <a:gd name="connsiteX6" fmla="*/ 462358 w 764377"/>
            <a:gd name="connsiteY6" fmla="*/ 67305 h 943708"/>
            <a:gd name="connsiteX7" fmla="*/ 337016 w 764377"/>
            <a:gd name="connsiteY7" fmla="*/ 176841 h 943708"/>
            <a:gd name="connsiteX8" fmla="*/ 216350 w 764377"/>
            <a:gd name="connsiteY8" fmla="*/ 924568 h 943708"/>
            <a:gd name="connsiteX9" fmla="*/ 0 w 764377"/>
            <a:gd name="connsiteY9" fmla="*/ 943708 h 943708"/>
            <a:gd name="connsiteX0" fmla="*/ 745505 w 745505"/>
            <a:gd name="connsiteY0" fmla="*/ 0 h 934182"/>
            <a:gd name="connsiteX1" fmla="*/ 683555 w 745505"/>
            <a:gd name="connsiteY1" fmla="*/ 95889 h 934182"/>
            <a:gd name="connsiteX2" fmla="*/ 697754 w 745505"/>
            <a:gd name="connsiteY2" fmla="*/ 262581 h 934182"/>
            <a:gd name="connsiteX3" fmla="*/ 564940 w 745505"/>
            <a:gd name="connsiteY3" fmla="*/ 700742 h 934182"/>
            <a:gd name="connsiteX4" fmla="*/ 443486 w 745505"/>
            <a:gd name="connsiteY4" fmla="*/ 305458 h 934182"/>
            <a:gd name="connsiteX5" fmla="*/ 476511 w 745505"/>
            <a:gd name="connsiteY5" fmla="*/ 153038 h 934182"/>
            <a:gd name="connsiteX6" fmla="*/ 443486 w 745505"/>
            <a:gd name="connsiteY6" fmla="*/ 67305 h 934182"/>
            <a:gd name="connsiteX7" fmla="*/ 318144 w 745505"/>
            <a:gd name="connsiteY7" fmla="*/ 176841 h 934182"/>
            <a:gd name="connsiteX8" fmla="*/ 197478 w 745505"/>
            <a:gd name="connsiteY8" fmla="*/ 924568 h 934182"/>
            <a:gd name="connsiteX9" fmla="*/ 0 w 745505"/>
            <a:gd name="connsiteY9" fmla="*/ 934182 h 934182"/>
            <a:gd name="connsiteX0" fmla="*/ 745505 w 745505"/>
            <a:gd name="connsiteY0" fmla="*/ 0 h 934182"/>
            <a:gd name="connsiteX1" fmla="*/ 683555 w 745505"/>
            <a:gd name="connsiteY1" fmla="*/ 95889 h 934182"/>
            <a:gd name="connsiteX2" fmla="*/ 697754 w 745505"/>
            <a:gd name="connsiteY2" fmla="*/ 262581 h 934182"/>
            <a:gd name="connsiteX3" fmla="*/ 564940 w 745505"/>
            <a:gd name="connsiteY3" fmla="*/ 700742 h 934182"/>
            <a:gd name="connsiteX4" fmla="*/ 443486 w 745505"/>
            <a:gd name="connsiteY4" fmla="*/ 305458 h 934182"/>
            <a:gd name="connsiteX5" fmla="*/ 476511 w 745505"/>
            <a:gd name="connsiteY5" fmla="*/ 153038 h 934182"/>
            <a:gd name="connsiteX6" fmla="*/ 443486 w 745505"/>
            <a:gd name="connsiteY6" fmla="*/ 67305 h 934182"/>
            <a:gd name="connsiteX7" fmla="*/ 318144 w 745505"/>
            <a:gd name="connsiteY7" fmla="*/ 176841 h 934182"/>
            <a:gd name="connsiteX8" fmla="*/ 197478 w 745505"/>
            <a:gd name="connsiteY8" fmla="*/ 924568 h 934182"/>
            <a:gd name="connsiteX9" fmla="*/ 0 w 745505"/>
            <a:gd name="connsiteY9" fmla="*/ 934182 h 934182"/>
            <a:gd name="connsiteX0" fmla="*/ 753308 w 753308"/>
            <a:gd name="connsiteY0" fmla="*/ 0 h 957245"/>
            <a:gd name="connsiteX1" fmla="*/ 683555 w 753308"/>
            <a:gd name="connsiteY1" fmla="*/ 118952 h 957245"/>
            <a:gd name="connsiteX2" fmla="*/ 697754 w 753308"/>
            <a:gd name="connsiteY2" fmla="*/ 285644 h 957245"/>
            <a:gd name="connsiteX3" fmla="*/ 564940 w 753308"/>
            <a:gd name="connsiteY3" fmla="*/ 723805 h 957245"/>
            <a:gd name="connsiteX4" fmla="*/ 443486 w 753308"/>
            <a:gd name="connsiteY4" fmla="*/ 328521 h 957245"/>
            <a:gd name="connsiteX5" fmla="*/ 476511 w 753308"/>
            <a:gd name="connsiteY5" fmla="*/ 176101 h 957245"/>
            <a:gd name="connsiteX6" fmla="*/ 443486 w 753308"/>
            <a:gd name="connsiteY6" fmla="*/ 90368 h 957245"/>
            <a:gd name="connsiteX7" fmla="*/ 318144 w 753308"/>
            <a:gd name="connsiteY7" fmla="*/ 199904 h 957245"/>
            <a:gd name="connsiteX8" fmla="*/ 197478 w 753308"/>
            <a:gd name="connsiteY8" fmla="*/ 947631 h 957245"/>
            <a:gd name="connsiteX9" fmla="*/ 0 w 753308"/>
            <a:gd name="connsiteY9" fmla="*/ 957245 h 9572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753308" h="957245">
              <a:moveTo>
                <a:pt x="753308" y="0"/>
              </a:moveTo>
              <a:cubicBezTo>
                <a:pt x="746952" y="17569"/>
                <a:pt x="692814" y="71345"/>
                <a:pt x="683555" y="118952"/>
              </a:cubicBezTo>
              <a:cubicBezTo>
                <a:pt x="674296" y="166559"/>
                <a:pt x="698548" y="152291"/>
                <a:pt x="697754" y="285644"/>
              </a:cubicBezTo>
              <a:cubicBezTo>
                <a:pt x="696960" y="418997"/>
                <a:pt x="601027" y="717453"/>
                <a:pt x="564940" y="723805"/>
              </a:cubicBezTo>
              <a:cubicBezTo>
                <a:pt x="448647" y="706342"/>
                <a:pt x="458224" y="419805"/>
                <a:pt x="443486" y="328521"/>
              </a:cubicBezTo>
              <a:cubicBezTo>
                <a:pt x="428748" y="237237"/>
                <a:pt x="473366" y="203886"/>
                <a:pt x="476511" y="176101"/>
              </a:cubicBezTo>
              <a:cubicBezTo>
                <a:pt x="479656" y="148316"/>
                <a:pt x="466735" y="95133"/>
                <a:pt x="443486" y="90368"/>
              </a:cubicBezTo>
              <a:cubicBezTo>
                <a:pt x="420237" y="85603"/>
                <a:pt x="364650" y="76873"/>
                <a:pt x="318144" y="199904"/>
              </a:cubicBezTo>
              <a:cubicBezTo>
                <a:pt x="291303" y="452341"/>
                <a:pt x="206474" y="495152"/>
                <a:pt x="197478" y="947631"/>
              </a:cubicBezTo>
              <a:cubicBezTo>
                <a:pt x="83572" y="952410"/>
                <a:pt x="10718" y="942942"/>
                <a:pt x="0" y="957245"/>
              </a:cubicBezTo>
            </a:path>
          </a:pathLst>
        </a:cu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547067</xdr:colOff>
      <xdr:row>35</xdr:row>
      <xdr:rowOff>83114</xdr:rowOff>
    </xdr:from>
    <xdr:to>
      <xdr:col>11</xdr:col>
      <xdr:colOff>646017</xdr:colOff>
      <xdr:row>41</xdr:row>
      <xdr:rowOff>357</xdr:rowOff>
    </xdr:to>
    <xdr:sp macro="" textlink="">
      <xdr:nvSpPr>
        <xdr:cNvPr id="650" name="Freeform 217">
          <a:extLst>
            <a:ext uri="{FF2B5EF4-FFF2-40B4-BE49-F238E27FC236}">
              <a16:creationId xmlns:a16="http://schemas.microsoft.com/office/drawing/2014/main" id="{B8D2A899-0E5B-4BEF-BF98-E7CFF48E3D63}"/>
            </a:ext>
          </a:extLst>
        </xdr:cNvPr>
        <xdr:cNvSpPr>
          <a:spLocks/>
        </xdr:cNvSpPr>
      </xdr:nvSpPr>
      <xdr:spPr bwMode="auto">
        <a:xfrm rot="5039461">
          <a:off x="7183500" y="6362581"/>
          <a:ext cx="923083" cy="98950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2664 w 12664"/>
            <a:gd name="connsiteY0" fmla="*/ 16279 h 16279"/>
            <a:gd name="connsiteX1" fmla="*/ 7522 w 12664"/>
            <a:gd name="connsiteY1" fmla="*/ 5000 h 16279"/>
            <a:gd name="connsiteX2" fmla="*/ 4513 w 12664"/>
            <a:gd name="connsiteY2" fmla="*/ 0 h 16279"/>
            <a:gd name="connsiteX3" fmla="*/ 2832 w 12664"/>
            <a:gd name="connsiteY3" fmla="*/ 8333 h 16279"/>
            <a:gd name="connsiteX4" fmla="*/ 0 w 12664"/>
            <a:gd name="connsiteY4" fmla="*/ 6667 h 16279"/>
            <a:gd name="connsiteX0" fmla="*/ 12664 w 12664"/>
            <a:gd name="connsiteY0" fmla="*/ 21990 h 21990"/>
            <a:gd name="connsiteX1" fmla="*/ 10433 w 12664"/>
            <a:gd name="connsiteY1" fmla="*/ 569 h 21990"/>
            <a:gd name="connsiteX2" fmla="*/ 4513 w 12664"/>
            <a:gd name="connsiteY2" fmla="*/ 5711 h 21990"/>
            <a:gd name="connsiteX3" fmla="*/ 2832 w 12664"/>
            <a:gd name="connsiteY3" fmla="*/ 14044 h 21990"/>
            <a:gd name="connsiteX4" fmla="*/ 0 w 12664"/>
            <a:gd name="connsiteY4" fmla="*/ 12378 h 21990"/>
            <a:gd name="connsiteX0" fmla="*/ 12664 w 12664"/>
            <a:gd name="connsiteY0" fmla="*/ 21486 h 21486"/>
            <a:gd name="connsiteX1" fmla="*/ 10433 w 12664"/>
            <a:gd name="connsiteY1" fmla="*/ 65 h 21486"/>
            <a:gd name="connsiteX2" fmla="*/ 4513 w 12664"/>
            <a:gd name="connsiteY2" fmla="*/ 5207 h 21486"/>
            <a:gd name="connsiteX3" fmla="*/ 2832 w 12664"/>
            <a:gd name="connsiteY3" fmla="*/ 13540 h 21486"/>
            <a:gd name="connsiteX4" fmla="*/ 0 w 12664"/>
            <a:gd name="connsiteY4" fmla="*/ 11874 h 21486"/>
            <a:gd name="connsiteX0" fmla="*/ 12664 w 12664"/>
            <a:gd name="connsiteY0" fmla="*/ 21643 h 21643"/>
            <a:gd name="connsiteX1" fmla="*/ 10433 w 12664"/>
            <a:gd name="connsiteY1" fmla="*/ 222 h 21643"/>
            <a:gd name="connsiteX2" fmla="*/ 5403 w 12664"/>
            <a:gd name="connsiteY2" fmla="*/ 9890 h 21643"/>
            <a:gd name="connsiteX3" fmla="*/ 2832 w 12664"/>
            <a:gd name="connsiteY3" fmla="*/ 13697 h 21643"/>
            <a:gd name="connsiteX4" fmla="*/ 0 w 12664"/>
            <a:gd name="connsiteY4" fmla="*/ 12031 h 21643"/>
            <a:gd name="connsiteX0" fmla="*/ 14253 w 14253"/>
            <a:gd name="connsiteY0" fmla="*/ 21643 h 21643"/>
            <a:gd name="connsiteX1" fmla="*/ 12022 w 14253"/>
            <a:gd name="connsiteY1" fmla="*/ 222 h 21643"/>
            <a:gd name="connsiteX2" fmla="*/ 6992 w 14253"/>
            <a:gd name="connsiteY2" fmla="*/ 9890 h 21643"/>
            <a:gd name="connsiteX3" fmla="*/ 4421 w 14253"/>
            <a:gd name="connsiteY3" fmla="*/ 13697 h 21643"/>
            <a:gd name="connsiteX4" fmla="*/ 0 w 14253"/>
            <a:gd name="connsiteY4" fmla="*/ 15848 h 216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253" h="21643">
              <a:moveTo>
                <a:pt x="14253" y="21643"/>
              </a:moveTo>
              <a:cubicBezTo>
                <a:pt x="13811" y="21643"/>
                <a:pt x="13232" y="2181"/>
                <a:pt x="12022" y="222"/>
              </a:cubicBezTo>
              <a:cubicBezTo>
                <a:pt x="10812" y="-1737"/>
                <a:pt x="7877" y="9890"/>
                <a:pt x="6992" y="9890"/>
              </a:cubicBezTo>
              <a:cubicBezTo>
                <a:pt x="6107" y="11557"/>
                <a:pt x="5217" y="13697"/>
                <a:pt x="4421" y="13697"/>
              </a:cubicBezTo>
              <a:cubicBezTo>
                <a:pt x="3536" y="15364"/>
                <a:pt x="885" y="17514"/>
                <a:pt x="0" y="15848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11</xdr:col>
      <xdr:colOff>508079</xdr:colOff>
      <xdr:row>38</xdr:row>
      <xdr:rowOff>118307</xdr:rowOff>
    </xdr:from>
    <xdr:ext cx="387292" cy="76952"/>
    <xdr:sp macro="" textlink="">
      <xdr:nvSpPr>
        <xdr:cNvPr id="651" name="Text Box 303">
          <a:extLst>
            <a:ext uri="{FF2B5EF4-FFF2-40B4-BE49-F238E27FC236}">
              <a16:creationId xmlns:a16="http://schemas.microsoft.com/office/drawing/2014/main" id="{8BF42BA7-0DC1-4B83-9C10-6FCEE833E12B}"/>
            </a:ext>
          </a:extLst>
        </xdr:cNvPr>
        <xdr:cNvSpPr txBox="1">
          <a:spLocks noChangeArrowheads="1"/>
        </xdr:cNvSpPr>
      </xdr:nvSpPr>
      <xdr:spPr bwMode="auto">
        <a:xfrm>
          <a:off x="7556579" y="6488627"/>
          <a:ext cx="387292" cy="76952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18288" rIns="0" bIns="0" anchor="b" upright="1">
          <a:spAutoFit/>
        </a:bodyPr>
        <a:lstStyle/>
        <a:p>
          <a:pPr algn="r" rtl="0">
            <a:lnSpc>
              <a:spcPts val="800"/>
            </a:lnSpc>
            <a:defRPr sz="1000"/>
          </a:pPr>
          <a:endParaRPr lang="en-US" altLang="ja-JP" sz="1000" b="1" i="0" u="none" strike="noStrike" baseline="0">
            <a:solidFill>
              <a:srgbClr val="000000"/>
            </a:solidFill>
            <a:latin typeface="Ebrima" pitchFamily="2" charset="0"/>
            <a:ea typeface="Gulim" pitchFamily="34" charset="-127"/>
            <a:cs typeface="Ebrima" pitchFamily="2" charset="0"/>
          </a:endParaRPr>
        </a:p>
      </xdr:txBody>
    </xdr:sp>
    <xdr:clientData/>
  </xdr:oneCellAnchor>
  <xdr:oneCellAnchor>
    <xdr:from>
      <xdr:col>12</xdr:col>
      <xdr:colOff>485591</xdr:colOff>
      <xdr:row>36</xdr:row>
      <xdr:rowOff>173056</xdr:rowOff>
    </xdr:from>
    <xdr:ext cx="209929" cy="223651"/>
    <xdr:sp macro="" textlink="">
      <xdr:nvSpPr>
        <xdr:cNvPr id="652" name="Text Box 303">
          <a:extLst>
            <a:ext uri="{FF2B5EF4-FFF2-40B4-BE49-F238E27FC236}">
              <a16:creationId xmlns:a16="http://schemas.microsoft.com/office/drawing/2014/main" id="{3C374199-B597-4BAF-8FC5-E572D4CC3662}"/>
            </a:ext>
          </a:extLst>
        </xdr:cNvPr>
        <xdr:cNvSpPr txBox="1">
          <a:spLocks noChangeArrowheads="1"/>
        </xdr:cNvSpPr>
      </xdr:nvSpPr>
      <xdr:spPr bwMode="auto">
        <a:xfrm>
          <a:off x="8227511" y="6200476"/>
          <a:ext cx="209929" cy="223651"/>
        </a:xfrm>
        <a:prstGeom prst="rect">
          <a:avLst/>
        </a:prstGeom>
        <a:solidFill>
          <a:schemeClr val="bg1">
            <a:alpha val="52000"/>
          </a:schemeClr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0" bIns="0" anchor="b" upright="1">
          <a:spAutoFit/>
        </a:bodyPr>
        <a:lstStyle/>
        <a:p>
          <a:pPr algn="r" rtl="0">
            <a:lnSpc>
              <a:spcPts val="8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0.2</a:t>
          </a:r>
        </a:p>
        <a:p>
          <a:pPr algn="r" rtl="0">
            <a:lnSpc>
              <a:spcPts val="8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㎞</a:t>
          </a:r>
        </a:p>
      </xdr:txBody>
    </xdr:sp>
    <xdr:clientData/>
  </xdr:oneCellAnchor>
  <xdr:twoCellAnchor>
    <xdr:from>
      <xdr:col>14</xdr:col>
      <xdr:colOff>321468</xdr:colOff>
      <xdr:row>39</xdr:row>
      <xdr:rowOff>23815</xdr:rowOff>
    </xdr:from>
    <xdr:to>
      <xdr:col>14</xdr:col>
      <xdr:colOff>678656</xdr:colOff>
      <xdr:row>39</xdr:row>
      <xdr:rowOff>27784</xdr:rowOff>
    </xdr:to>
    <xdr:sp macro="" textlink="">
      <xdr:nvSpPr>
        <xdr:cNvPr id="653" name="Line 72">
          <a:extLst>
            <a:ext uri="{FF2B5EF4-FFF2-40B4-BE49-F238E27FC236}">
              <a16:creationId xmlns:a16="http://schemas.microsoft.com/office/drawing/2014/main" id="{6ADE3C50-DC52-4E10-BE7C-B6EB63199AA1}"/>
            </a:ext>
          </a:extLst>
        </xdr:cNvPr>
        <xdr:cNvSpPr>
          <a:spLocks noChangeShapeType="1"/>
        </xdr:cNvSpPr>
      </xdr:nvSpPr>
      <xdr:spPr bwMode="auto">
        <a:xfrm flipV="1">
          <a:off x="9450228" y="6561775"/>
          <a:ext cx="357188" cy="396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13</xdr:col>
      <xdr:colOff>312632</xdr:colOff>
      <xdr:row>38</xdr:row>
      <xdr:rowOff>30436</xdr:rowOff>
    </xdr:from>
    <xdr:ext cx="267564" cy="92524"/>
    <xdr:sp macro="" textlink="">
      <xdr:nvSpPr>
        <xdr:cNvPr id="654" name="Text Box 1620">
          <a:extLst>
            <a:ext uri="{FF2B5EF4-FFF2-40B4-BE49-F238E27FC236}">
              <a16:creationId xmlns:a16="http://schemas.microsoft.com/office/drawing/2014/main" id="{688BBCBE-E718-4D7D-B796-F3A32412184C}"/>
            </a:ext>
          </a:extLst>
        </xdr:cNvPr>
        <xdr:cNvSpPr txBox="1">
          <a:spLocks noChangeArrowheads="1"/>
        </xdr:cNvSpPr>
      </xdr:nvSpPr>
      <xdr:spPr bwMode="auto">
        <a:xfrm rot="-120000">
          <a:off x="8747972" y="6400756"/>
          <a:ext cx="267564" cy="92524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14</xdr:col>
      <xdr:colOff>628100</xdr:colOff>
      <xdr:row>38</xdr:row>
      <xdr:rowOff>60071</xdr:rowOff>
    </xdr:from>
    <xdr:to>
      <xdr:col>14</xdr:col>
      <xdr:colOff>628100</xdr:colOff>
      <xdr:row>38</xdr:row>
      <xdr:rowOff>93225</xdr:rowOff>
    </xdr:to>
    <xdr:sp macro="" textlink="">
      <xdr:nvSpPr>
        <xdr:cNvPr id="655" name="Line 813">
          <a:extLst>
            <a:ext uri="{FF2B5EF4-FFF2-40B4-BE49-F238E27FC236}">
              <a16:creationId xmlns:a16="http://schemas.microsoft.com/office/drawing/2014/main" id="{CDC08DCF-893C-4467-83BE-931D7C9FCE09}"/>
            </a:ext>
          </a:extLst>
        </xdr:cNvPr>
        <xdr:cNvSpPr>
          <a:spLocks noChangeShapeType="1"/>
        </xdr:cNvSpPr>
      </xdr:nvSpPr>
      <xdr:spPr bwMode="auto">
        <a:xfrm rot="5400000" flipV="1">
          <a:off x="9740283" y="6446968"/>
          <a:ext cx="3315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564596</xdr:colOff>
      <xdr:row>38</xdr:row>
      <xdr:rowOff>61150</xdr:rowOff>
    </xdr:from>
    <xdr:to>
      <xdr:col>14</xdr:col>
      <xdr:colOff>564596</xdr:colOff>
      <xdr:row>38</xdr:row>
      <xdr:rowOff>94304</xdr:rowOff>
    </xdr:to>
    <xdr:sp macro="" textlink="">
      <xdr:nvSpPr>
        <xdr:cNvPr id="656" name="Line 814">
          <a:extLst>
            <a:ext uri="{FF2B5EF4-FFF2-40B4-BE49-F238E27FC236}">
              <a16:creationId xmlns:a16="http://schemas.microsoft.com/office/drawing/2014/main" id="{750816C9-82BA-466E-8E4E-AA56A7FF08BD}"/>
            </a:ext>
          </a:extLst>
        </xdr:cNvPr>
        <xdr:cNvSpPr>
          <a:spLocks noChangeShapeType="1"/>
        </xdr:cNvSpPr>
      </xdr:nvSpPr>
      <xdr:spPr bwMode="auto">
        <a:xfrm rot="5400000" flipV="1">
          <a:off x="9676779" y="6448047"/>
          <a:ext cx="3315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133350</xdr:colOff>
      <xdr:row>37</xdr:row>
      <xdr:rowOff>123821</xdr:rowOff>
    </xdr:from>
    <xdr:to>
      <xdr:col>12</xdr:col>
      <xdr:colOff>701675</xdr:colOff>
      <xdr:row>38</xdr:row>
      <xdr:rowOff>157418</xdr:rowOff>
    </xdr:to>
    <xdr:sp macro="" textlink="">
      <xdr:nvSpPr>
        <xdr:cNvPr id="657" name="Line 120">
          <a:extLst>
            <a:ext uri="{FF2B5EF4-FFF2-40B4-BE49-F238E27FC236}">
              <a16:creationId xmlns:a16="http://schemas.microsoft.com/office/drawing/2014/main" id="{6B099418-0A7B-4E4A-9D67-608EAD0C4CA5}"/>
            </a:ext>
          </a:extLst>
        </xdr:cNvPr>
        <xdr:cNvSpPr>
          <a:spLocks noChangeShapeType="1"/>
        </xdr:cNvSpPr>
      </xdr:nvSpPr>
      <xdr:spPr bwMode="auto">
        <a:xfrm>
          <a:off x="7181850" y="6326501"/>
          <a:ext cx="1254125" cy="201237"/>
        </a:xfrm>
        <a:custGeom>
          <a:avLst/>
          <a:gdLst>
            <a:gd name="connsiteX0" fmla="*/ 0 w 1119187"/>
            <a:gd name="connsiteY0" fmla="*/ 0 h 42863"/>
            <a:gd name="connsiteX1" fmla="*/ 1119187 w 1119187"/>
            <a:gd name="connsiteY1" fmla="*/ 42863 h 42863"/>
            <a:gd name="connsiteX0" fmla="*/ 0 w 1281112"/>
            <a:gd name="connsiteY0" fmla="*/ 0 h 185738"/>
            <a:gd name="connsiteX1" fmla="*/ 1281112 w 1281112"/>
            <a:gd name="connsiteY1" fmla="*/ 185738 h 185738"/>
            <a:gd name="connsiteX0" fmla="*/ 0 w 1281112"/>
            <a:gd name="connsiteY0" fmla="*/ 0 h 185738"/>
            <a:gd name="connsiteX1" fmla="*/ 1281112 w 1281112"/>
            <a:gd name="connsiteY1" fmla="*/ 185738 h 185738"/>
            <a:gd name="connsiteX0" fmla="*/ 0 w 1281112"/>
            <a:gd name="connsiteY0" fmla="*/ 0 h 207636"/>
            <a:gd name="connsiteX1" fmla="*/ 1281112 w 1281112"/>
            <a:gd name="connsiteY1" fmla="*/ 185738 h 207636"/>
            <a:gd name="connsiteX0" fmla="*/ 0 w 1352550"/>
            <a:gd name="connsiteY0" fmla="*/ 0 h 205047"/>
            <a:gd name="connsiteX1" fmla="*/ 1352550 w 1352550"/>
            <a:gd name="connsiteY1" fmla="*/ 180975 h 2050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52550" h="205047">
              <a:moveTo>
                <a:pt x="0" y="0"/>
              </a:moveTo>
              <a:cubicBezTo>
                <a:pt x="173036" y="319088"/>
                <a:pt x="979488" y="166687"/>
                <a:pt x="1352550" y="180975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456181</xdr:colOff>
      <xdr:row>38</xdr:row>
      <xdr:rowOff>84113</xdr:rowOff>
    </xdr:from>
    <xdr:to>
      <xdr:col>12</xdr:col>
      <xdr:colOff>152855</xdr:colOff>
      <xdr:row>39</xdr:row>
      <xdr:rowOff>42856</xdr:rowOff>
    </xdr:to>
    <xdr:grpSp>
      <xdr:nvGrpSpPr>
        <xdr:cNvPr id="658" name="Group 405">
          <a:extLst>
            <a:ext uri="{FF2B5EF4-FFF2-40B4-BE49-F238E27FC236}">
              <a16:creationId xmlns:a16="http://schemas.microsoft.com/office/drawing/2014/main" id="{F68DD30A-01FB-48C2-9253-CE072782CE02}"/>
            </a:ext>
          </a:extLst>
        </xdr:cNvPr>
        <xdr:cNvGrpSpPr>
          <a:grpSpLocks/>
        </xdr:cNvGrpSpPr>
      </xdr:nvGrpSpPr>
      <xdr:grpSpPr bwMode="auto">
        <a:xfrm rot="16200000">
          <a:off x="7930171" y="6071594"/>
          <a:ext cx="122679" cy="403641"/>
          <a:chOff x="718" y="97"/>
          <a:chExt cx="23" cy="15"/>
        </a:xfrm>
      </xdr:grpSpPr>
      <xdr:sp macro="" textlink="">
        <xdr:nvSpPr>
          <xdr:cNvPr id="659" name="Freeform 406">
            <a:extLst>
              <a:ext uri="{FF2B5EF4-FFF2-40B4-BE49-F238E27FC236}">
                <a16:creationId xmlns:a16="http://schemas.microsoft.com/office/drawing/2014/main" id="{163FACE9-1C7A-3AF3-8BA9-8E27A9F08023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60" name="Freeform 407">
            <a:extLst>
              <a:ext uri="{FF2B5EF4-FFF2-40B4-BE49-F238E27FC236}">
                <a16:creationId xmlns:a16="http://schemas.microsoft.com/office/drawing/2014/main" id="{A776C730-C66E-4EB4-4187-EF9998B7B7CC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12</xdr:col>
      <xdr:colOff>173971</xdr:colOff>
      <xdr:row>35</xdr:row>
      <xdr:rowOff>33337</xdr:rowOff>
    </xdr:from>
    <xdr:to>
      <xdr:col>12</xdr:col>
      <xdr:colOff>197805</xdr:colOff>
      <xdr:row>36</xdr:row>
      <xdr:rowOff>85714</xdr:rowOff>
    </xdr:to>
    <xdr:sp macro="" textlink="">
      <xdr:nvSpPr>
        <xdr:cNvPr id="661" name="Line 120">
          <a:extLst>
            <a:ext uri="{FF2B5EF4-FFF2-40B4-BE49-F238E27FC236}">
              <a16:creationId xmlns:a16="http://schemas.microsoft.com/office/drawing/2014/main" id="{7E810824-8A85-4ACC-B54D-C253D9C9BD6B}"/>
            </a:ext>
          </a:extLst>
        </xdr:cNvPr>
        <xdr:cNvSpPr>
          <a:spLocks noChangeShapeType="1"/>
        </xdr:cNvSpPr>
      </xdr:nvSpPr>
      <xdr:spPr bwMode="auto">
        <a:xfrm flipH="1" flipV="1">
          <a:off x="7915891" y="5900737"/>
          <a:ext cx="23834" cy="22001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585849</xdr:colOff>
      <xdr:row>33</xdr:row>
      <xdr:rowOff>38100</xdr:rowOff>
    </xdr:from>
    <xdr:to>
      <xdr:col>11</xdr:col>
      <xdr:colOff>609600</xdr:colOff>
      <xdr:row>35</xdr:row>
      <xdr:rowOff>19034</xdr:rowOff>
    </xdr:to>
    <xdr:sp macro="" textlink="">
      <xdr:nvSpPr>
        <xdr:cNvPr id="662" name="Line 120">
          <a:extLst>
            <a:ext uri="{FF2B5EF4-FFF2-40B4-BE49-F238E27FC236}">
              <a16:creationId xmlns:a16="http://schemas.microsoft.com/office/drawing/2014/main" id="{803F2778-F314-43E9-8C1C-5B4DFF0AFF3E}"/>
            </a:ext>
          </a:extLst>
        </xdr:cNvPr>
        <xdr:cNvSpPr>
          <a:spLocks noChangeShapeType="1"/>
        </xdr:cNvSpPr>
      </xdr:nvSpPr>
      <xdr:spPr bwMode="auto">
        <a:xfrm flipV="1">
          <a:off x="7634349" y="5570220"/>
          <a:ext cx="23751" cy="3162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604838</xdr:colOff>
      <xdr:row>34</xdr:row>
      <xdr:rowOff>47619</xdr:rowOff>
    </xdr:from>
    <xdr:to>
      <xdr:col>12</xdr:col>
      <xdr:colOff>14288</xdr:colOff>
      <xdr:row>34</xdr:row>
      <xdr:rowOff>161919</xdr:rowOff>
    </xdr:to>
    <xdr:sp macro="" textlink="">
      <xdr:nvSpPr>
        <xdr:cNvPr id="663" name="Line 120">
          <a:extLst>
            <a:ext uri="{FF2B5EF4-FFF2-40B4-BE49-F238E27FC236}">
              <a16:creationId xmlns:a16="http://schemas.microsoft.com/office/drawing/2014/main" id="{16D23E1C-DB63-44CC-88B6-F3F024A42352}"/>
            </a:ext>
          </a:extLst>
        </xdr:cNvPr>
        <xdr:cNvSpPr>
          <a:spLocks noChangeShapeType="1"/>
        </xdr:cNvSpPr>
      </xdr:nvSpPr>
      <xdr:spPr bwMode="auto">
        <a:xfrm flipV="1">
          <a:off x="7653338" y="5747379"/>
          <a:ext cx="10287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242913</xdr:colOff>
      <xdr:row>38</xdr:row>
      <xdr:rowOff>61937</xdr:rowOff>
    </xdr:from>
    <xdr:to>
      <xdr:col>12</xdr:col>
      <xdr:colOff>387825</xdr:colOff>
      <xdr:row>39</xdr:row>
      <xdr:rowOff>35620</xdr:rowOff>
    </xdr:to>
    <xdr:sp macro="" textlink="">
      <xdr:nvSpPr>
        <xdr:cNvPr id="664" name="Oval 1295">
          <a:extLst>
            <a:ext uri="{FF2B5EF4-FFF2-40B4-BE49-F238E27FC236}">
              <a16:creationId xmlns:a16="http://schemas.microsoft.com/office/drawing/2014/main" id="{42F33B7B-98D3-4793-AA73-86F769821473}"/>
            </a:ext>
          </a:extLst>
        </xdr:cNvPr>
        <xdr:cNvSpPr>
          <a:spLocks noChangeArrowheads="1"/>
        </xdr:cNvSpPr>
      </xdr:nvSpPr>
      <xdr:spPr bwMode="auto">
        <a:xfrm>
          <a:off x="7984833" y="6432257"/>
          <a:ext cx="144912" cy="14132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247301</xdr:colOff>
      <xdr:row>36</xdr:row>
      <xdr:rowOff>35298</xdr:rowOff>
    </xdr:from>
    <xdr:to>
      <xdr:col>12</xdr:col>
      <xdr:colOff>682223</xdr:colOff>
      <xdr:row>38</xdr:row>
      <xdr:rowOff>109072</xdr:rowOff>
    </xdr:to>
    <xdr:sp macro="" textlink="">
      <xdr:nvSpPr>
        <xdr:cNvPr id="665" name="AutoShape 1653">
          <a:extLst>
            <a:ext uri="{FF2B5EF4-FFF2-40B4-BE49-F238E27FC236}">
              <a16:creationId xmlns:a16="http://schemas.microsoft.com/office/drawing/2014/main" id="{0B8E9621-A7A6-403D-9E3F-3BFA6034FE62}"/>
            </a:ext>
          </a:extLst>
        </xdr:cNvPr>
        <xdr:cNvSpPr>
          <a:spLocks/>
        </xdr:cNvSpPr>
      </xdr:nvSpPr>
      <xdr:spPr bwMode="auto">
        <a:xfrm rot="20906013">
          <a:off x="7989221" y="6070338"/>
          <a:ext cx="434922" cy="409054"/>
        </a:xfrm>
        <a:prstGeom prst="rightBrace">
          <a:avLst>
            <a:gd name="adj1" fmla="val 42094"/>
            <a:gd name="adj2" fmla="val 3427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11</xdr:col>
      <xdr:colOff>173742</xdr:colOff>
      <xdr:row>35</xdr:row>
      <xdr:rowOff>90206</xdr:rowOff>
    </xdr:from>
    <xdr:to>
      <xdr:col>12</xdr:col>
      <xdr:colOff>257</xdr:colOff>
      <xdr:row>40</xdr:row>
      <xdr:rowOff>80480</xdr:rowOff>
    </xdr:to>
    <xdr:sp macro="" textlink="">
      <xdr:nvSpPr>
        <xdr:cNvPr id="666" name="AutoShape 1653">
          <a:extLst>
            <a:ext uri="{FF2B5EF4-FFF2-40B4-BE49-F238E27FC236}">
              <a16:creationId xmlns:a16="http://schemas.microsoft.com/office/drawing/2014/main" id="{FEDD8736-04B2-4326-8934-803B29AFB7FA}"/>
            </a:ext>
          </a:extLst>
        </xdr:cNvPr>
        <xdr:cNvSpPr>
          <a:spLocks/>
        </xdr:cNvSpPr>
      </xdr:nvSpPr>
      <xdr:spPr bwMode="auto">
        <a:xfrm rot="20906013" flipH="1">
          <a:off x="7222242" y="5957606"/>
          <a:ext cx="519935" cy="828474"/>
        </a:xfrm>
        <a:prstGeom prst="rightBrace">
          <a:avLst>
            <a:gd name="adj1" fmla="val 42094"/>
            <a:gd name="adj2" fmla="val 3791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11</xdr:col>
      <xdr:colOff>632476</xdr:colOff>
      <xdr:row>36</xdr:row>
      <xdr:rowOff>46994</xdr:rowOff>
    </xdr:from>
    <xdr:to>
      <xdr:col>12</xdr:col>
      <xdr:colOff>118033</xdr:colOff>
      <xdr:row>40</xdr:row>
      <xdr:rowOff>10268</xdr:rowOff>
    </xdr:to>
    <xdr:sp macro="" textlink="">
      <xdr:nvSpPr>
        <xdr:cNvPr id="667" name="AutoShape 1653">
          <a:extLst>
            <a:ext uri="{FF2B5EF4-FFF2-40B4-BE49-F238E27FC236}">
              <a16:creationId xmlns:a16="http://schemas.microsoft.com/office/drawing/2014/main" id="{D4D191DC-9C6E-4EDB-8950-497903C20656}"/>
            </a:ext>
          </a:extLst>
        </xdr:cNvPr>
        <xdr:cNvSpPr>
          <a:spLocks/>
        </xdr:cNvSpPr>
      </xdr:nvSpPr>
      <xdr:spPr bwMode="auto">
        <a:xfrm rot="1086925" flipH="1">
          <a:off x="7680976" y="6082034"/>
          <a:ext cx="178977" cy="633834"/>
        </a:xfrm>
        <a:prstGeom prst="rightBrace">
          <a:avLst>
            <a:gd name="adj1" fmla="val 42094"/>
            <a:gd name="adj2" fmla="val 3977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11</xdr:col>
      <xdr:colOff>372537</xdr:colOff>
      <xdr:row>37</xdr:row>
      <xdr:rowOff>16932</xdr:rowOff>
    </xdr:from>
    <xdr:ext cx="289071" cy="95411"/>
    <xdr:sp macro="" textlink="">
      <xdr:nvSpPr>
        <xdr:cNvPr id="668" name="Text Box 303">
          <a:extLst>
            <a:ext uri="{FF2B5EF4-FFF2-40B4-BE49-F238E27FC236}">
              <a16:creationId xmlns:a16="http://schemas.microsoft.com/office/drawing/2014/main" id="{CD76A6F6-C363-4A1B-90E7-E93BCE36958B}"/>
            </a:ext>
          </a:extLst>
        </xdr:cNvPr>
        <xdr:cNvSpPr txBox="1">
          <a:spLocks noChangeArrowheads="1"/>
        </xdr:cNvSpPr>
      </xdr:nvSpPr>
      <xdr:spPr bwMode="auto">
        <a:xfrm>
          <a:off x="7421037" y="6219612"/>
          <a:ext cx="289071" cy="95411"/>
        </a:xfrm>
        <a:prstGeom prst="rect">
          <a:avLst/>
        </a:prstGeom>
        <a:solidFill>
          <a:schemeClr val="bg1">
            <a:alpha val="65000"/>
          </a:schemeClr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r" rtl="0">
            <a:lnSpc>
              <a:spcPts val="8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0.2㎞</a:t>
          </a:r>
        </a:p>
      </xdr:txBody>
    </xdr:sp>
    <xdr:clientData/>
  </xdr:oneCellAnchor>
  <xdr:oneCellAnchor>
    <xdr:from>
      <xdr:col>12</xdr:col>
      <xdr:colOff>194642</xdr:colOff>
      <xdr:row>36</xdr:row>
      <xdr:rowOff>51964</xdr:rowOff>
    </xdr:from>
    <xdr:ext cx="299577" cy="165173"/>
    <xdr:sp macro="" textlink="">
      <xdr:nvSpPr>
        <xdr:cNvPr id="669" name="Text Box 1620">
          <a:extLst>
            <a:ext uri="{FF2B5EF4-FFF2-40B4-BE49-F238E27FC236}">
              <a16:creationId xmlns:a16="http://schemas.microsoft.com/office/drawing/2014/main" id="{9221D88B-AD20-48BC-84A8-380A1B9A2881}"/>
            </a:ext>
          </a:extLst>
        </xdr:cNvPr>
        <xdr:cNvSpPr txBox="1">
          <a:spLocks noChangeArrowheads="1"/>
        </xdr:cNvSpPr>
      </xdr:nvSpPr>
      <xdr:spPr bwMode="auto">
        <a:xfrm>
          <a:off x="7936562" y="6087004"/>
          <a:ext cx="299577" cy="165173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旧道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11</xdr:col>
      <xdr:colOff>382584</xdr:colOff>
      <xdr:row>34</xdr:row>
      <xdr:rowOff>125399</xdr:rowOff>
    </xdr:from>
    <xdr:to>
      <xdr:col>11</xdr:col>
      <xdr:colOff>568803</xdr:colOff>
      <xdr:row>35</xdr:row>
      <xdr:rowOff>112311</xdr:rowOff>
    </xdr:to>
    <xdr:grpSp>
      <xdr:nvGrpSpPr>
        <xdr:cNvPr id="670" name="Group 405">
          <a:extLst>
            <a:ext uri="{FF2B5EF4-FFF2-40B4-BE49-F238E27FC236}">
              <a16:creationId xmlns:a16="http://schemas.microsoft.com/office/drawing/2014/main" id="{33C9B09D-534E-46A7-A4FB-B639EA9FBD04}"/>
            </a:ext>
          </a:extLst>
        </xdr:cNvPr>
        <xdr:cNvGrpSpPr>
          <a:grpSpLocks/>
        </xdr:cNvGrpSpPr>
      </xdr:nvGrpSpPr>
      <xdr:grpSpPr bwMode="auto">
        <a:xfrm rot="16383934">
          <a:off x="7735049" y="5583741"/>
          <a:ext cx="148308" cy="191299"/>
          <a:chOff x="718" y="97"/>
          <a:chExt cx="23" cy="15"/>
        </a:xfrm>
      </xdr:grpSpPr>
      <xdr:sp macro="" textlink="">
        <xdr:nvSpPr>
          <xdr:cNvPr id="671" name="Freeform 406">
            <a:extLst>
              <a:ext uri="{FF2B5EF4-FFF2-40B4-BE49-F238E27FC236}">
                <a16:creationId xmlns:a16="http://schemas.microsoft.com/office/drawing/2014/main" id="{F3B15D81-8FDA-3648-66BE-4021268F3F9E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72" name="Freeform 407">
            <a:extLst>
              <a:ext uri="{FF2B5EF4-FFF2-40B4-BE49-F238E27FC236}">
                <a16:creationId xmlns:a16="http://schemas.microsoft.com/office/drawing/2014/main" id="{7472749F-1296-F84F-4E03-882FDF29A7E1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14</xdr:col>
      <xdr:colOff>172697</xdr:colOff>
      <xdr:row>39</xdr:row>
      <xdr:rowOff>129234</xdr:rowOff>
    </xdr:from>
    <xdr:to>
      <xdr:col>14</xdr:col>
      <xdr:colOff>308769</xdr:colOff>
      <xdr:row>40</xdr:row>
      <xdr:rowOff>70497</xdr:rowOff>
    </xdr:to>
    <xdr:sp macro="" textlink="">
      <xdr:nvSpPr>
        <xdr:cNvPr id="673" name="AutoShape 4802">
          <a:extLst>
            <a:ext uri="{FF2B5EF4-FFF2-40B4-BE49-F238E27FC236}">
              <a16:creationId xmlns:a16="http://schemas.microsoft.com/office/drawing/2014/main" id="{B190766E-F156-4063-BC94-BCDAF587FABE}"/>
            </a:ext>
          </a:extLst>
        </xdr:cNvPr>
        <xdr:cNvSpPr>
          <a:spLocks noChangeArrowheads="1"/>
        </xdr:cNvSpPr>
      </xdr:nvSpPr>
      <xdr:spPr bwMode="auto">
        <a:xfrm>
          <a:off x="9301457" y="6667194"/>
          <a:ext cx="136072" cy="108903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13</xdr:col>
      <xdr:colOff>278671</xdr:colOff>
      <xdr:row>36</xdr:row>
      <xdr:rowOff>95928</xdr:rowOff>
    </xdr:from>
    <xdr:ext cx="76935" cy="278405"/>
    <xdr:sp macro="" textlink="">
      <xdr:nvSpPr>
        <xdr:cNvPr id="674" name="Text Box 1620">
          <a:extLst>
            <a:ext uri="{FF2B5EF4-FFF2-40B4-BE49-F238E27FC236}">
              <a16:creationId xmlns:a16="http://schemas.microsoft.com/office/drawing/2014/main" id="{449C3FDD-1EF1-43C8-8B91-1803F25511BB}"/>
            </a:ext>
          </a:extLst>
        </xdr:cNvPr>
        <xdr:cNvSpPr txBox="1">
          <a:spLocks noChangeArrowheads="1"/>
        </xdr:cNvSpPr>
      </xdr:nvSpPr>
      <xdr:spPr bwMode="auto">
        <a:xfrm rot="7380000">
          <a:off x="8613276" y="6231703"/>
          <a:ext cx="278405" cy="7693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14</xdr:col>
      <xdr:colOff>155264</xdr:colOff>
      <xdr:row>39</xdr:row>
      <xdr:rowOff>138270</xdr:rowOff>
    </xdr:from>
    <xdr:to>
      <xdr:col>14</xdr:col>
      <xdr:colOff>322281</xdr:colOff>
      <xdr:row>40</xdr:row>
      <xdr:rowOff>139470</xdr:rowOff>
    </xdr:to>
    <xdr:grpSp>
      <xdr:nvGrpSpPr>
        <xdr:cNvPr id="675" name="グループ化 674">
          <a:extLst>
            <a:ext uri="{FF2B5EF4-FFF2-40B4-BE49-F238E27FC236}">
              <a16:creationId xmlns:a16="http://schemas.microsoft.com/office/drawing/2014/main" id="{9BC20256-FEC5-4460-92F3-83B56357CA01}"/>
            </a:ext>
          </a:extLst>
        </xdr:cNvPr>
        <xdr:cNvGrpSpPr/>
      </xdr:nvGrpSpPr>
      <xdr:grpSpPr>
        <a:xfrm rot="16200000">
          <a:off x="9641094" y="6419067"/>
          <a:ext cx="162595" cy="174637"/>
          <a:chOff x="12574413" y="3800460"/>
          <a:chExt cx="186219" cy="169078"/>
        </a:xfrm>
      </xdr:grpSpPr>
      <xdr:sp macro="" textlink="">
        <xdr:nvSpPr>
          <xdr:cNvPr id="676" name="Freeform 406">
            <a:extLst>
              <a:ext uri="{FF2B5EF4-FFF2-40B4-BE49-F238E27FC236}">
                <a16:creationId xmlns:a16="http://schemas.microsoft.com/office/drawing/2014/main" id="{D8791ECE-63CE-8C96-7267-04346F4C2DF0}"/>
              </a:ext>
            </a:extLst>
          </xdr:cNvPr>
          <xdr:cNvSpPr>
            <a:spLocks/>
          </xdr:cNvSpPr>
        </xdr:nvSpPr>
        <xdr:spPr bwMode="auto">
          <a:xfrm rot="16383934">
            <a:off x="12649277" y="3861779"/>
            <a:ext cx="29100" cy="186219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77" name="Freeform 407">
            <a:extLst>
              <a:ext uri="{FF2B5EF4-FFF2-40B4-BE49-F238E27FC236}">
                <a16:creationId xmlns:a16="http://schemas.microsoft.com/office/drawing/2014/main" id="{2EB26BD2-21CD-7CC7-C877-760505B29FAB}"/>
              </a:ext>
            </a:extLst>
          </xdr:cNvPr>
          <xdr:cNvSpPr>
            <a:spLocks/>
          </xdr:cNvSpPr>
        </xdr:nvSpPr>
        <xdr:spPr bwMode="auto">
          <a:xfrm rot="16383934" flipH="1" flipV="1">
            <a:off x="12651961" y="3726507"/>
            <a:ext cx="38127" cy="186219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13</xdr:col>
      <xdr:colOff>388118</xdr:colOff>
      <xdr:row>38</xdr:row>
      <xdr:rowOff>106896</xdr:rowOff>
    </xdr:from>
    <xdr:to>
      <xdr:col>14</xdr:col>
      <xdr:colOff>678496</xdr:colOff>
      <xdr:row>38</xdr:row>
      <xdr:rowOff>122346</xdr:rowOff>
    </xdr:to>
    <xdr:sp macro="" textlink="">
      <xdr:nvSpPr>
        <xdr:cNvPr id="678" name="Freeform 406">
          <a:extLst>
            <a:ext uri="{FF2B5EF4-FFF2-40B4-BE49-F238E27FC236}">
              <a16:creationId xmlns:a16="http://schemas.microsoft.com/office/drawing/2014/main" id="{3CF3205B-3F94-48DA-AC5F-945DBAB1CFDC}"/>
            </a:ext>
          </a:extLst>
        </xdr:cNvPr>
        <xdr:cNvSpPr>
          <a:spLocks/>
        </xdr:cNvSpPr>
      </xdr:nvSpPr>
      <xdr:spPr bwMode="auto">
        <a:xfrm rot="16200000">
          <a:off x="9307632" y="5993042"/>
          <a:ext cx="15450" cy="983798"/>
        </a:xfrm>
        <a:custGeom>
          <a:avLst/>
          <a:gdLst>
            <a:gd name="T0" fmla="*/ 0 w 5"/>
            <a:gd name="T1" fmla="*/ 0 h 46"/>
            <a:gd name="T2" fmla="*/ 2 w 5"/>
            <a:gd name="T3" fmla="*/ 0 h 46"/>
            <a:gd name="T4" fmla="*/ 2 w 5"/>
            <a:gd name="T5" fmla="*/ 0 h 46"/>
            <a:gd name="T6" fmla="*/ 1 w 5"/>
            <a:gd name="T7" fmla="*/ 0 h 46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" h="46">
              <a:moveTo>
                <a:pt x="0" y="0"/>
              </a:moveTo>
              <a:lnTo>
                <a:pt x="5" y="5"/>
              </a:lnTo>
              <a:lnTo>
                <a:pt x="5" y="40"/>
              </a:lnTo>
              <a:lnTo>
                <a:pt x="1" y="46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388119</xdr:colOff>
      <xdr:row>38</xdr:row>
      <xdr:rowOff>33505</xdr:rowOff>
    </xdr:from>
    <xdr:to>
      <xdr:col>14</xdr:col>
      <xdr:colOff>678497</xdr:colOff>
      <xdr:row>38</xdr:row>
      <xdr:rowOff>52818</xdr:rowOff>
    </xdr:to>
    <xdr:sp macro="" textlink="">
      <xdr:nvSpPr>
        <xdr:cNvPr id="679" name="Freeform 407">
          <a:extLst>
            <a:ext uri="{FF2B5EF4-FFF2-40B4-BE49-F238E27FC236}">
              <a16:creationId xmlns:a16="http://schemas.microsoft.com/office/drawing/2014/main" id="{8F29ECC0-BFCD-414C-BEF6-A9B0ED3CF565}"/>
            </a:ext>
          </a:extLst>
        </xdr:cNvPr>
        <xdr:cNvSpPr>
          <a:spLocks/>
        </xdr:cNvSpPr>
      </xdr:nvSpPr>
      <xdr:spPr bwMode="auto">
        <a:xfrm rot="16200000" flipH="1" flipV="1">
          <a:off x="9305701" y="5921583"/>
          <a:ext cx="19313" cy="983798"/>
        </a:xfrm>
        <a:custGeom>
          <a:avLst/>
          <a:gdLst>
            <a:gd name="T0" fmla="*/ 0 w 5"/>
            <a:gd name="T1" fmla="*/ 0 h 46"/>
            <a:gd name="T2" fmla="*/ 5 w 5"/>
            <a:gd name="T3" fmla="*/ 0 h 46"/>
            <a:gd name="T4" fmla="*/ 5 w 5"/>
            <a:gd name="T5" fmla="*/ 0 h 46"/>
            <a:gd name="T6" fmla="*/ 1 w 5"/>
            <a:gd name="T7" fmla="*/ 0 h 46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" h="46">
              <a:moveTo>
                <a:pt x="0" y="0"/>
              </a:moveTo>
              <a:lnTo>
                <a:pt x="5" y="5"/>
              </a:lnTo>
              <a:lnTo>
                <a:pt x="5" y="40"/>
              </a:lnTo>
              <a:lnTo>
                <a:pt x="1" y="46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271012</xdr:colOff>
      <xdr:row>38</xdr:row>
      <xdr:rowOff>57292</xdr:rowOff>
    </xdr:from>
    <xdr:to>
      <xdr:col>14</xdr:col>
      <xdr:colOff>690419</xdr:colOff>
      <xdr:row>38</xdr:row>
      <xdr:rowOff>92092</xdr:rowOff>
    </xdr:to>
    <xdr:grpSp>
      <xdr:nvGrpSpPr>
        <xdr:cNvPr id="680" name="Group 802">
          <a:extLst>
            <a:ext uri="{FF2B5EF4-FFF2-40B4-BE49-F238E27FC236}">
              <a16:creationId xmlns:a16="http://schemas.microsoft.com/office/drawing/2014/main" id="{6FAD135E-C98A-460E-B7A4-FA33273A78CF}"/>
            </a:ext>
          </a:extLst>
        </xdr:cNvPr>
        <xdr:cNvGrpSpPr>
          <a:grpSpLocks/>
        </xdr:cNvGrpSpPr>
      </xdr:nvGrpSpPr>
      <xdr:grpSpPr bwMode="auto">
        <a:xfrm rot="16200000">
          <a:off x="9597262" y="5626767"/>
          <a:ext cx="32260" cy="1154313"/>
          <a:chOff x="1729" y="1689"/>
          <a:chExt cx="21" cy="147"/>
        </a:xfrm>
      </xdr:grpSpPr>
      <xdr:sp macro="" textlink="">
        <xdr:nvSpPr>
          <xdr:cNvPr id="681" name="Line 803">
            <a:extLst>
              <a:ext uri="{FF2B5EF4-FFF2-40B4-BE49-F238E27FC236}">
                <a16:creationId xmlns:a16="http://schemas.microsoft.com/office/drawing/2014/main" id="{BCD2C686-ACFD-7274-1C5A-49CA56CBCD1C}"/>
              </a:ext>
            </a:extLst>
          </xdr:cNvPr>
          <xdr:cNvSpPr>
            <a:spLocks noChangeShapeType="1"/>
          </xdr:cNvSpPr>
        </xdr:nvSpPr>
        <xdr:spPr bwMode="auto">
          <a:xfrm>
            <a:off x="1738" y="1689"/>
            <a:ext cx="0" cy="14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2" name="Line 804">
            <a:extLst>
              <a:ext uri="{FF2B5EF4-FFF2-40B4-BE49-F238E27FC236}">
                <a16:creationId xmlns:a16="http://schemas.microsoft.com/office/drawing/2014/main" id="{7B69952D-4452-436E-6E5D-BCA69AD7949F}"/>
              </a:ext>
            </a:extLst>
          </xdr:cNvPr>
          <xdr:cNvSpPr>
            <a:spLocks noChangeShapeType="1"/>
          </xdr:cNvSpPr>
        </xdr:nvSpPr>
        <xdr:spPr bwMode="auto">
          <a:xfrm flipV="1">
            <a:off x="1729" y="1694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83" name="Line 805">
            <a:extLst>
              <a:ext uri="{FF2B5EF4-FFF2-40B4-BE49-F238E27FC236}">
                <a16:creationId xmlns:a16="http://schemas.microsoft.com/office/drawing/2014/main" id="{FDDEA0A2-B6AD-E76B-74ED-D7DDD75E6BA9}"/>
              </a:ext>
            </a:extLst>
          </xdr:cNvPr>
          <xdr:cNvSpPr>
            <a:spLocks noChangeShapeType="1"/>
          </xdr:cNvSpPr>
        </xdr:nvSpPr>
        <xdr:spPr bwMode="auto">
          <a:xfrm flipV="1">
            <a:off x="1729" y="1705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84" name="Line 806">
            <a:extLst>
              <a:ext uri="{FF2B5EF4-FFF2-40B4-BE49-F238E27FC236}">
                <a16:creationId xmlns:a16="http://schemas.microsoft.com/office/drawing/2014/main" id="{9E200287-FB4A-3908-3CCE-F5B2D207444B}"/>
              </a:ext>
            </a:extLst>
          </xdr:cNvPr>
          <xdr:cNvSpPr>
            <a:spLocks noChangeShapeType="1"/>
          </xdr:cNvSpPr>
        </xdr:nvSpPr>
        <xdr:spPr bwMode="auto">
          <a:xfrm flipV="1">
            <a:off x="1729" y="1717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85" name="Line 807">
            <a:extLst>
              <a:ext uri="{FF2B5EF4-FFF2-40B4-BE49-F238E27FC236}">
                <a16:creationId xmlns:a16="http://schemas.microsoft.com/office/drawing/2014/main" id="{0CCAEACA-13E0-B066-77F9-6AF91FCAA59D}"/>
              </a:ext>
            </a:extLst>
          </xdr:cNvPr>
          <xdr:cNvSpPr>
            <a:spLocks noChangeShapeType="1"/>
          </xdr:cNvSpPr>
        </xdr:nvSpPr>
        <xdr:spPr bwMode="auto">
          <a:xfrm flipV="1">
            <a:off x="1730" y="1740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86" name="Line 808">
            <a:extLst>
              <a:ext uri="{FF2B5EF4-FFF2-40B4-BE49-F238E27FC236}">
                <a16:creationId xmlns:a16="http://schemas.microsoft.com/office/drawing/2014/main" id="{C9F041A4-2569-1ED3-0506-3D548D1C7696}"/>
              </a:ext>
            </a:extLst>
          </xdr:cNvPr>
          <xdr:cNvSpPr>
            <a:spLocks noChangeShapeType="1"/>
          </xdr:cNvSpPr>
        </xdr:nvSpPr>
        <xdr:spPr bwMode="auto">
          <a:xfrm flipV="1">
            <a:off x="1730" y="1765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87" name="Line 809">
            <a:extLst>
              <a:ext uri="{FF2B5EF4-FFF2-40B4-BE49-F238E27FC236}">
                <a16:creationId xmlns:a16="http://schemas.microsoft.com/office/drawing/2014/main" id="{2943F0E1-7EFB-1581-A7F5-6BB1EF05CA14}"/>
              </a:ext>
            </a:extLst>
          </xdr:cNvPr>
          <xdr:cNvSpPr>
            <a:spLocks noChangeShapeType="1"/>
          </xdr:cNvSpPr>
        </xdr:nvSpPr>
        <xdr:spPr bwMode="auto">
          <a:xfrm flipV="1">
            <a:off x="1730" y="1776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88" name="Line 810">
            <a:extLst>
              <a:ext uri="{FF2B5EF4-FFF2-40B4-BE49-F238E27FC236}">
                <a16:creationId xmlns:a16="http://schemas.microsoft.com/office/drawing/2014/main" id="{D4CF8F69-07E3-8F06-35D0-D2DF4D90DEE0}"/>
              </a:ext>
            </a:extLst>
          </xdr:cNvPr>
          <xdr:cNvSpPr>
            <a:spLocks noChangeShapeType="1"/>
          </xdr:cNvSpPr>
        </xdr:nvSpPr>
        <xdr:spPr bwMode="auto">
          <a:xfrm flipV="1">
            <a:off x="1729" y="1729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89" name="Line 811">
            <a:extLst>
              <a:ext uri="{FF2B5EF4-FFF2-40B4-BE49-F238E27FC236}">
                <a16:creationId xmlns:a16="http://schemas.microsoft.com/office/drawing/2014/main" id="{20FE791D-2D85-D41D-1B88-08A48FB25D72}"/>
              </a:ext>
            </a:extLst>
          </xdr:cNvPr>
          <xdr:cNvSpPr>
            <a:spLocks noChangeShapeType="1"/>
          </xdr:cNvSpPr>
        </xdr:nvSpPr>
        <xdr:spPr bwMode="auto">
          <a:xfrm flipV="1">
            <a:off x="1730" y="1753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90" name="Line 812">
            <a:extLst>
              <a:ext uri="{FF2B5EF4-FFF2-40B4-BE49-F238E27FC236}">
                <a16:creationId xmlns:a16="http://schemas.microsoft.com/office/drawing/2014/main" id="{2A46B1ED-BAE9-6A75-003E-8F64C87B60CA}"/>
              </a:ext>
            </a:extLst>
          </xdr:cNvPr>
          <xdr:cNvSpPr>
            <a:spLocks noChangeShapeType="1"/>
          </xdr:cNvSpPr>
        </xdr:nvSpPr>
        <xdr:spPr bwMode="auto">
          <a:xfrm flipV="1">
            <a:off x="1729" y="1787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91" name="Line 813">
            <a:extLst>
              <a:ext uri="{FF2B5EF4-FFF2-40B4-BE49-F238E27FC236}">
                <a16:creationId xmlns:a16="http://schemas.microsoft.com/office/drawing/2014/main" id="{D31B3EE5-2AD1-1F66-5DAB-AA9F1EC66681}"/>
              </a:ext>
            </a:extLst>
          </xdr:cNvPr>
          <xdr:cNvSpPr>
            <a:spLocks noChangeShapeType="1"/>
          </xdr:cNvSpPr>
        </xdr:nvSpPr>
        <xdr:spPr bwMode="auto">
          <a:xfrm flipV="1">
            <a:off x="1730" y="1799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92" name="Line 814">
            <a:extLst>
              <a:ext uri="{FF2B5EF4-FFF2-40B4-BE49-F238E27FC236}">
                <a16:creationId xmlns:a16="http://schemas.microsoft.com/office/drawing/2014/main" id="{A08E05F8-98B5-07AE-F1A3-96D8C4BEA08A}"/>
              </a:ext>
            </a:extLst>
          </xdr:cNvPr>
          <xdr:cNvSpPr>
            <a:spLocks noChangeShapeType="1"/>
          </xdr:cNvSpPr>
        </xdr:nvSpPr>
        <xdr:spPr bwMode="auto">
          <a:xfrm flipV="1">
            <a:off x="1730" y="1810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93" name="Line 815">
            <a:extLst>
              <a:ext uri="{FF2B5EF4-FFF2-40B4-BE49-F238E27FC236}">
                <a16:creationId xmlns:a16="http://schemas.microsoft.com/office/drawing/2014/main" id="{43A367A9-6A20-C3F1-D86E-0F4AD4E75F0F}"/>
              </a:ext>
            </a:extLst>
          </xdr:cNvPr>
          <xdr:cNvSpPr>
            <a:spLocks noChangeShapeType="1"/>
          </xdr:cNvSpPr>
        </xdr:nvSpPr>
        <xdr:spPr bwMode="auto">
          <a:xfrm flipV="1">
            <a:off x="1729" y="1836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13</xdr:col>
      <xdr:colOff>345275</xdr:colOff>
      <xdr:row>34</xdr:row>
      <xdr:rowOff>1062</xdr:rowOff>
    </xdr:from>
    <xdr:to>
      <xdr:col>13</xdr:col>
      <xdr:colOff>423241</xdr:colOff>
      <xdr:row>39</xdr:row>
      <xdr:rowOff>101670</xdr:rowOff>
    </xdr:to>
    <xdr:grpSp>
      <xdr:nvGrpSpPr>
        <xdr:cNvPr id="694" name="グループ化 693">
          <a:extLst>
            <a:ext uri="{FF2B5EF4-FFF2-40B4-BE49-F238E27FC236}">
              <a16:creationId xmlns:a16="http://schemas.microsoft.com/office/drawing/2014/main" id="{CF8D82C9-57DC-40E4-86FD-E964E9EB4697}"/>
            </a:ext>
          </a:extLst>
        </xdr:cNvPr>
        <xdr:cNvGrpSpPr/>
      </xdr:nvGrpSpPr>
      <xdr:grpSpPr>
        <a:xfrm rot="16200000">
          <a:off x="8702037" y="5899521"/>
          <a:ext cx="902508" cy="80506"/>
          <a:chOff x="12852380" y="3214429"/>
          <a:chExt cx="939530" cy="89179"/>
        </a:xfrm>
      </xdr:grpSpPr>
      <xdr:sp macro="" textlink="">
        <xdr:nvSpPr>
          <xdr:cNvPr id="695" name="Freeform 406">
            <a:extLst>
              <a:ext uri="{FF2B5EF4-FFF2-40B4-BE49-F238E27FC236}">
                <a16:creationId xmlns:a16="http://schemas.microsoft.com/office/drawing/2014/main" id="{2ACAE6E5-2F76-1AD7-9CF8-41CBA33441E5}"/>
              </a:ext>
            </a:extLst>
          </xdr:cNvPr>
          <xdr:cNvSpPr>
            <a:spLocks/>
          </xdr:cNvSpPr>
        </xdr:nvSpPr>
        <xdr:spPr bwMode="auto">
          <a:xfrm rot="7383709">
            <a:off x="13334558" y="2758464"/>
            <a:ext cx="15601" cy="939530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96" name="Freeform 407">
            <a:extLst>
              <a:ext uri="{FF2B5EF4-FFF2-40B4-BE49-F238E27FC236}">
                <a16:creationId xmlns:a16="http://schemas.microsoft.com/office/drawing/2014/main" id="{41603B56-CF0F-066C-5FCC-DFAC0BD16B54}"/>
              </a:ext>
            </a:extLst>
          </xdr:cNvPr>
          <xdr:cNvSpPr>
            <a:spLocks/>
          </xdr:cNvSpPr>
        </xdr:nvSpPr>
        <xdr:spPr bwMode="auto">
          <a:xfrm rot="7383709" flipH="1" flipV="1">
            <a:off x="13293245" y="2818409"/>
            <a:ext cx="19501" cy="939530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13</xdr:col>
      <xdr:colOff>67891</xdr:colOff>
      <xdr:row>34</xdr:row>
      <xdr:rowOff>3527</xdr:rowOff>
    </xdr:from>
    <xdr:to>
      <xdr:col>13</xdr:col>
      <xdr:colOff>688950</xdr:colOff>
      <xdr:row>39</xdr:row>
      <xdr:rowOff>96783</xdr:rowOff>
    </xdr:to>
    <xdr:sp macro="" textlink="">
      <xdr:nvSpPr>
        <xdr:cNvPr id="697" name="Line 76">
          <a:extLst>
            <a:ext uri="{FF2B5EF4-FFF2-40B4-BE49-F238E27FC236}">
              <a16:creationId xmlns:a16="http://schemas.microsoft.com/office/drawing/2014/main" id="{68CDCFA7-6E5A-4C01-A002-774392AEC246}"/>
            </a:ext>
          </a:extLst>
        </xdr:cNvPr>
        <xdr:cNvSpPr>
          <a:spLocks noChangeShapeType="1"/>
        </xdr:cNvSpPr>
      </xdr:nvSpPr>
      <xdr:spPr bwMode="auto">
        <a:xfrm rot="16200000">
          <a:off x="8348033" y="5858485"/>
          <a:ext cx="931456" cy="62105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635329</xdr:colOff>
      <xdr:row>33</xdr:row>
      <xdr:rowOff>93648</xdr:rowOff>
    </xdr:from>
    <xdr:to>
      <xdr:col>14</xdr:col>
      <xdr:colOff>27374</xdr:colOff>
      <xdr:row>34</xdr:row>
      <xdr:rowOff>49266</xdr:rowOff>
    </xdr:to>
    <xdr:sp macro="" textlink="">
      <xdr:nvSpPr>
        <xdr:cNvPr id="698" name="Oval 1295">
          <a:extLst>
            <a:ext uri="{FF2B5EF4-FFF2-40B4-BE49-F238E27FC236}">
              <a16:creationId xmlns:a16="http://schemas.microsoft.com/office/drawing/2014/main" id="{8876B3D7-5C8E-46C2-94F8-FB484CEB6167}"/>
            </a:ext>
          </a:extLst>
        </xdr:cNvPr>
        <xdr:cNvSpPr>
          <a:spLocks noChangeArrowheads="1"/>
        </xdr:cNvSpPr>
      </xdr:nvSpPr>
      <xdr:spPr bwMode="auto">
        <a:xfrm rot="16200000">
          <a:off x="9051773" y="5644664"/>
          <a:ext cx="123258" cy="8546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13</xdr:col>
      <xdr:colOff>412776</xdr:colOff>
      <xdr:row>38</xdr:row>
      <xdr:rowOff>165546</xdr:rowOff>
    </xdr:from>
    <xdr:ext cx="299577" cy="165173"/>
    <xdr:sp macro="" textlink="">
      <xdr:nvSpPr>
        <xdr:cNvPr id="699" name="Text Box 1620">
          <a:extLst>
            <a:ext uri="{FF2B5EF4-FFF2-40B4-BE49-F238E27FC236}">
              <a16:creationId xmlns:a16="http://schemas.microsoft.com/office/drawing/2014/main" id="{5E26012F-3A7E-446A-912E-2B36EB2EE0CC}"/>
            </a:ext>
          </a:extLst>
        </xdr:cNvPr>
        <xdr:cNvSpPr txBox="1">
          <a:spLocks noChangeArrowheads="1"/>
        </xdr:cNvSpPr>
      </xdr:nvSpPr>
      <xdr:spPr bwMode="auto">
        <a:xfrm>
          <a:off x="8848116" y="6535866"/>
          <a:ext cx="299577" cy="165173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旧道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11</xdr:col>
      <xdr:colOff>613013</xdr:colOff>
      <xdr:row>34</xdr:row>
      <xdr:rowOff>141395</xdr:rowOff>
    </xdr:from>
    <xdr:to>
      <xdr:col>12</xdr:col>
      <xdr:colOff>84363</xdr:colOff>
      <xdr:row>35</xdr:row>
      <xdr:rowOff>90414</xdr:rowOff>
    </xdr:to>
    <xdr:sp macro="" textlink="">
      <xdr:nvSpPr>
        <xdr:cNvPr id="700" name="六角形 699">
          <a:extLst>
            <a:ext uri="{FF2B5EF4-FFF2-40B4-BE49-F238E27FC236}">
              <a16:creationId xmlns:a16="http://schemas.microsoft.com/office/drawing/2014/main" id="{C31CA22E-C9DA-4C5F-9340-E4CF32904EBD}"/>
            </a:ext>
          </a:extLst>
        </xdr:cNvPr>
        <xdr:cNvSpPr/>
      </xdr:nvSpPr>
      <xdr:spPr bwMode="auto">
        <a:xfrm>
          <a:off x="7661513" y="5841155"/>
          <a:ext cx="164770" cy="116659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l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61</a:t>
          </a:r>
        </a:p>
      </xdr:txBody>
    </xdr:sp>
    <xdr:clientData/>
  </xdr:twoCellAnchor>
  <xdr:twoCellAnchor>
    <xdr:from>
      <xdr:col>13</xdr:col>
      <xdr:colOff>26218</xdr:colOff>
      <xdr:row>38</xdr:row>
      <xdr:rowOff>131201</xdr:rowOff>
    </xdr:from>
    <xdr:to>
      <xdr:col>13</xdr:col>
      <xdr:colOff>223068</xdr:colOff>
      <xdr:row>39</xdr:row>
      <xdr:rowOff>74051</xdr:rowOff>
    </xdr:to>
    <xdr:sp macro="" textlink="">
      <xdr:nvSpPr>
        <xdr:cNvPr id="701" name="Freeform 395">
          <a:extLst>
            <a:ext uri="{FF2B5EF4-FFF2-40B4-BE49-F238E27FC236}">
              <a16:creationId xmlns:a16="http://schemas.microsoft.com/office/drawing/2014/main" id="{73015904-B97B-4466-9E28-AC34C3AE7E54}"/>
            </a:ext>
          </a:extLst>
        </xdr:cNvPr>
        <xdr:cNvSpPr>
          <a:spLocks/>
        </xdr:cNvSpPr>
      </xdr:nvSpPr>
      <xdr:spPr bwMode="auto">
        <a:xfrm rot="11891897">
          <a:off x="8461558" y="6501521"/>
          <a:ext cx="196850" cy="110490"/>
        </a:xfrm>
        <a:custGeom>
          <a:avLst/>
          <a:gdLst>
            <a:gd name="T0" fmla="*/ 0 w 21"/>
            <a:gd name="T1" fmla="*/ 2147483647 h 16"/>
            <a:gd name="T2" fmla="*/ 2147483647 w 21"/>
            <a:gd name="T3" fmla="*/ 2147483647 h 16"/>
            <a:gd name="T4" fmla="*/ 2147483647 w 21"/>
            <a:gd name="T5" fmla="*/ 0 h 16"/>
            <a:gd name="T6" fmla="*/ 2147483647 w 21"/>
            <a:gd name="T7" fmla="*/ 2147483647 h 16"/>
            <a:gd name="T8" fmla="*/ 2147483647 w 21"/>
            <a:gd name="T9" fmla="*/ 2147483647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1" h="16">
              <a:moveTo>
                <a:pt x="0" y="15"/>
              </a:moveTo>
              <a:lnTo>
                <a:pt x="3" y="3"/>
              </a:lnTo>
              <a:lnTo>
                <a:pt x="9" y="0"/>
              </a:lnTo>
              <a:lnTo>
                <a:pt x="17" y="3"/>
              </a:lnTo>
              <a:lnTo>
                <a:pt x="21" y="16"/>
              </a:ln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156780</xdr:colOff>
      <xdr:row>37</xdr:row>
      <xdr:rowOff>127000</xdr:rowOff>
    </xdr:from>
    <xdr:to>
      <xdr:col>11</xdr:col>
      <xdr:colOff>264730</xdr:colOff>
      <xdr:row>38</xdr:row>
      <xdr:rowOff>139700</xdr:rowOff>
    </xdr:to>
    <xdr:sp macro="" textlink="">
      <xdr:nvSpPr>
        <xdr:cNvPr id="702" name="Freeform 395">
          <a:extLst>
            <a:ext uri="{FF2B5EF4-FFF2-40B4-BE49-F238E27FC236}">
              <a16:creationId xmlns:a16="http://schemas.microsoft.com/office/drawing/2014/main" id="{36C75D87-022D-451A-9DDE-D74FEE9AC623}"/>
            </a:ext>
          </a:extLst>
        </xdr:cNvPr>
        <xdr:cNvSpPr>
          <a:spLocks/>
        </xdr:cNvSpPr>
      </xdr:nvSpPr>
      <xdr:spPr bwMode="auto">
        <a:xfrm rot="18219697">
          <a:off x="7169085" y="6365875"/>
          <a:ext cx="180340" cy="107950"/>
        </a:xfrm>
        <a:custGeom>
          <a:avLst/>
          <a:gdLst>
            <a:gd name="T0" fmla="*/ 0 w 21"/>
            <a:gd name="T1" fmla="*/ 2147483647 h 16"/>
            <a:gd name="T2" fmla="*/ 2147483647 w 21"/>
            <a:gd name="T3" fmla="*/ 2147483647 h 16"/>
            <a:gd name="T4" fmla="*/ 2147483647 w 21"/>
            <a:gd name="T5" fmla="*/ 0 h 16"/>
            <a:gd name="T6" fmla="*/ 2147483647 w 21"/>
            <a:gd name="T7" fmla="*/ 2147483647 h 16"/>
            <a:gd name="T8" fmla="*/ 2147483647 w 21"/>
            <a:gd name="T9" fmla="*/ 2147483647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1" h="16">
              <a:moveTo>
                <a:pt x="0" y="15"/>
              </a:moveTo>
              <a:lnTo>
                <a:pt x="3" y="3"/>
              </a:lnTo>
              <a:lnTo>
                <a:pt x="9" y="0"/>
              </a:lnTo>
              <a:lnTo>
                <a:pt x="17" y="3"/>
              </a:lnTo>
              <a:lnTo>
                <a:pt x="21" y="16"/>
              </a:ln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380999</xdr:colOff>
      <xdr:row>33</xdr:row>
      <xdr:rowOff>56009</xdr:rowOff>
    </xdr:from>
    <xdr:to>
      <xdr:col>11</xdr:col>
      <xdr:colOff>558799</xdr:colOff>
      <xdr:row>34</xdr:row>
      <xdr:rowOff>12698</xdr:rowOff>
    </xdr:to>
    <xdr:sp macro="" textlink="">
      <xdr:nvSpPr>
        <xdr:cNvPr id="703" name="六角形 702">
          <a:extLst>
            <a:ext uri="{FF2B5EF4-FFF2-40B4-BE49-F238E27FC236}">
              <a16:creationId xmlns:a16="http://schemas.microsoft.com/office/drawing/2014/main" id="{695D092F-0908-4ABA-B230-271EE2518793}"/>
            </a:ext>
          </a:extLst>
        </xdr:cNvPr>
        <xdr:cNvSpPr/>
      </xdr:nvSpPr>
      <xdr:spPr bwMode="auto">
        <a:xfrm>
          <a:off x="7429499" y="5588129"/>
          <a:ext cx="177800" cy="12432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68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11</xdr:col>
      <xdr:colOff>31750</xdr:colOff>
      <xdr:row>36</xdr:row>
      <xdr:rowOff>139701</xdr:rowOff>
    </xdr:from>
    <xdr:ext cx="171450" cy="186268"/>
    <xdr:sp macro="" textlink="">
      <xdr:nvSpPr>
        <xdr:cNvPr id="704" name="Text Box 303">
          <a:extLst>
            <a:ext uri="{FF2B5EF4-FFF2-40B4-BE49-F238E27FC236}">
              <a16:creationId xmlns:a16="http://schemas.microsoft.com/office/drawing/2014/main" id="{BC20652B-CFAE-4FF0-BFC4-C2247ED513AD}"/>
            </a:ext>
          </a:extLst>
        </xdr:cNvPr>
        <xdr:cNvSpPr txBox="1">
          <a:spLocks noChangeArrowheads="1"/>
        </xdr:cNvSpPr>
      </xdr:nvSpPr>
      <xdr:spPr bwMode="auto">
        <a:xfrm>
          <a:off x="7080250" y="6174741"/>
          <a:ext cx="171450" cy="186268"/>
        </a:xfrm>
        <a:prstGeom prst="rect">
          <a:avLst/>
        </a:prstGeom>
        <a:solidFill>
          <a:schemeClr val="bg1">
            <a:alpha val="65000"/>
          </a:schemeClr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0.4</a:t>
          </a:r>
        </a:p>
        <a:p>
          <a:pPr algn="ctr" rtl="0">
            <a:lnSpc>
              <a:spcPts val="8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㎞</a:t>
          </a:r>
        </a:p>
      </xdr:txBody>
    </xdr:sp>
    <xdr:clientData/>
  </xdr:oneCellAnchor>
  <xdr:twoCellAnchor>
    <xdr:from>
      <xdr:col>14</xdr:col>
      <xdr:colOff>74943</xdr:colOff>
      <xdr:row>33</xdr:row>
      <xdr:rowOff>79387</xdr:rowOff>
    </xdr:from>
    <xdr:to>
      <xdr:col>14</xdr:col>
      <xdr:colOff>465375</xdr:colOff>
      <xdr:row>39</xdr:row>
      <xdr:rowOff>3794</xdr:rowOff>
    </xdr:to>
    <xdr:sp macro="" textlink="">
      <xdr:nvSpPr>
        <xdr:cNvPr id="705" name="AutoShape 1653">
          <a:extLst>
            <a:ext uri="{FF2B5EF4-FFF2-40B4-BE49-F238E27FC236}">
              <a16:creationId xmlns:a16="http://schemas.microsoft.com/office/drawing/2014/main" id="{77AE3681-6E42-4FEF-AA17-507715866C78}"/>
            </a:ext>
          </a:extLst>
        </xdr:cNvPr>
        <xdr:cNvSpPr>
          <a:spLocks/>
        </xdr:cNvSpPr>
      </xdr:nvSpPr>
      <xdr:spPr bwMode="auto">
        <a:xfrm rot="20641823">
          <a:off x="9203703" y="5611507"/>
          <a:ext cx="390432" cy="930247"/>
        </a:xfrm>
        <a:prstGeom prst="rightBrace">
          <a:avLst>
            <a:gd name="adj1" fmla="val 42094"/>
            <a:gd name="adj2" fmla="val 6877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14</xdr:col>
      <xdr:colOff>525516</xdr:colOff>
      <xdr:row>37</xdr:row>
      <xdr:rowOff>32835</xdr:rowOff>
    </xdr:from>
    <xdr:ext cx="143351" cy="77229"/>
    <xdr:sp macro="" textlink="">
      <xdr:nvSpPr>
        <xdr:cNvPr id="706" name="Text Box 303">
          <a:extLst>
            <a:ext uri="{FF2B5EF4-FFF2-40B4-BE49-F238E27FC236}">
              <a16:creationId xmlns:a16="http://schemas.microsoft.com/office/drawing/2014/main" id="{DC15EA53-4A20-4059-9396-47D3F92ED2CD}"/>
            </a:ext>
          </a:extLst>
        </xdr:cNvPr>
        <xdr:cNvSpPr txBox="1">
          <a:spLocks noChangeArrowheads="1"/>
        </xdr:cNvSpPr>
      </xdr:nvSpPr>
      <xdr:spPr bwMode="auto">
        <a:xfrm>
          <a:off x="9654276" y="6235515"/>
          <a:ext cx="143351" cy="77229"/>
        </a:xfrm>
        <a:prstGeom prst="rect">
          <a:avLst/>
        </a:prstGeom>
        <a:solidFill>
          <a:schemeClr val="bg1">
            <a:alpha val="65000"/>
          </a:schemeClr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0.6</a:t>
          </a:r>
        </a:p>
        <a:p>
          <a:pPr algn="ctr" rtl="0">
            <a:lnSpc>
              <a:spcPts val="8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㎞</a:t>
          </a:r>
        </a:p>
      </xdr:txBody>
    </xdr:sp>
    <xdr:clientData/>
  </xdr:oneCellAnchor>
  <xdr:twoCellAnchor>
    <xdr:from>
      <xdr:col>12</xdr:col>
      <xdr:colOff>248155</xdr:colOff>
      <xdr:row>39</xdr:row>
      <xdr:rowOff>14441</xdr:rowOff>
    </xdr:from>
    <xdr:to>
      <xdr:col>12</xdr:col>
      <xdr:colOff>384227</xdr:colOff>
      <xdr:row>39</xdr:row>
      <xdr:rowOff>139876</xdr:rowOff>
    </xdr:to>
    <xdr:sp macro="" textlink="">
      <xdr:nvSpPr>
        <xdr:cNvPr id="707" name="AutoShape 4802">
          <a:extLst>
            <a:ext uri="{FF2B5EF4-FFF2-40B4-BE49-F238E27FC236}">
              <a16:creationId xmlns:a16="http://schemas.microsoft.com/office/drawing/2014/main" id="{B44080A0-FD7A-4514-AFFD-8976AF41296D}"/>
            </a:ext>
          </a:extLst>
        </xdr:cNvPr>
        <xdr:cNvSpPr>
          <a:spLocks noChangeArrowheads="1"/>
        </xdr:cNvSpPr>
      </xdr:nvSpPr>
      <xdr:spPr bwMode="auto">
        <a:xfrm>
          <a:off x="7990075" y="6552401"/>
          <a:ext cx="136072" cy="12543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11</xdr:col>
      <xdr:colOff>602645</xdr:colOff>
      <xdr:row>33</xdr:row>
      <xdr:rowOff>160814</xdr:rowOff>
    </xdr:from>
    <xdr:ext cx="241000" cy="102258"/>
    <xdr:sp macro="" textlink="">
      <xdr:nvSpPr>
        <xdr:cNvPr id="708" name="Text Box 1664">
          <a:extLst>
            <a:ext uri="{FF2B5EF4-FFF2-40B4-BE49-F238E27FC236}">
              <a16:creationId xmlns:a16="http://schemas.microsoft.com/office/drawing/2014/main" id="{C81E5FE5-CCE0-463F-93EC-7F26BA847E01}"/>
            </a:ext>
          </a:extLst>
        </xdr:cNvPr>
        <xdr:cNvSpPr txBox="1">
          <a:spLocks noChangeArrowheads="1"/>
        </xdr:cNvSpPr>
      </xdr:nvSpPr>
      <xdr:spPr bwMode="auto">
        <a:xfrm>
          <a:off x="7651145" y="5692934"/>
          <a:ext cx="241000" cy="102258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標高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86m</a:t>
          </a:r>
        </a:p>
      </xdr:txBody>
    </xdr:sp>
    <xdr:clientData/>
  </xdr:oneCellAnchor>
  <xdr:oneCellAnchor>
    <xdr:from>
      <xdr:col>13</xdr:col>
      <xdr:colOff>183027</xdr:colOff>
      <xdr:row>33</xdr:row>
      <xdr:rowOff>118534</xdr:rowOff>
    </xdr:from>
    <xdr:ext cx="452220" cy="94377"/>
    <xdr:sp macro="" textlink="">
      <xdr:nvSpPr>
        <xdr:cNvPr id="709" name="Text Box 1664">
          <a:extLst>
            <a:ext uri="{FF2B5EF4-FFF2-40B4-BE49-F238E27FC236}">
              <a16:creationId xmlns:a16="http://schemas.microsoft.com/office/drawing/2014/main" id="{D0C54AE1-3B52-4FFA-90DB-23FC5499FC93}"/>
            </a:ext>
          </a:extLst>
        </xdr:cNvPr>
        <xdr:cNvSpPr txBox="1">
          <a:spLocks noChangeArrowheads="1"/>
        </xdr:cNvSpPr>
      </xdr:nvSpPr>
      <xdr:spPr bwMode="auto">
        <a:xfrm>
          <a:off x="8618367" y="5650654"/>
          <a:ext cx="452220" cy="94377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90m</a:t>
          </a:r>
        </a:p>
      </xdr:txBody>
    </xdr:sp>
    <xdr:clientData/>
  </xdr:oneCellAnchor>
  <xdr:twoCellAnchor>
    <xdr:from>
      <xdr:col>13</xdr:col>
      <xdr:colOff>21048</xdr:colOff>
      <xdr:row>33</xdr:row>
      <xdr:rowOff>14016</xdr:rowOff>
    </xdr:from>
    <xdr:to>
      <xdr:col>13</xdr:col>
      <xdr:colOff>175513</xdr:colOff>
      <xdr:row>33</xdr:row>
      <xdr:rowOff>151667</xdr:rowOff>
    </xdr:to>
    <xdr:sp macro="" textlink="">
      <xdr:nvSpPr>
        <xdr:cNvPr id="710" name="六角形 709">
          <a:extLst>
            <a:ext uri="{FF2B5EF4-FFF2-40B4-BE49-F238E27FC236}">
              <a16:creationId xmlns:a16="http://schemas.microsoft.com/office/drawing/2014/main" id="{5F94B137-949B-46AE-9945-00CA3703ABC5}"/>
            </a:ext>
          </a:extLst>
        </xdr:cNvPr>
        <xdr:cNvSpPr/>
      </xdr:nvSpPr>
      <xdr:spPr bwMode="auto">
        <a:xfrm>
          <a:off x="8456388" y="5546136"/>
          <a:ext cx="154465" cy="137651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62</a:t>
          </a:r>
        </a:p>
      </xdr:txBody>
    </xdr:sp>
    <xdr:clientData/>
  </xdr:twoCellAnchor>
  <xdr:oneCellAnchor>
    <xdr:from>
      <xdr:col>18</xdr:col>
      <xdr:colOff>506967</xdr:colOff>
      <xdr:row>41</xdr:row>
      <xdr:rowOff>8463</xdr:rowOff>
    </xdr:from>
    <xdr:ext cx="1574801" cy="677337"/>
    <xdr:sp macro="" textlink="">
      <xdr:nvSpPr>
        <xdr:cNvPr id="711" name="Text Box 1118">
          <a:extLst>
            <a:ext uri="{FF2B5EF4-FFF2-40B4-BE49-F238E27FC236}">
              <a16:creationId xmlns:a16="http://schemas.microsoft.com/office/drawing/2014/main" id="{48223B56-30CB-4687-8D44-D9EA2D02F9DF}"/>
            </a:ext>
          </a:extLst>
        </xdr:cNvPr>
        <xdr:cNvSpPr txBox="1">
          <a:spLocks noChangeArrowheads="1"/>
        </xdr:cNvSpPr>
      </xdr:nvSpPr>
      <xdr:spPr bwMode="auto">
        <a:xfrm>
          <a:off x="12390677" y="6924631"/>
          <a:ext cx="1574801" cy="677337"/>
        </a:xfrm>
        <a:prstGeom prst="rect">
          <a:avLst/>
        </a:prstGeom>
        <a:solidFill>
          <a:srgbClr val="00B0F0">
            <a:alpha val="45000"/>
          </a:srgbClr>
        </a:solidFill>
        <a:ln w="25400" cmpd="dbl">
          <a:solidFill>
            <a:schemeClr val="tx1"/>
          </a:solidFill>
        </a:ln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記入、署名済のブルベカード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及びレシートを期日迄に郵送。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映像は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Google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フォームにアップ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メダル代￥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1000.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ピンズ代￥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500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は後日振込。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19</xdr:col>
      <xdr:colOff>300504</xdr:colOff>
      <xdr:row>19</xdr:row>
      <xdr:rowOff>82593</xdr:rowOff>
    </xdr:from>
    <xdr:to>
      <xdr:col>19</xdr:col>
      <xdr:colOff>303385</xdr:colOff>
      <xdr:row>21</xdr:row>
      <xdr:rowOff>55442</xdr:rowOff>
    </xdr:to>
    <xdr:sp macro="" textlink="">
      <xdr:nvSpPr>
        <xdr:cNvPr id="712" name="Line 120">
          <a:extLst>
            <a:ext uri="{FF2B5EF4-FFF2-40B4-BE49-F238E27FC236}">
              <a16:creationId xmlns:a16="http://schemas.microsoft.com/office/drawing/2014/main" id="{628F64BD-28F0-4198-A72C-0431290A829D}"/>
            </a:ext>
          </a:extLst>
        </xdr:cNvPr>
        <xdr:cNvSpPr>
          <a:spLocks noChangeShapeType="1"/>
        </xdr:cNvSpPr>
      </xdr:nvSpPr>
      <xdr:spPr bwMode="auto">
        <a:xfrm flipH="1" flipV="1">
          <a:off x="12896364" y="3267753"/>
          <a:ext cx="2881" cy="3081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13</xdr:col>
      <xdr:colOff>707506</xdr:colOff>
      <xdr:row>27</xdr:row>
      <xdr:rowOff>138268</xdr:rowOff>
    </xdr:from>
    <xdr:ext cx="324173" cy="106294"/>
    <xdr:sp macro="" textlink="">
      <xdr:nvSpPr>
        <xdr:cNvPr id="713" name="Text Box 303">
          <a:extLst>
            <a:ext uri="{FF2B5EF4-FFF2-40B4-BE49-F238E27FC236}">
              <a16:creationId xmlns:a16="http://schemas.microsoft.com/office/drawing/2014/main" id="{36FF96B7-35AA-42E4-A976-882EACFBBF0C}"/>
            </a:ext>
          </a:extLst>
        </xdr:cNvPr>
        <xdr:cNvSpPr txBox="1">
          <a:spLocks noChangeArrowheads="1"/>
        </xdr:cNvSpPr>
      </xdr:nvSpPr>
      <xdr:spPr bwMode="auto">
        <a:xfrm>
          <a:off x="9127606" y="4664548"/>
          <a:ext cx="324173" cy="106294"/>
        </a:xfrm>
        <a:prstGeom prst="rect">
          <a:avLst/>
        </a:prstGeom>
        <a:solidFill>
          <a:schemeClr val="bg1">
            <a:alpha val="70000"/>
          </a:schemeClr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0.9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㎞</a:t>
          </a:r>
          <a:endParaRPr lang="en-US" altLang="ja-JP" sz="900" b="1" i="0" u="none" strike="noStrike" baseline="0">
            <a:solidFill>
              <a:srgbClr val="000000"/>
            </a:solidFill>
            <a:latin typeface="Ebrima" pitchFamily="2" charset="0"/>
            <a:ea typeface="Gulim" pitchFamily="34" charset="-127"/>
            <a:cs typeface="Ebrima" pitchFamily="2" charset="0"/>
          </a:endParaRPr>
        </a:p>
      </xdr:txBody>
    </xdr:sp>
    <xdr:clientData/>
  </xdr:oneCellAnchor>
  <xdr:twoCellAnchor>
    <xdr:from>
      <xdr:col>13</xdr:col>
      <xdr:colOff>444109</xdr:colOff>
      <xdr:row>28</xdr:row>
      <xdr:rowOff>53770</xdr:rowOff>
    </xdr:from>
    <xdr:to>
      <xdr:col>14</xdr:col>
      <xdr:colOff>444106</xdr:colOff>
      <xdr:row>30</xdr:row>
      <xdr:rowOff>69133</xdr:rowOff>
    </xdr:to>
    <xdr:sp macro="" textlink="">
      <xdr:nvSpPr>
        <xdr:cNvPr id="714" name="AutoShape 1653">
          <a:extLst>
            <a:ext uri="{FF2B5EF4-FFF2-40B4-BE49-F238E27FC236}">
              <a16:creationId xmlns:a16="http://schemas.microsoft.com/office/drawing/2014/main" id="{815E18DB-8AA3-4A22-BC0D-1504DDB8F58A}"/>
            </a:ext>
          </a:extLst>
        </xdr:cNvPr>
        <xdr:cNvSpPr>
          <a:spLocks/>
        </xdr:cNvSpPr>
      </xdr:nvSpPr>
      <xdr:spPr bwMode="auto">
        <a:xfrm rot="-5400000">
          <a:off x="9050836" y="4576303"/>
          <a:ext cx="350643" cy="693417"/>
        </a:xfrm>
        <a:prstGeom prst="rightBrace">
          <a:avLst>
            <a:gd name="adj1" fmla="val 42094"/>
            <a:gd name="adj2" fmla="val 4900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11</xdr:col>
      <xdr:colOff>602989</xdr:colOff>
      <xdr:row>15</xdr:row>
      <xdr:rowOff>48526</xdr:rowOff>
    </xdr:from>
    <xdr:to>
      <xdr:col>12</xdr:col>
      <xdr:colOff>29434</xdr:colOff>
      <xdr:row>16</xdr:row>
      <xdr:rowOff>6550</xdr:rowOff>
    </xdr:to>
    <xdr:sp macro="" textlink="">
      <xdr:nvSpPr>
        <xdr:cNvPr id="715" name="AutoShape 4802">
          <a:extLst>
            <a:ext uri="{FF2B5EF4-FFF2-40B4-BE49-F238E27FC236}">
              <a16:creationId xmlns:a16="http://schemas.microsoft.com/office/drawing/2014/main" id="{2FB59998-37C2-4427-8B65-0B00DAA4FEED}"/>
            </a:ext>
          </a:extLst>
        </xdr:cNvPr>
        <xdr:cNvSpPr>
          <a:spLocks noChangeArrowheads="1"/>
        </xdr:cNvSpPr>
      </xdr:nvSpPr>
      <xdr:spPr bwMode="auto">
        <a:xfrm>
          <a:off x="7651489" y="2563126"/>
          <a:ext cx="119865" cy="12566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15</xdr:col>
      <xdr:colOff>223312</xdr:colOff>
      <xdr:row>11</xdr:row>
      <xdr:rowOff>139643</xdr:rowOff>
    </xdr:from>
    <xdr:to>
      <xdr:col>15</xdr:col>
      <xdr:colOff>429153</xdr:colOff>
      <xdr:row>12</xdr:row>
      <xdr:rowOff>137396</xdr:rowOff>
    </xdr:to>
    <xdr:sp macro="" textlink="">
      <xdr:nvSpPr>
        <xdr:cNvPr id="716" name="六角形 715">
          <a:extLst>
            <a:ext uri="{FF2B5EF4-FFF2-40B4-BE49-F238E27FC236}">
              <a16:creationId xmlns:a16="http://schemas.microsoft.com/office/drawing/2014/main" id="{E94EEBA2-C0C4-4ECE-879E-659B530D6D43}"/>
            </a:ext>
          </a:extLst>
        </xdr:cNvPr>
        <xdr:cNvSpPr/>
      </xdr:nvSpPr>
      <xdr:spPr bwMode="auto">
        <a:xfrm>
          <a:off x="10045492" y="1983683"/>
          <a:ext cx="205841" cy="16539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369993</xdr:colOff>
      <xdr:row>37</xdr:row>
      <xdr:rowOff>155270</xdr:rowOff>
    </xdr:from>
    <xdr:to>
      <xdr:col>6</xdr:col>
      <xdr:colOff>687804</xdr:colOff>
      <xdr:row>37</xdr:row>
      <xdr:rowOff>168094</xdr:rowOff>
    </xdr:to>
    <xdr:sp macro="" textlink="">
      <xdr:nvSpPr>
        <xdr:cNvPr id="717" name="Line 76">
          <a:extLst>
            <a:ext uri="{FF2B5EF4-FFF2-40B4-BE49-F238E27FC236}">
              <a16:creationId xmlns:a16="http://schemas.microsoft.com/office/drawing/2014/main" id="{99F14156-BB76-4045-AC48-5B70D44CC603}"/>
            </a:ext>
          </a:extLst>
        </xdr:cNvPr>
        <xdr:cNvSpPr>
          <a:spLocks noChangeShapeType="1"/>
        </xdr:cNvSpPr>
      </xdr:nvSpPr>
      <xdr:spPr bwMode="auto">
        <a:xfrm flipV="1">
          <a:off x="3257973" y="6357950"/>
          <a:ext cx="1011231" cy="1282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152758</xdr:colOff>
      <xdr:row>37</xdr:row>
      <xdr:rowOff>80152</xdr:rowOff>
    </xdr:from>
    <xdr:to>
      <xdr:col>6</xdr:col>
      <xdr:colOff>302668</xdr:colOff>
      <xdr:row>38</xdr:row>
      <xdr:rowOff>48968</xdr:rowOff>
    </xdr:to>
    <xdr:sp macro="" textlink="">
      <xdr:nvSpPr>
        <xdr:cNvPr id="718" name="Oval 1295">
          <a:extLst>
            <a:ext uri="{FF2B5EF4-FFF2-40B4-BE49-F238E27FC236}">
              <a16:creationId xmlns:a16="http://schemas.microsoft.com/office/drawing/2014/main" id="{89AEF34D-BED5-4A99-99A8-114423F53B77}"/>
            </a:ext>
          </a:extLst>
        </xdr:cNvPr>
        <xdr:cNvSpPr>
          <a:spLocks noChangeArrowheads="1"/>
        </xdr:cNvSpPr>
      </xdr:nvSpPr>
      <xdr:spPr bwMode="auto">
        <a:xfrm>
          <a:off x="3734158" y="6282832"/>
          <a:ext cx="149910" cy="1364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20</xdr:col>
      <xdr:colOff>207696</xdr:colOff>
      <xdr:row>14</xdr:row>
      <xdr:rowOff>153630</xdr:rowOff>
    </xdr:from>
    <xdr:ext cx="213254" cy="120422"/>
    <xdr:sp macro="" textlink="">
      <xdr:nvSpPr>
        <xdr:cNvPr id="719" name="Text Box 1664">
          <a:extLst>
            <a:ext uri="{FF2B5EF4-FFF2-40B4-BE49-F238E27FC236}">
              <a16:creationId xmlns:a16="http://schemas.microsoft.com/office/drawing/2014/main" id="{BBBA1FBA-FC68-4500-AE33-1436A14ED3E5}"/>
            </a:ext>
          </a:extLst>
        </xdr:cNvPr>
        <xdr:cNvSpPr txBox="1">
          <a:spLocks noChangeArrowheads="1"/>
        </xdr:cNvSpPr>
      </xdr:nvSpPr>
      <xdr:spPr bwMode="auto">
        <a:xfrm>
          <a:off x="13496976" y="2500590"/>
          <a:ext cx="213254" cy="120422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下り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535262</xdr:colOff>
      <xdr:row>13</xdr:row>
      <xdr:rowOff>128778</xdr:rowOff>
    </xdr:from>
    <xdr:ext cx="213254" cy="120422"/>
    <xdr:sp macro="" textlink="">
      <xdr:nvSpPr>
        <xdr:cNvPr id="720" name="Text Box 1664">
          <a:extLst>
            <a:ext uri="{FF2B5EF4-FFF2-40B4-BE49-F238E27FC236}">
              <a16:creationId xmlns:a16="http://schemas.microsoft.com/office/drawing/2014/main" id="{D7844D8A-534C-48EC-9FEA-35C0C7CDB0E2}"/>
            </a:ext>
          </a:extLst>
        </xdr:cNvPr>
        <xdr:cNvSpPr txBox="1">
          <a:spLocks noChangeArrowheads="1"/>
        </xdr:cNvSpPr>
      </xdr:nvSpPr>
      <xdr:spPr bwMode="auto">
        <a:xfrm>
          <a:off x="13131122" y="2308098"/>
          <a:ext cx="213254" cy="120422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上り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304837</xdr:colOff>
      <xdr:row>11</xdr:row>
      <xdr:rowOff>141354</xdr:rowOff>
    </xdr:from>
    <xdr:ext cx="377825" cy="152946"/>
    <xdr:sp macro="" textlink="">
      <xdr:nvSpPr>
        <xdr:cNvPr id="721" name="Text Box 1620">
          <a:extLst>
            <a:ext uri="{FF2B5EF4-FFF2-40B4-BE49-F238E27FC236}">
              <a16:creationId xmlns:a16="http://schemas.microsoft.com/office/drawing/2014/main" id="{6A2CC583-7886-4507-903C-BC246A7F78DE}"/>
            </a:ext>
          </a:extLst>
        </xdr:cNvPr>
        <xdr:cNvSpPr txBox="1">
          <a:spLocks noChangeArrowheads="1"/>
        </xdr:cNvSpPr>
      </xdr:nvSpPr>
      <xdr:spPr bwMode="auto">
        <a:xfrm>
          <a:off x="5966497" y="1985394"/>
          <a:ext cx="377825" cy="152946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亀岡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687362</xdr:colOff>
      <xdr:row>11</xdr:row>
      <xdr:rowOff>158740</xdr:rowOff>
    </xdr:from>
    <xdr:ext cx="509088" cy="155648"/>
    <xdr:sp macro="" textlink="">
      <xdr:nvSpPr>
        <xdr:cNvPr id="722" name="Text Box 1620">
          <a:extLst>
            <a:ext uri="{FF2B5EF4-FFF2-40B4-BE49-F238E27FC236}">
              <a16:creationId xmlns:a16="http://schemas.microsoft.com/office/drawing/2014/main" id="{96FA7AE7-70B2-4CB2-8C27-B027CBCDB6FD}"/>
            </a:ext>
          </a:extLst>
        </xdr:cNvPr>
        <xdr:cNvSpPr txBox="1">
          <a:spLocks noChangeArrowheads="1"/>
        </xdr:cNvSpPr>
      </xdr:nvSpPr>
      <xdr:spPr bwMode="auto">
        <a:xfrm>
          <a:off x="6349022" y="2002780"/>
          <a:ext cx="509088" cy="1556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茨木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P創英角ﾎﾟｯﾌﾟ体" pitchFamily="50" charset="-128"/>
              <a:ea typeface="ふみゴシック" pitchFamily="65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256276</xdr:colOff>
      <xdr:row>12</xdr:row>
      <xdr:rowOff>103736</xdr:rowOff>
    </xdr:from>
    <xdr:to>
      <xdr:col>9</xdr:col>
      <xdr:colOff>399135</xdr:colOff>
      <xdr:row>13</xdr:row>
      <xdr:rowOff>62256</xdr:rowOff>
    </xdr:to>
    <xdr:sp macro="" textlink="">
      <xdr:nvSpPr>
        <xdr:cNvPr id="723" name="六角形 722">
          <a:extLst>
            <a:ext uri="{FF2B5EF4-FFF2-40B4-BE49-F238E27FC236}">
              <a16:creationId xmlns:a16="http://schemas.microsoft.com/office/drawing/2014/main" id="{4501C585-E0FD-4C01-ACCE-B88BDCDC3C69}"/>
            </a:ext>
          </a:extLst>
        </xdr:cNvPr>
        <xdr:cNvSpPr/>
      </xdr:nvSpPr>
      <xdr:spPr bwMode="auto">
        <a:xfrm>
          <a:off x="5917936" y="2115416"/>
          <a:ext cx="142859" cy="12616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314740</xdr:colOff>
      <xdr:row>12</xdr:row>
      <xdr:rowOff>160152</xdr:rowOff>
    </xdr:from>
    <xdr:to>
      <xdr:col>10</xdr:col>
      <xdr:colOff>505246</xdr:colOff>
      <xdr:row>13</xdr:row>
      <xdr:rowOff>142294</xdr:rowOff>
    </xdr:to>
    <xdr:sp macro="" textlink="">
      <xdr:nvSpPr>
        <xdr:cNvPr id="724" name="六角形 723">
          <a:extLst>
            <a:ext uri="{FF2B5EF4-FFF2-40B4-BE49-F238E27FC236}">
              <a16:creationId xmlns:a16="http://schemas.microsoft.com/office/drawing/2014/main" id="{88FED0E7-05E2-420D-A707-B339E58A6A84}"/>
            </a:ext>
          </a:extLst>
        </xdr:cNvPr>
        <xdr:cNvSpPr/>
      </xdr:nvSpPr>
      <xdr:spPr bwMode="auto">
        <a:xfrm>
          <a:off x="6669820" y="2171832"/>
          <a:ext cx="190506" cy="14978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110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162506</xdr:colOff>
      <xdr:row>14</xdr:row>
      <xdr:rowOff>141637</xdr:rowOff>
    </xdr:from>
    <xdr:to>
      <xdr:col>9</xdr:col>
      <xdr:colOff>577305</xdr:colOff>
      <xdr:row>16</xdr:row>
      <xdr:rowOff>72504</xdr:rowOff>
    </xdr:to>
    <xdr:sp macro="" textlink="">
      <xdr:nvSpPr>
        <xdr:cNvPr id="725" name="Text Box 1664">
          <a:extLst>
            <a:ext uri="{FF2B5EF4-FFF2-40B4-BE49-F238E27FC236}">
              <a16:creationId xmlns:a16="http://schemas.microsoft.com/office/drawing/2014/main" id="{9461C25D-8E03-4185-B31C-89AA86F3CB16}"/>
            </a:ext>
          </a:extLst>
        </xdr:cNvPr>
        <xdr:cNvSpPr txBox="1">
          <a:spLocks noChangeArrowheads="1"/>
        </xdr:cNvSpPr>
      </xdr:nvSpPr>
      <xdr:spPr bwMode="auto">
        <a:xfrm>
          <a:off x="5824166" y="2488597"/>
          <a:ext cx="414799" cy="266147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役場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公民館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562937</xdr:colOff>
      <xdr:row>14</xdr:row>
      <xdr:rowOff>168991</xdr:rowOff>
    </xdr:from>
    <xdr:to>
      <xdr:col>10</xdr:col>
      <xdr:colOff>463078</xdr:colOff>
      <xdr:row>15</xdr:row>
      <xdr:rowOff>130584</xdr:rowOff>
    </xdr:to>
    <xdr:sp macro="" textlink="">
      <xdr:nvSpPr>
        <xdr:cNvPr id="726" name="Text Box 1664">
          <a:extLst>
            <a:ext uri="{FF2B5EF4-FFF2-40B4-BE49-F238E27FC236}">
              <a16:creationId xmlns:a16="http://schemas.microsoft.com/office/drawing/2014/main" id="{D37070FA-8FB3-4CFB-AE34-EC108C0B423E}"/>
            </a:ext>
          </a:extLst>
        </xdr:cNvPr>
        <xdr:cNvSpPr txBox="1">
          <a:spLocks noChangeArrowheads="1"/>
        </xdr:cNvSpPr>
      </xdr:nvSpPr>
      <xdr:spPr bwMode="auto">
        <a:xfrm>
          <a:off x="6224597" y="2515951"/>
          <a:ext cx="593561" cy="129233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　泉原ﾊﾞｽ停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149822</xdr:colOff>
      <xdr:row>12</xdr:row>
      <xdr:rowOff>55573</xdr:rowOff>
    </xdr:from>
    <xdr:to>
      <xdr:col>7</xdr:col>
      <xdr:colOff>660753</xdr:colOff>
      <xdr:row>13</xdr:row>
      <xdr:rowOff>24862</xdr:rowOff>
    </xdr:to>
    <xdr:sp macro="" textlink="">
      <xdr:nvSpPr>
        <xdr:cNvPr id="727" name="Text Box 1664">
          <a:extLst>
            <a:ext uri="{FF2B5EF4-FFF2-40B4-BE49-F238E27FC236}">
              <a16:creationId xmlns:a16="http://schemas.microsoft.com/office/drawing/2014/main" id="{723276A6-0C7E-436E-85F0-DC30C0EC3D24}"/>
            </a:ext>
          </a:extLst>
        </xdr:cNvPr>
        <xdr:cNvSpPr txBox="1">
          <a:spLocks noChangeArrowheads="1"/>
        </xdr:cNvSpPr>
      </xdr:nvSpPr>
      <xdr:spPr bwMode="auto">
        <a:xfrm>
          <a:off x="4424642" y="2067253"/>
          <a:ext cx="510931" cy="136929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勝尾寺橋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237108</xdr:colOff>
      <xdr:row>13</xdr:row>
      <xdr:rowOff>165947</xdr:rowOff>
    </xdr:from>
    <xdr:to>
      <xdr:col>8</xdr:col>
      <xdr:colOff>429163</xdr:colOff>
      <xdr:row>16</xdr:row>
      <xdr:rowOff>133409</xdr:rowOff>
    </xdr:to>
    <xdr:sp macro="" textlink="">
      <xdr:nvSpPr>
        <xdr:cNvPr id="728" name="Text Box 1620">
          <a:extLst>
            <a:ext uri="{FF2B5EF4-FFF2-40B4-BE49-F238E27FC236}">
              <a16:creationId xmlns:a16="http://schemas.microsoft.com/office/drawing/2014/main" id="{97BDD1CE-C646-4410-9898-5DF1A70FA6FC}"/>
            </a:ext>
          </a:extLst>
        </xdr:cNvPr>
        <xdr:cNvSpPr txBox="1">
          <a:spLocks noChangeArrowheads="1"/>
        </xdr:cNvSpPr>
      </xdr:nvSpPr>
      <xdr:spPr bwMode="auto">
        <a:xfrm>
          <a:off x="5205348" y="2345267"/>
          <a:ext cx="192055" cy="470382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勝尾寺川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693085</xdr:colOff>
      <xdr:row>15</xdr:row>
      <xdr:rowOff>44382</xdr:rowOff>
    </xdr:from>
    <xdr:to>
      <xdr:col>2</xdr:col>
      <xdr:colOff>117782</xdr:colOff>
      <xdr:row>15</xdr:row>
      <xdr:rowOff>148508</xdr:rowOff>
    </xdr:to>
    <xdr:sp macro="" textlink="">
      <xdr:nvSpPr>
        <xdr:cNvPr id="729" name="六角形 728">
          <a:extLst>
            <a:ext uri="{FF2B5EF4-FFF2-40B4-BE49-F238E27FC236}">
              <a16:creationId xmlns:a16="http://schemas.microsoft.com/office/drawing/2014/main" id="{AFADE34D-4D2B-422D-A550-57C1C15671CA}"/>
            </a:ext>
          </a:extLst>
        </xdr:cNvPr>
        <xdr:cNvSpPr/>
      </xdr:nvSpPr>
      <xdr:spPr bwMode="auto">
        <a:xfrm>
          <a:off x="807385" y="2558982"/>
          <a:ext cx="118117" cy="10412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677689</xdr:colOff>
      <xdr:row>7</xdr:row>
      <xdr:rowOff>136539</xdr:rowOff>
    </xdr:from>
    <xdr:to>
      <xdr:col>2</xdr:col>
      <xdr:colOff>214582</xdr:colOff>
      <xdr:row>8</xdr:row>
      <xdr:rowOff>148447</xdr:rowOff>
    </xdr:to>
    <xdr:sp macro="" textlink="">
      <xdr:nvSpPr>
        <xdr:cNvPr id="730" name="Text Box 1252">
          <a:extLst>
            <a:ext uri="{FF2B5EF4-FFF2-40B4-BE49-F238E27FC236}">
              <a16:creationId xmlns:a16="http://schemas.microsoft.com/office/drawing/2014/main" id="{219C3189-C204-4106-AEB4-A491C2FC9445}"/>
            </a:ext>
          </a:extLst>
        </xdr:cNvPr>
        <xdr:cNvSpPr txBox="1">
          <a:spLocks noChangeArrowheads="1"/>
        </xdr:cNvSpPr>
      </xdr:nvSpPr>
      <xdr:spPr bwMode="auto">
        <a:xfrm>
          <a:off x="790257" y="1318505"/>
          <a:ext cx="229620" cy="18076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r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3</xdr:col>
      <xdr:colOff>76074</xdr:colOff>
      <xdr:row>5</xdr:row>
      <xdr:rowOff>114956</xdr:rowOff>
    </xdr:from>
    <xdr:ext cx="216245" cy="133886"/>
    <xdr:sp macro="" textlink="">
      <xdr:nvSpPr>
        <xdr:cNvPr id="731" name="Text Box 863">
          <a:extLst>
            <a:ext uri="{FF2B5EF4-FFF2-40B4-BE49-F238E27FC236}">
              <a16:creationId xmlns:a16="http://schemas.microsoft.com/office/drawing/2014/main" id="{ADD5947D-4ED4-4B18-9168-E34804532CEA}"/>
            </a:ext>
          </a:extLst>
        </xdr:cNvPr>
        <xdr:cNvSpPr txBox="1">
          <a:spLocks noChangeArrowheads="1"/>
        </xdr:cNvSpPr>
      </xdr:nvSpPr>
      <xdr:spPr bwMode="auto">
        <a:xfrm>
          <a:off x="1577214" y="953156"/>
          <a:ext cx="216245" cy="133886"/>
        </a:xfrm>
        <a:prstGeom prst="rect">
          <a:avLst/>
        </a:prstGeom>
        <a:solidFill>
          <a:schemeClr val="bg1">
            <a:alpha val="62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0" anchor="b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ﾄｲﾚ</a:t>
          </a:r>
        </a:p>
      </xdr:txBody>
    </xdr:sp>
    <xdr:clientData/>
  </xdr:oneCellAnchor>
  <xdr:oneCellAnchor>
    <xdr:from>
      <xdr:col>1</xdr:col>
      <xdr:colOff>75512</xdr:colOff>
      <xdr:row>12</xdr:row>
      <xdr:rowOff>136657</xdr:rowOff>
    </xdr:from>
    <xdr:ext cx="510875" cy="124945"/>
    <xdr:sp macro="" textlink="">
      <xdr:nvSpPr>
        <xdr:cNvPr id="732" name="Text Box 863">
          <a:extLst>
            <a:ext uri="{FF2B5EF4-FFF2-40B4-BE49-F238E27FC236}">
              <a16:creationId xmlns:a16="http://schemas.microsoft.com/office/drawing/2014/main" id="{0464B488-993F-4529-9770-6F3E4418A3B9}"/>
            </a:ext>
          </a:extLst>
        </xdr:cNvPr>
        <xdr:cNvSpPr txBox="1">
          <a:spLocks noChangeArrowheads="1"/>
        </xdr:cNvSpPr>
      </xdr:nvSpPr>
      <xdr:spPr bwMode="auto">
        <a:xfrm>
          <a:off x="189812" y="2148337"/>
          <a:ext cx="510875" cy="124945"/>
        </a:xfrm>
        <a:prstGeom prst="rect">
          <a:avLst/>
        </a:prstGeom>
        <a:solidFill>
          <a:schemeClr val="bg1">
            <a:alpha val="64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0" rIns="27432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箕面駅東</a:t>
          </a:r>
        </a:p>
      </xdr:txBody>
    </xdr:sp>
    <xdr:clientData/>
  </xdr:oneCellAnchor>
  <xdr:twoCellAnchor>
    <xdr:from>
      <xdr:col>2</xdr:col>
      <xdr:colOff>108372</xdr:colOff>
      <xdr:row>47</xdr:row>
      <xdr:rowOff>29581</xdr:rowOff>
    </xdr:from>
    <xdr:to>
      <xdr:col>2</xdr:col>
      <xdr:colOff>749282</xdr:colOff>
      <xdr:row>48</xdr:row>
      <xdr:rowOff>47719</xdr:rowOff>
    </xdr:to>
    <xdr:sp macro="" textlink="">
      <xdr:nvSpPr>
        <xdr:cNvPr id="733" name="Text Box 528">
          <a:extLst>
            <a:ext uri="{FF2B5EF4-FFF2-40B4-BE49-F238E27FC236}">
              <a16:creationId xmlns:a16="http://schemas.microsoft.com/office/drawing/2014/main" id="{EFF89D67-E3B3-4B83-B9F7-0972B81AE4C6}"/>
            </a:ext>
          </a:extLst>
        </xdr:cNvPr>
        <xdr:cNvSpPr txBox="1">
          <a:spLocks noChangeArrowheads="1"/>
        </xdr:cNvSpPr>
      </xdr:nvSpPr>
      <xdr:spPr bwMode="auto">
        <a:xfrm>
          <a:off x="916092" y="7908661"/>
          <a:ext cx="587570" cy="185778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b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JR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嵯峨嵐山駅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101804</xdr:colOff>
      <xdr:row>48</xdr:row>
      <xdr:rowOff>26272</xdr:rowOff>
    </xdr:from>
    <xdr:to>
      <xdr:col>2</xdr:col>
      <xdr:colOff>616735</xdr:colOff>
      <xdr:row>48</xdr:row>
      <xdr:rowOff>137514</xdr:rowOff>
    </xdr:to>
    <xdr:sp macro="" textlink="">
      <xdr:nvSpPr>
        <xdr:cNvPr id="734" name="Text Box 528">
          <a:extLst>
            <a:ext uri="{FF2B5EF4-FFF2-40B4-BE49-F238E27FC236}">
              <a16:creationId xmlns:a16="http://schemas.microsoft.com/office/drawing/2014/main" id="{8A0D99E1-79BF-4487-A90F-D116DAE0DFAA}"/>
            </a:ext>
          </a:extLst>
        </xdr:cNvPr>
        <xdr:cNvSpPr txBox="1">
          <a:spLocks noChangeArrowheads="1"/>
        </xdr:cNvSpPr>
      </xdr:nvSpPr>
      <xdr:spPr bwMode="auto">
        <a:xfrm>
          <a:off x="909524" y="8072992"/>
          <a:ext cx="514931" cy="111242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t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ﾄﾛｯｺ嵯峨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506909</xdr:colOff>
      <xdr:row>48</xdr:row>
      <xdr:rowOff>11689</xdr:rowOff>
    </xdr:from>
    <xdr:to>
      <xdr:col>1</xdr:col>
      <xdr:colOff>617081</xdr:colOff>
      <xdr:row>48</xdr:row>
      <xdr:rowOff>135706</xdr:rowOff>
    </xdr:to>
    <xdr:sp macro="" textlink="">
      <xdr:nvSpPr>
        <xdr:cNvPr id="735" name="六角形 734">
          <a:extLst>
            <a:ext uri="{FF2B5EF4-FFF2-40B4-BE49-F238E27FC236}">
              <a16:creationId xmlns:a16="http://schemas.microsoft.com/office/drawing/2014/main" id="{D425373F-CD4E-4C78-A9D3-18EE07D57BF8}"/>
            </a:ext>
          </a:extLst>
        </xdr:cNvPr>
        <xdr:cNvSpPr/>
      </xdr:nvSpPr>
      <xdr:spPr bwMode="auto">
        <a:xfrm>
          <a:off x="621209" y="8058409"/>
          <a:ext cx="110172" cy="12401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29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381668</xdr:colOff>
      <xdr:row>45</xdr:row>
      <xdr:rowOff>140832</xdr:rowOff>
    </xdr:from>
    <xdr:to>
      <xdr:col>1</xdr:col>
      <xdr:colOff>506982</xdr:colOff>
      <xdr:row>46</xdr:row>
      <xdr:rowOff>76815</xdr:rowOff>
    </xdr:to>
    <xdr:sp macro="" textlink="">
      <xdr:nvSpPr>
        <xdr:cNvPr id="736" name="六角形 735">
          <a:extLst>
            <a:ext uri="{FF2B5EF4-FFF2-40B4-BE49-F238E27FC236}">
              <a16:creationId xmlns:a16="http://schemas.microsoft.com/office/drawing/2014/main" id="{6072BF26-DA9F-4B0B-AD8E-0440FD028E3F}"/>
            </a:ext>
          </a:extLst>
        </xdr:cNvPr>
        <xdr:cNvSpPr/>
      </xdr:nvSpPr>
      <xdr:spPr bwMode="auto">
        <a:xfrm>
          <a:off x="495968" y="7684632"/>
          <a:ext cx="125314" cy="10362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29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4</xdr:col>
      <xdr:colOff>29352</xdr:colOff>
      <xdr:row>11</xdr:row>
      <xdr:rowOff>78155</xdr:rowOff>
    </xdr:from>
    <xdr:ext cx="349235" cy="132713"/>
    <xdr:sp macro="" textlink="">
      <xdr:nvSpPr>
        <xdr:cNvPr id="737" name="Text Box 849">
          <a:extLst>
            <a:ext uri="{FF2B5EF4-FFF2-40B4-BE49-F238E27FC236}">
              <a16:creationId xmlns:a16="http://schemas.microsoft.com/office/drawing/2014/main" id="{4D68EC13-2432-48ED-BC7D-0DC612FBEB2C}"/>
            </a:ext>
          </a:extLst>
        </xdr:cNvPr>
        <xdr:cNvSpPr txBox="1">
          <a:spLocks noChangeArrowheads="1"/>
        </xdr:cNvSpPr>
      </xdr:nvSpPr>
      <xdr:spPr bwMode="auto">
        <a:xfrm>
          <a:off x="2223912" y="1922195"/>
          <a:ext cx="349235" cy="132713"/>
        </a:xfrm>
        <a:prstGeom prst="rect">
          <a:avLst/>
        </a:prstGeom>
        <a:solidFill>
          <a:schemeClr val="bg1">
            <a:alpha val="56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0" tIns="0" rIns="0" bIns="0" anchor="b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浄水場</a:t>
          </a:r>
        </a:p>
      </xdr:txBody>
    </xdr:sp>
    <xdr:clientData/>
  </xdr:oneCellAnchor>
  <xdr:twoCellAnchor>
    <xdr:from>
      <xdr:col>4</xdr:col>
      <xdr:colOff>63960</xdr:colOff>
      <xdr:row>15</xdr:row>
      <xdr:rowOff>10957</xdr:rowOff>
    </xdr:from>
    <xdr:to>
      <xdr:col>4</xdr:col>
      <xdr:colOff>309869</xdr:colOff>
      <xdr:row>16</xdr:row>
      <xdr:rowOff>10895</xdr:rowOff>
    </xdr:to>
    <xdr:sp macro="" textlink="">
      <xdr:nvSpPr>
        <xdr:cNvPr id="738" name="Text Box 1664">
          <a:extLst>
            <a:ext uri="{FF2B5EF4-FFF2-40B4-BE49-F238E27FC236}">
              <a16:creationId xmlns:a16="http://schemas.microsoft.com/office/drawing/2014/main" id="{77534EAA-0CD4-4F1C-8FB6-14A819198147}"/>
            </a:ext>
          </a:extLst>
        </xdr:cNvPr>
        <xdr:cNvSpPr txBox="1">
          <a:spLocks noChangeArrowheads="1"/>
        </xdr:cNvSpPr>
      </xdr:nvSpPr>
      <xdr:spPr bwMode="auto">
        <a:xfrm flipH="1">
          <a:off x="2258520" y="2525557"/>
          <a:ext cx="245909" cy="1675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激坂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3</xdr:col>
      <xdr:colOff>309061</xdr:colOff>
      <xdr:row>3</xdr:row>
      <xdr:rowOff>106936</xdr:rowOff>
    </xdr:from>
    <xdr:ext cx="338147" cy="285750"/>
    <xdr:grpSp>
      <xdr:nvGrpSpPr>
        <xdr:cNvPr id="739" name="Group 6672">
          <a:extLst>
            <a:ext uri="{FF2B5EF4-FFF2-40B4-BE49-F238E27FC236}">
              <a16:creationId xmlns:a16="http://schemas.microsoft.com/office/drawing/2014/main" id="{B4E8F2F9-D1A3-4E63-9598-2B2F8ED757E4}"/>
            </a:ext>
          </a:extLst>
        </xdr:cNvPr>
        <xdr:cNvGrpSpPr>
          <a:grpSpLocks/>
        </xdr:cNvGrpSpPr>
      </xdr:nvGrpSpPr>
      <xdr:grpSpPr bwMode="auto">
        <a:xfrm>
          <a:off x="1880157" y="583504"/>
          <a:ext cx="338147" cy="285750"/>
          <a:chOff x="534" y="109"/>
          <a:chExt cx="50" cy="44"/>
        </a:xfrm>
      </xdr:grpSpPr>
      <xdr:pic>
        <xdr:nvPicPr>
          <xdr:cNvPr id="740" name="Picture 6673" descr="route2">
            <a:extLst>
              <a:ext uri="{FF2B5EF4-FFF2-40B4-BE49-F238E27FC236}">
                <a16:creationId xmlns:a16="http://schemas.microsoft.com/office/drawing/2014/main" id="{B1CD6469-B190-8B0E-EA11-E50AE6912B4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41" name="Text Box 6674">
            <a:extLst>
              <a:ext uri="{FF2B5EF4-FFF2-40B4-BE49-F238E27FC236}">
                <a16:creationId xmlns:a16="http://schemas.microsoft.com/office/drawing/2014/main" id="{54AF9A1E-EFA0-746B-1015-96D846152A5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" y="111"/>
            <a:ext cx="50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0" tIns="0" rIns="0" bIns="0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HG創英角ｺﾞｼｯｸUB" panose="020B0909000000000000" pitchFamily="49" charset="-128"/>
                <a:ea typeface="HG創英角ｺﾞｼｯｸUB" panose="020B0909000000000000" pitchFamily="49" charset="-128"/>
              </a:rPr>
              <a:t>176</a:t>
            </a:r>
            <a:endParaRPr lang="ja-JP" altLang="en-US" sz="900" b="1" i="0" u="none" strike="noStrike" baseline="0">
              <a:solidFill>
                <a:srgbClr val="FFFFFF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endParaRPr>
          </a:p>
        </xdr:txBody>
      </xdr:sp>
    </xdr:grpSp>
    <xdr:clientData/>
  </xdr:oneCellAnchor>
  <xdr:oneCellAnchor>
    <xdr:from>
      <xdr:col>2</xdr:col>
      <xdr:colOff>275522</xdr:colOff>
      <xdr:row>4</xdr:row>
      <xdr:rowOff>149869</xdr:rowOff>
    </xdr:from>
    <xdr:ext cx="771118" cy="128868"/>
    <xdr:sp macro="" textlink="">
      <xdr:nvSpPr>
        <xdr:cNvPr id="742" name="Text Box 863">
          <a:extLst>
            <a:ext uri="{FF2B5EF4-FFF2-40B4-BE49-F238E27FC236}">
              <a16:creationId xmlns:a16="http://schemas.microsoft.com/office/drawing/2014/main" id="{A7AD920D-AE77-4483-B75F-9FE2F4BFA7E9}"/>
            </a:ext>
          </a:extLst>
        </xdr:cNvPr>
        <xdr:cNvSpPr txBox="1">
          <a:spLocks noChangeArrowheads="1"/>
        </xdr:cNvSpPr>
      </xdr:nvSpPr>
      <xdr:spPr bwMode="auto">
        <a:xfrm>
          <a:off x="1083242" y="820429"/>
          <a:ext cx="771118" cy="128868"/>
        </a:xfrm>
        <a:prstGeom prst="rect">
          <a:avLst/>
        </a:prstGeom>
        <a:solidFill>
          <a:schemeClr val="bg1">
            <a:alpha val="62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0" tIns="36000" rIns="0" bIns="0" anchor="t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ﾊﾞｲｸ川沿一列ﾆ</a:t>
          </a:r>
        </a:p>
      </xdr:txBody>
    </xdr:sp>
    <xdr:clientData/>
  </xdr:oneCellAnchor>
  <xdr:twoCellAnchor editAs="oneCell">
    <xdr:from>
      <xdr:col>6</xdr:col>
      <xdr:colOff>87076</xdr:colOff>
      <xdr:row>3</xdr:row>
      <xdr:rowOff>157270</xdr:rowOff>
    </xdr:from>
    <xdr:to>
      <xdr:col>6</xdr:col>
      <xdr:colOff>248512</xdr:colOff>
      <xdr:row>5</xdr:row>
      <xdr:rowOff>94785</xdr:rowOff>
    </xdr:to>
    <xdr:pic>
      <xdr:nvPicPr>
        <xdr:cNvPr id="743" name="図 742">
          <a:extLst>
            <a:ext uri="{FF2B5EF4-FFF2-40B4-BE49-F238E27FC236}">
              <a16:creationId xmlns:a16="http://schemas.microsoft.com/office/drawing/2014/main" id="{AD3E7AB9-5AE0-44CE-B654-8AEFF32A2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5400000" flipV="1">
          <a:off x="3612796" y="715870"/>
          <a:ext cx="272795" cy="161436"/>
        </a:xfrm>
        <a:prstGeom prst="rect">
          <a:avLst/>
        </a:prstGeom>
      </xdr:spPr>
    </xdr:pic>
    <xdr:clientData/>
  </xdr:twoCellAnchor>
  <xdr:twoCellAnchor editAs="oneCell">
    <xdr:from>
      <xdr:col>9</xdr:col>
      <xdr:colOff>552260</xdr:colOff>
      <xdr:row>4</xdr:row>
      <xdr:rowOff>155837</xdr:rowOff>
    </xdr:from>
    <xdr:to>
      <xdr:col>10</xdr:col>
      <xdr:colOff>40971</xdr:colOff>
      <xdr:row>6</xdr:row>
      <xdr:rowOff>25612</xdr:rowOff>
    </xdr:to>
    <xdr:pic>
      <xdr:nvPicPr>
        <xdr:cNvPr id="745" name="図 744">
          <a:extLst>
            <a:ext uri="{FF2B5EF4-FFF2-40B4-BE49-F238E27FC236}">
              <a16:creationId xmlns:a16="http://schemas.microsoft.com/office/drawing/2014/main" id="{417A40AB-AA3B-4FC5-AB48-FBD344F89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213920" y="826397"/>
          <a:ext cx="182131" cy="205055"/>
        </a:xfrm>
        <a:prstGeom prst="rect">
          <a:avLst/>
        </a:prstGeom>
      </xdr:spPr>
    </xdr:pic>
    <xdr:clientData/>
  </xdr:twoCellAnchor>
  <xdr:oneCellAnchor>
    <xdr:from>
      <xdr:col>9</xdr:col>
      <xdr:colOff>154284</xdr:colOff>
      <xdr:row>5</xdr:row>
      <xdr:rowOff>100613</xdr:rowOff>
    </xdr:from>
    <xdr:ext cx="415880" cy="281726"/>
    <xdr:sp macro="" textlink="">
      <xdr:nvSpPr>
        <xdr:cNvPr id="746" name="Text Box 303">
          <a:extLst>
            <a:ext uri="{FF2B5EF4-FFF2-40B4-BE49-F238E27FC236}">
              <a16:creationId xmlns:a16="http://schemas.microsoft.com/office/drawing/2014/main" id="{E2E7BA46-8159-4C16-98C4-BF94054E68A4}"/>
            </a:ext>
          </a:extLst>
        </xdr:cNvPr>
        <xdr:cNvSpPr txBox="1">
          <a:spLocks noChangeArrowheads="1"/>
        </xdr:cNvSpPr>
      </xdr:nvSpPr>
      <xdr:spPr bwMode="auto">
        <a:xfrm>
          <a:off x="5815944" y="938813"/>
          <a:ext cx="415880" cy="281726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箕面</a:t>
          </a:r>
          <a:endParaRPr lang="en-US" altLang="ja-JP" sz="1000" b="1" i="0" u="none" strike="noStrike" baseline="0">
            <a:solidFill>
              <a:srgbClr val="000000"/>
            </a:solidFill>
            <a:latin typeface="Ebrima" pitchFamily="2" charset="0"/>
            <a:ea typeface="Gulim" pitchFamily="34" charset="-127"/>
            <a:cs typeface="Ebrima" pitchFamily="2" charset="0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市役所</a:t>
          </a:r>
          <a:endParaRPr lang="en-US" altLang="ja-JP" sz="1000" b="1" i="0" u="none" strike="noStrike" baseline="0">
            <a:solidFill>
              <a:srgbClr val="000000"/>
            </a:solidFill>
            <a:latin typeface="Ebrima" pitchFamily="2" charset="0"/>
            <a:ea typeface="Gulim" pitchFamily="34" charset="-127"/>
            <a:cs typeface="Ebrima" pitchFamily="2" charset="0"/>
          </a:endParaRPr>
        </a:p>
      </xdr:txBody>
    </xdr:sp>
    <xdr:clientData/>
  </xdr:oneCellAnchor>
  <xdr:twoCellAnchor>
    <xdr:from>
      <xdr:col>9</xdr:col>
      <xdr:colOff>181116</xdr:colOff>
      <xdr:row>4</xdr:row>
      <xdr:rowOff>0</xdr:rowOff>
    </xdr:from>
    <xdr:to>
      <xdr:col>9</xdr:col>
      <xdr:colOff>371617</xdr:colOff>
      <xdr:row>4</xdr:row>
      <xdr:rowOff>162489</xdr:rowOff>
    </xdr:to>
    <xdr:sp macro="" textlink="">
      <xdr:nvSpPr>
        <xdr:cNvPr id="747" name="六角形 746">
          <a:extLst>
            <a:ext uri="{FF2B5EF4-FFF2-40B4-BE49-F238E27FC236}">
              <a16:creationId xmlns:a16="http://schemas.microsoft.com/office/drawing/2014/main" id="{B101E252-BCE0-4803-8853-F342CBB5FFDE}"/>
            </a:ext>
          </a:extLst>
        </xdr:cNvPr>
        <xdr:cNvSpPr/>
      </xdr:nvSpPr>
      <xdr:spPr bwMode="auto">
        <a:xfrm>
          <a:off x="5842776" y="670560"/>
          <a:ext cx="190501" cy="16248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321984</xdr:colOff>
      <xdr:row>5</xdr:row>
      <xdr:rowOff>0</xdr:rowOff>
    </xdr:from>
    <xdr:to>
      <xdr:col>10</xdr:col>
      <xdr:colOff>512485</xdr:colOff>
      <xdr:row>5</xdr:row>
      <xdr:rowOff>162489</xdr:rowOff>
    </xdr:to>
    <xdr:sp macro="" textlink="">
      <xdr:nvSpPr>
        <xdr:cNvPr id="748" name="六角形 747">
          <a:extLst>
            <a:ext uri="{FF2B5EF4-FFF2-40B4-BE49-F238E27FC236}">
              <a16:creationId xmlns:a16="http://schemas.microsoft.com/office/drawing/2014/main" id="{0A5E8EB6-48C5-4B00-B9EC-2A01AE2E77B1}"/>
            </a:ext>
          </a:extLst>
        </xdr:cNvPr>
        <xdr:cNvSpPr/>
      </xdr:nvSpPr>
      <xdr:spPr bwMode="auto">
        <a:xfrm>
          <a:off x="6677064" y="838200"/>
          <a:ext cx="190501" cy="16248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370051</xdr:colOff>
      <xdr:row>13</xdr:row>
      <xdr:rowOff>68502</xdr:rowOff>
    </xdr:from>
    <xdr:to>
      <xdr:col>1</xdr:col>
      <xdr:colOff>470725</xdr:colOff>
      <xdr:row>13</xdr:row>
      <xdr:rowOff>162445</xdr:rowOff>
    </xdr:to>
    <xdr:sp macro="" textlink="">
      <xdr:nvSpPr>
        <xdr:cNvPr id="749" name="Oval 383">
          <a:extLst>
            <a:ext uri="{FF2B5EF4-FFF2-40B4-BE49-F238E27FC236}">
              <a16:creationId xmlns:a16="http://schemas.microsoft.com/office/drawing/2014/main" id="{A166F7BC-7623-4BFA-A2C7-FD82628E5AE3}"/>
            </a:ext>
          </a:extLst>
        </xdr:cNvPr>
        <xdr:cNvSpPr>
          <a:spLocks noChangeArrowheads="1"/>
        </xdr:cNvSpPr>
      </xdr:nvSpPr>
      <xdr:spPr bwMode="auto">
        <a:xfrm>
          <a:off x="484351" y="2247822"/>
          <a:ext cx="100674" cy="9394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595740</xdr:colOff>
      <xdr:row>13</xdr:row>
      <xdr:rowOff>73401</xdr:rowOff>
    </xdr:from>
    <xdr:to>
      <xdr:col>2</xdr:col>
      <xdr:colOff>23393</xdr:colOff>
      <xdr:row>14</xdr:row>
      <xdr:rowOff>18691</xdr:rowOff>
    </xdr:to>
    <xdr:sp macro="" textlink="">
      <xdr:nvSpPr>
        <xdr:cNvPr id="750" name="Oval 383">
          <a:extLst>
            <a:ext uri="{FF2B5EF4-FFF2-40B4-BE49-F238E27FC236}">
              <a16:creationId xmlns:a16="http://schemas.microsoft.com/office/drawing/2014/main" id="{AB4FE948-2496-4CF0-9E2B-77F2DEF931F5}"/>
            </a:ext>
          </a:extLst>
        </xdr:cNvPr>
        <xdr:cNvSpPr>
          <a:spLocks noChangeArrowheads="1"/>
        </xdr:cNvSpPr>
      </xdr:nvSpPr>
      <xdr:spPr bwMode="auto">
        <a:xfrm>
          <a:off x="710040" y="2252721"/>
          <a:ext cx="121073" cy="11293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174401</xdr:colOff>
      <xdr:row>16</xdr:row>
      <xdr:rowOff>73784</xdr:rowOff>
    </xdr:from>
    <xdr:to>
      <xdr:col>1</xdr:col>
      <xdr:colOff>717729</xdr:colOff>
      <xdr:row>16</xdr:row>
      <xdr:rowOff>77654</xdr:rowOff>
    </xdr:to>
    <xdr:sp macro="" textlink="">
      <xdr:nvSpPr>
        <xdr:cNvPr id="751" name="Line 4803">
          <a:extLst>
            <a:ext uri="{FF2B5EF4-FFF2-40B4-BE49-F238E27FC236}">
              <a16:creationId xmlns:a16="http://schemas.microsoft.com/office/drawing/2014/main" id="{FB73F7A0-1E0F-4D86-A51F-48A8B0F29610}"/>
            </a:ext>
          </a:extLst>
        </xdr:cNvPr>
        <xdr:cNvSpPr>
          <a:spLocks noChangeShapeType="1"/>
        </xdr:cNvSpPr>
      </xdr:nvSpPr>
      <xdr:spPr bwMode="auto">
        <a:xfrm flipV="1">
          <a:off x="113441" y="2756024"/>
          <a:ext cx="695728" cy="387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626466</xdr:colOff>
      <xdr:row>16</xdr:row>
      <xdr:rowOff>32433</xdr:rowOff>
    </xdr:from>
    <xdr:to>
      <xdr:col>2</xdr:col>
      <xdr:colOff>6347</xdr:colOff>
      <xdr:row>16</xdr:row>
      <xdr:rowOff>114350</xdr:rowOff>
    </xdr:to>
    <xdr:sp macro="" textlink="">
      <xdr:nvSpPr>
        <xdr:cNvPr id="752" name="Oval 383">
          <a:extLst>
            <a:ext uri="{FF2B5EF4-FFF2-40B4-BE49-F238E27FC236}">
              <a16:creationId xmlns:a16="http://schemas.microsoft.com/office/drawing/2014/main" id="{9AAE480D-B7B3-442F-BCDE-E9E2C94D4F98}"/>
            </a:ext>
          </a:extLst>
        </xdr:cNvPr>
        <xdr:cNvSpPr>
          <a:spLocks noChangeArrowheads="1"/>
        </xdr:cNvSpPr>
      </xdr:nvSpPr>
      <xdr:spPr bwMode="auto">
        <a:xfrm>
          <a:off x="740766" y="2714673"/>
          <a:ext cx="73301" cy="8191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614516</xdr:colOff>
      <xdr:row>14</xdr:row>
      <xdr:rowOff>128579</xdr:rowOff>
    </xdr:from>
    <xdr:to>
      <xdr:col>1</xdr:col>
      <xdr:colOff>693529</xdr:colOff>
      <xdr:row>15</xdr:row>
      <xdr:rowOff>40968</xdr:rowOff>
    </xdr:to>
    <xdr:sp macro="" textlink="">
      <xdr:nvSpPr>
        <xdr:cNvPr id="753" name="Oval 383">
          <a:extLst>
            <a:ext uri="{FF2B5EF4-FFF2-40B4-BE49-F238E27FC236}">
              <a16:creationId xmlns:a16="http://schemas.microsoft.com/office/drawing/2014/main" id="{667167FD-8546-4D94-B4E6-AD833FAD48F2}"/>
            </a:ext>
          </a:extLst>
        </xdr:cNvPr>
        <xdr:cNvSpPr>
          <a:spLocks noChangeArrowheads="1"/>
        </xdr:cNvSpPr>
      </xdr:nvSpPr>
      <xdr:spPr bwMode="auto">
        <a:xfrm>
          <a:off x="728816" y="2475539"/>
          <a:ext cx="79013" cy="8002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2</xdr:col>
      <xdr:colOff>176502</xdr:colOff>
      <xdr:row>14</xdr:row>
      <xdr:rowOff>8175</xdr:rowOff>
    </xdr:from>
    <xdr:ext cx="325352" cy="142040"/>
    <xdr:sp macro="" textlink="">
      <xdr:nvSpPr>
        <xdr:cNvPr id="754" name="Text Box 1620">
          <a:extLst>
            <a:ext uri="{FF2B5EF4-FFF2-40B4-BE49-F238E27FC236}">
              <a16:creationId xmlns:a16="http://schemas.microsoft.com/office/drawing/2014/main" id="{DA02ADD4-6063-4A18-BEAF-35F047E5E628}"/>
            </a:ext>
          </a:extLst>
        </xdr:cNvPr>
        <xdr:cNvSpPr txBox="1">
          <a:spLocks noChangeArrowheads="1"/>
        </xdr:cNvSpPr>
      </xdr:nvSpPr>
      <xdr:spPr bwMode="auto">
        <a:xfrm>
          <a:off x="984222" y="2355135"/>
          <a:ext cx="325352" cy="1420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0" rIns="0" bIns="0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今宮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P創英角ﾎﾟｯﾌﾟ体" pitchFamily="50" charset="-128"/>
              <a:ea typeface="ふみゴシック" pitchFamily="65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2</xdr:col>
      <xdr:colOff>88024</xdr:colOff>
      <xdr:row>11</xdr:row>
      <xdr:rowOff>150480</xdr:rowOff>
    </xdr:from>
    <xdr:to>
      <xdr:col>3</xdr:col>
      <xdr:colOff>29927</xdr:colOff>
      <xdr:row>13</xdr:row>
      <xdr:rowOff>69924</xdr:rowOff>
    </xdr:to>
    <xdr:pic>
      <xdr:nvPicPr>
        <xdr:cNvPr id="755" name="図 754">
          <a:extLst>
            <a:ext uri="{FF2B5EF4-FFF2-40B4-BE49-F238E27FC236}">
              <a16:creationId xmlns:a16="http://schemas.microsoft.com/office/drawing/2014/main" id="{0F76ABE9-1286-4253-A052-B827A2DF1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20297815">
          <a:off x="895744" y="1994520"/>
          <a:ext cx="635323" cy="254724"/>
        </a:xfrm>
        <a:prstGeom prst="rect">
          <a:avLst/>
        </a:prstGeom>
      </xdr:spPr>
    </xdr:pic>
    <xdr:clientData/>
  </xdr:twoCellAnchor>
  <xdr:twoCellAnchor>
    <xdr:from>
      <xdr:col>1</xdr:col>
      <xdr:colOff>378952</xdr:colOff>
      <xdr:row>16</xdr:row>
      <xdr:rowOff>25606</xdr:rowOff>
    </xdr:from>
    <xdr:to>
      <xdr:col>1</xdr:col>
      <xdr:colOff>463026</xdr:colOff>
      <xdr:row>16</xdr:row>
      <xdr:rowOff>120772</xdr:rowOff>
    </xdr:to>
    <xdr:sp macro="" textlink="">
      <xdr:nvSpPr>
        <xdr:cNvPr id="756" name="Oval 383">
          <a:extLst>
            <a:ext uri="{FF2B5EF4-FFF2-40B4-BE49-F238E27FC236}">
              <a16:creationId xmlns:a16="http://schemas.microsoft.com/office/drawing/2014/main" id="{FAE2DAA6-27F8-476C-A4EB-EC488E1662FA}"/>
            </a:ext>
          </a:extLst>
        </xdr:cNvPr>
        <xdr:cNvSpPr>
          <a:spLocks noChangeArrowheads="1"/>
        </xdr:cNvSpPr>
      </xdr:nvSpPr>
      <xdr:spPr bwMode="auto">
        <a:xfrm>
          <a:off x="493252" y="2707846"/>
          <a:ext cx="84074" cy="9516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2</xdr:col>
      <xdr:colOff>346798</xdr:colOff>
      <xdr:row>13</xdr:row>
      <xdr:rowOff>68675</xdr:rowOff>
    </xdr:from>
    <xdr:ext cx="348787" cy="107314"/>
    <xdr:sp macro="" textlink="">
      <xdr:nvSpPr>
        <xdr:cNvPr id="757" name="Text Box 863">
          <a:extLst>
            <a:ext uri="{FF2B5EF4-FFF2-40B4-BE49-F238E27FC236}">
              <a16:creationId xmlns:a16="http://schemas.microsoft.com/office/drawing/2014/main" id="{AE3D9D07-6E4B-4330-9292-5707D4BCB92D}"/>
            </a:ext>
          </a:extLst>
        </xdr:cNvPr>
        <xdr:cNvSpPr txBox="1">
          <a:spLocks noChangeArrowheads="1"/>
        </xdr:cNvSpPr>
      </xdr:nvSpPr>
      <xdr:spPr bwMode="auto">
        <a:xfrm>
          <a:off x="1154518" y="2247995"/>
          <a:ext cx="348787" cy="107314"/>
        </a:xfrm>
        <a:prstGeom prst="rect">
          <a:avLst/>
        </a:prstGeom>
        <a:solidFill>
          <a:schemeClr val="bg1">
            <a:alpha val="64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0" rIns="27432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ﾎﾞﾀﾝ式</a:t>
          </a:r>
        </a:p>
      </xdr:txBody>
    </xdr:sp>
    <xdr:clientData/>
  </xdr:oneCellAnchor>
  <xdr:twoCellAnchor>
    <xdr:from>
      <xdr:col>9</xdr:col>
      <xdr:colOff>643459</xdr:colOff>
      <xdr:row>13</xdr:row>
      <xdr:rowOff>46956</xdr:rowOff>
    </xdr:from>
    <xdr:to>
      <xdr:col>10</xdr:col>
      <xdr:colOff>52203</xdr:colOff>
      <xdr:row>14</xdr:row>
      <xdr:rowOff>38271</xdr:rowOff>
    </xdr:to>
    <xdr:grpSp>
      <xdr:nvGrpSpPr>
        <xdr:cNvPr id="758" name="Group 405">
          <a:extLst>
            <a:ext uri="{FF2B5EF4-FFF2-40B4-BE49-F238E27FC236}">
              <a16:creationId xmlns:a16="http://schemas.microsoft.com/office/drawing/2014/main" id="{1361286D-341F-4456-94E5-486D41DA474C}"/>
            </a:ext>
          </a:extLst>
        </xdr:cNvPr>
        <xdr:cNvGrpSpPr>
          <a:grpSpLocks/>
        </xdr:cNvGrpSpPr>
      </xdr:nvGrpSpPr>
      <xdr:grpSpPr bwMode="auto">
        <a:xfrm>
          <a:off x="6542715" y="2142562"/>
          <a:ext cx="108091" cy="152711"/>
          <a:chOff x="718" y="97"/>
          <a:chExt cx="23" cy="15"/>
        </a:xfrm>
      </xdr:grpSpPr>
      <xdr:sp macro="" textlink="">
        <xdr:nvSpPr>
          <xdr:cNvPr id="759" name="Freeform 406">
            <a:extLst>
              <a:ext uri="{FF2B5EF4-FFF2-40B4-BE49-F238E27FC236}">
                <a16:creationId xmlns:a16="http://schemas.microsoft.com/office/drawing/2014/main" id="{8872D40F-D29E-C546-B02F-D01133DC7605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60" name="Freeform 407">
            <a:extLst>
              <a:ext uri="{FF2B5EF4-FFF2-40B4-BE49-F238E27FC236}">
                <a16:creationId xmlns:a16="http://schemas.microsoft.com/office/drawing/2014/main" id="{2DA83715-7A6B-398B-DC12-7B6FCCDA4791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 editAs="oneCell">
    <xdr:from>
      <xdr:col>3</xdr:col>
      <xdr:colOff>15364</xdr:colOff>
      <xdr:row>13</xdr:row>
      <xdr:rowOff>156102</xdr:rowOff>
    </xdr:from>
    <xdr:to>
      <xdr:col>4</xdr:col>
      <xdr:colOff>37480</xdr:colOff>
      <xdr:row>16</xdr:row>
      <xdr:rowOff>115484</xdr:rowOff>
    </xdr:to>
    <xdr:pic>
      <xdr:nvPicPr>
        <xdr:cNvPr id="761" name="図 760">
          <a:extLst>
            <a:ext uri="{FF2B5EF4-FFF2-40B4-BE49-F238E27FC236}">
              <a16:creationId xmlns:a16="http://schemas.microsoft.com/office/drawing/2014/main" id="{DC135EF5-4C07-430C-833C-F81484426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516504" y="2335422"/>
          <a:ext cx="715536" cy="462302"/>
        </a:xfrm>
        <a:prstGeom prst="rect">
          <a:avLst/>
        </a:prstGeom>
      </xdr:spPr>
    </xdr:pic>
    <xdr:clientData/>
  </xdr:twoCellAnchor>
  <xdr:twoCellAnchor>
    <xdr:from>
      <xdr:col>3</xdr:col>
      <xdr:colOff>689540</xdr:colOff>
      <xdr:row>14</xdr:row>
      <xdr:rowOff>94311</xdr:rowOff>
    </xdr:from>
    <xdr:to>
      <xdr:col>4</xdr:col>
      <xdr:colOff>87927</xdr:colOff>
      <xdr:row>15</xdr:row>
      <xdr:rowOff>19538</xdr:rowOff>
    </xdr:to>
    <xdr:sp macro="" textlink="">
      <xdr:nvSpPr>
        <xdr:cNvPr id="762" name="AutoShape 70">
          <a:extLst>
            <a:ext uri="{FF2B5EF4-FFF2-40B4-BE49-F238E27FC236}">
              <a16:creationId xmlns:a16="http://schemas.microsoft.com/office/drawing/2014/main" id="{1F5C6F74-D3EC-4E61-83A5-89BFDB59F739}"/>
            </a:ext>
          </a:extLst>
        </xdr:cNvPr>
        <xdr:cNvSpPr>
          <a:spLocks noChangeArrowheads="1"/>
        </xdr:cNvSpPr>
      </xdr:nvSpPr>
      <xdr:spPr bwMode="auto">
        <a:xfrm>
          <a:off x="2190680" y="2441271"/>
          <a:ext cx="91807" cy="9286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71517</xdr:colOff>
      <xdr:row>13</xdr:row>
      <xdr:rowOff>63976</xdr:rowOff>
    </xdr:from>
    <xdr:to>
      <xdr:col>10</xdr:col>
      <xdr:colOff>582447</xdr:colOff>
      <xdr:row>14</xdr:row>
      <xdr:rowOff>99981</xdr:rowOff>
    </xdr:to>
    <xdr:sp macro="" textlink="">
      <xdr:nvSpPr>
        <xdr:cNvPr id="763" name="Freeform 217">
          <a:extLst>
            <a:ext uri="{FF2B5EF4-FFF2-40B4-BE49-F238E27FC236}">
              <a16:creationId xmlns:a16="http://schemas.microsoft.com/office/drawing/2014/main" id="{4B616F97-1C69-448F-B04F-7F1984A0504B}"/>
            </a:ext>
          </a:extLst>
        </xdr:cNvPr>
        <xdr:cNvSpPr>
          <a:spLocks/>
        </xdr:cNvSpPr>
      </xdr:nvSpPr>
      <xdr:spPr bwMode="auto">
        <a:xfrm rot="7237708">
          <a:off x="6580239" y="2089654"/>
          <a:ext cx="203645" cy="510930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7168 w 7168"/>
            <a:gd name="connsiteY0" fmla="*/ 0 h 9062"/>
            <a:gd name="connsiteX1" fmla="*/ 0 w 7168"/>
            <a:gd name="connsiteY1" fmla="*/ 9062 h 9062"/>
            <a:gd name="connsiteX0" fmla="*/ 6761 w 6761"/>
            <a:gd name="connsiteY0" fmla="*/ 165811 h 165830"/>
            <a:gd name="connsiteX1" fmla="*/ 0 w 6761"/>
            <a:gd name="connsiteY1" fmla="*/ 7 h 165830"/>
            <a:gd name="connsiteX0" fmla="*/ 10000 w 10000"/>
            <a:gd name="connsiteY0" fmla="*/ 9999 h 10000"/>
            <a:gd name="connsiteX1" fmla="*/ 0 w 10000"/>
            <a:gd name="connsiteY1" fmla="*/ 0 h 10000"/>
            <a:gd name="connsiteX0" fmla="*/ 9589 w 9589"/>
            <a:gd name="connsiteY0" fmla="*/ 11059 h 11060"/>
            <a:gd name="connsiteX1" fmla="*/ 0 w 9589"/>
            <a:gd name="connsiteY1" fmla="*/ 0 h 11060"/>
            <a:gd name="connsiteX0" fmla="*/ 10000 w 10000"/>
            <a:gd name="connsiteY0" fmla="*/ 9999 h 9999"/>
            <a:gd name="connsiteX1" fmla="*/ 0 w 10000"/>
            <a:gd name="connsiteY1" fmla="*/ 0 h 9999"/>
            <a:gd name="connsiteX0" fmla="*/ 9556 w 9556"/>
            <a:gd name="connsiteY0" fmla="*/ 9441 h 9441"/>
            <a:gd name="connsiteX1" fmla="*/ 0 w 9556"/>
            <a:gd name="connsiteY1" fmla="*/ 0 h 9441"/>
            <a:gd name="connsiteX0" fmla="*/ 10000 w 10000"/>
            <a:gd name="connsiteY0" fmla="*/ 10000 h 10000"/>
            <a:gd name="connsiteX1" fmla="*/ 0 w 10000"/>
            <a:gd name="connsiteY1" fmla="*/ 0 h 10000"/>
            <a:gd name="connsiteX0" fmla="*/ 3926 w 5757"/>
            <a:gd name="connsiteY0" fmla="*/ 11494 h 11494"/>
            <a:gd name="connsiteX1" fmla="*/ 0 w 5757"/>
            <a:gd name="connsiteY1" fmla="*/ 0 h 11494"/>
            <a:gd name="connsiteX0" fmla="*/ 6820 w 6820"/>
            <a:gd name="connsiteY0" fmla="*/ 10000 h 10000"/>
            <a:gd name="connsiteX1" fmla="*/ 0 w 6820"/>
            <a:gd name="connsiteY1" fmla="*/ 0 h 10000"/>
            <a:gd name="connsiteX0" fmla="*/ 8833 w 8833"/>
            <a:gd name="connsiteY0" fmla="*/ 10669 h 10669"/>
            <a:gd name="connsiteX1" fmla="*/ 0 w 8833"/>
            <a:gd name="connsiteY1" fmla="*/ 0 h 1066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8833" h="10669">
              <a:moveTo>
                <a:pt x="8833" y="10669"/>
              </a:moveTo>
              <a:cubicBezTo>
                <a:pt x="4656" y="6437"/>
                <a:pt x="9353" y="7699"/>
                <a:pt x="0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103554</xdr:colOff>
      <xdr:row>12</xdr:row>
      <xdr:rowOff>134154</xdr:rowOff>
    </xdr:from>
    <xdr:to>
      <xdr:col>9</xdr:col>
      <xdr:colOff>614484</xdr:colOff>
      <xdr:row>13</xdr:row>
      <xdr:rowOff>170158</xdr:rowOff>
    </xdr:to>
    <xdr:sp macro="" textlink="">
      <xdr:nvSpPr>
        <xdr:cNvPr id="764" name="Freeform 217">
          <a:extLst>
            <a:ext uri="{FF2B5EF4-FFF2-40B4-BE49-F238E27FC236}">
              <a16:creationId xmlns:a16="http://schemas.microsoft.com/office/drawing/2014/main" id="{F173997D-A76A-4A60-AB08-8EDF303C5CCF}"/>
            </a:ext>
          </a:extLst>
        </xdr:cNvPr>
        <xdr:cNvSpPr>
          <a:spLocks/>
        </xdr:cNvSpPr>
      </xdr:nvSpPr>
      <xdr:spPr bwMode="auto">
        <a:xfrm rot="7237708">
          <a:off x="5918857" y="1992191"/>
          <a:ext cx="203644" cy="510930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7168 w 7168"/>
            <a:gd name="connsiteY0" fmla="*/ 0 h 9062"/>
            <a:gd name="connsiteX1" fmla="*/ 0 w 7168"/>
            <a:gd name="connsiteY1" fmla="*/ 9062 h 9062"/>
            <a:gd name="connsiteX0" fmla="*/ 6761 w 6761"/>
            <a:gd name="connsiteY0" fmla="*/ 165811 h 165830"/>
            <a:gd name="connsiteX1" fmla="*/ 0 w 6761"/>
            <a:gd name="connsiteY1" fmla="*/ 7 h 165830"/>
            <a:gd name="connsiteX0" fmla="*/ 10000 w 10000"/>
            <a:gd name="connsiteY0" fmla="*/ 9999 h 10000"/>
            <a:gd name="connsiteX1" fmla="*/ 0 w 10000"/>
            <a:gd name="connsiteY1" fmla="*/ 0 h 10000"/>
            <a:gd name="connsiteX0" fmla="*/ 9589 w 9589"/>
            <a:gd name="connsiteY0" fmla="*/ 11059 h 11060"/>
            <a:gd name="connsiteX1" fmla="*/ 0 w 9589"/>
            <a:gd name="connsiteY1" fmla="*/ 0 h 11060"/>
            <a:gd name="connsiteX0" fmla="*/ 10000 w 10000"/>
            <a:gd name="connsiteY0" fmla="*/ 9999 h 9999"/>
            <a:gd name="connsiteX1" fmla="*/ 0 w 10000"/>
            <a:gd name="connsiteY1" fmla="*/ 0 h 9999"/>
            <a:gd name="connsiteX0" fmla="*/ 9556 w 9556"/>
            <a:gd name="connsiteY0" fmla="*/ 9441 h 9441"/>
            <a:gd name="connsiteX1" fmla="*/ 0 w 9556"/>
            <a:gd name="connsiteY1" fmla="*/ 0 h 9441"/>
            <a:gd name="connsiteX0" fmla="*/ 10000 w 10000"/>
            <a:gd name="connsiteY0" fmla="*/ 10000 h 10000"/>
            <a:gd name="connsiteX1" fmla="*/ 0 w 10000"/>
            <a:gd name="connsiteY1" fmla="*/ 0 h 10000"/>
            <a:gd name="connsiteX0" fmla="*/ 3926 w 5757"/>
            <a:gd name="connsiteY0" fmla="*/ 11494 h 11494"/>
            <a:gd name="connsiteX1" fmla="*/ 0 w 5757"/>
            <a:gd name="connsiteY1" fmla="*/ 0 h 11494"/>
            <a:gd name="connsiteX0" fmla="*/ 6820 w 6820"/>
            <a:gd name="connsiteY0" fmla="*/ 10000 h 10000"/>
            <a:gd name="connsiteX1" fmla="*/ 0 w 6820"/>
            <a:gd name="connsiteY1" fmla="*/ 0 h 10000"/>
            <a:gd name="connsiteX0" fmla="*/ 8833 w 8833"/>
            <a:gd name="connsiteY0" fmla="*/ 10669 h 10669"/>
            <a:gd name="connsiteX1" fmla="*/ 0 w 8833"/>
            <a:gd name="connsiteY1" fmla="*/ 0 h 1066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8833" h="10669">
              <a:moveTo>
                <a:pt x="8833" y="10669"/>
              </a:moveTo>
              <a:cubicBezTo>
                <a:pt x="4656" y="6437"/>
                <a:pt x="9353" y="7699"/>
                <a:pt x="0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10</xdr:col>
      <xdr:colOff>70033</xdr:colOff>
      <xdr:row>14</xdr:row>
      <xdr:rowOff>1291</xdr:rowOff>
    </xdr:from>
    <xdr:ext cx="416728" cy="165173"/>
    <xdr:sp macro="" textlink="">
      <xdr:nvSpPr>
        <xdr:cNvPr id="765" name="Text Box 1620">
          <a:extLst>
            <a:ext uri="{FF2B5EF4-FFF2-40B4-BE49-F238E27FC236}">
              <a16:creationId xmlns:a16="http://schemas.microsoft.com/office/drawing/2014/main" id="{D079CA9D-443F-49D1-9249-A8D3E04754AF}"/>
            </a:ext>
          </a:extLst>
        </xdr:cNvPr>
        <xdr:cNvSpPr txBox="1">
          <a:spLocks noChangeArrowheads="1"/>
        </xdr:cNvSpPr>
      </xdr:nvSpPr>
      <xdr:spPr bwMode="auto">
        <a:xfrm>
          <a:off x="6425113" y="2348251"/>
          <a:ext cx="416728" cy="165173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佐保川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oneCellAnchor>
  <xdr:twoCellAnchor>
    <xdr:from>
      <xdr:col>1</xdr:col>
      <xdr:colOff>323390</xdr:colOff>
      <xdr:row>18</xdr:row>
      <xdr:rowOff>143608</xdr:rowOff>
    </xdr:from>
    <xdr:to>
      <xdr:col>1</xdr:col>
      <xdr:colOff>631932</xdr:colOff>
      <xdr:row>20</xdr:row>
      <xdr:rowOff>89949</xdr:rowOff>
    </xdr:to>
    <xdr:sp macro="" textlink="">
      <xdr:nvSpPr>
        <xdr:cNvPr id="766" name="Text Box 1664">
          <a:extLst>
            <a:ext uri="{FF2B5EF4-FFF2-40B4-BE49-F238E27FC236}">
              <a16:creationId xmlns:a16="http://schemas.microsoft.com/office/drawing/2014/main" id="{CAC11A90-677E-48A8-ADEE-D1BC0975B700}"/>
            </a:ext>
          </a:extLst>
        </xdr:cNvPr>
        <xdr:cNvSpPr txBox="1">
          <a:spLocks noChangeArrowheads="1"/>
        </xdr:cNvSpPr>
      </xdr:nvSpPr>
      <xdr:spPr bwMode="auto">
        <a:xfrm>
          <a:off x="437690" y="3161128"/>
          <a:ext cx="308542" cy="281621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福祉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610404</xdr:colOff>
      <xdr:row>17</xdr:row>
      <xdr:rowOff>127447</xdr:rowOff>
    </xdr:from>
    <xdr:to>
      <xdr:col>4</xdr:col>
      <xdr:colOff>160985</xdr:colOff>
      <xdr:row>18</xdr:row>
      <xdr:rowOff>151345</xdr:rowOff>
    </xdr:to>
    <xdr:sp macro="" textlink="">
      <xdr:nvSpPr>
        <xdr:cNvPr id="767" name="Text Box 1664">
          <a:extLst>
            <a:ext uri="{FF2B5EF4-FFF2-40B4-BE49-F238E27FC236}">
              <a16:creationId xmlns:a16="http://schemas.microsoft.com/office/drawing/2014/main" id="{1DC10704-F050-49F1-9116-44BC690A1B3B}"/>
            </a:ext>
          </a:extLst>
        </xdr:cNvPr>
        <xdr:cNvSpPr txBox="1">
          <a:spLocks noChangeArrowheads="1"/>
        </xdr:cNvSpPr>
      </xdr:nvSpPr>
      <xdr:spPr bwMode="auto">
        <a:xfrm>
          <a:off x="2111544" y="2977327"/>
          <a:ext cx="244001" cy="19153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b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忍頂寺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618955</xdr:colOff>
      <xdr:row>19</xdr:row>
      <xdr:rowOff>2524</xdr:rowOff>
    </xdr:from>
    <xdr:to>
      <xdr:col>4</xdr:col>
      <xdr:colOff>100616</xdr:colOff>
      <xdr:row>19</xdr:row>
      <xdr:rowOff>114032</xdr:rowOff>
    </xdr:to>
    <xdr:grpSp>
      <xdr:nvGrpSpPr>
        <xdr:cNvPr id="768" name="グループ化 767">
          <a:extLst>
            <a:ext uri="{FF2B5EF4-FFF2-40B4-BE49-F238E27FC236}">
              <a16:creationId xmlns:a16="http://schemas.microsoft.com/office/drawing/2014/main" id="{DFBD763B-F8DF-4FB5-8197-F24A102FD889}"/>
            </a:ext>
          </a:extLst>
        </xdr:cNvPr>
        <xdr:cNvGrpSpPr/>
      </xdr:nvGrpSpPr>
      <xdr:grpSpPr>
        <a:xfrm>
          <a:off x="2200211" y="3069045"/>
          <a:ext cx="181008" cy="103888"/>
          <a:chOff x="1456766" y="5311588"/>
          <a:chExt cx="156881" cy="106456"/>
        </a:xfrm>
      </xdr:grpSpPr>
      <xdr:sp macro="" textlink="">
        <xdr:nvSpPr>
          <xdr:cNvPr id="769" name="Line 2970">
            <a:extLst>
              <a:ext uri="{FF2B5EF4-FFF2-40B4-BE49-F238E27FC236}">
                <a16:creationId xmlns:a16="http://schemas.microsoft.com/office/drawing/2014/main" id="{59AB06CD-0583-5DE0-6344-DEE6D96725E9}"/>
              </a:ext>
            </a:extLst>
          </xdr:cNvPr>
          <xdr:cNvSpPr>
            <a:spLocks noChangeShapeType="1"/>
          </xdr:cNvSpPr>
        </xdr:nvSpPr>
        <xdr:spPr bwMode="auto">
          <a:xfrm flipH="1">
            <a:off x="1486263" y="5316217"/>
            <a:ext cx="18439" cy="101827"/>
          </a:xfrm>
          <a:prstGeom prst="line">
            <a:avLst/>
          </a:prstGeom>
          <a:noFill/>
          <a:ln w="28575" cmpd="dbl">
            <a:solidFill>
              <a:schemeClr val="tx1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0" name="Line 2970">
            <a:extLst>
              <a:ext uri="{FF2B5EF4-FFF2-40B4-BE49-F238E27FC236}">
                <a16:creationId xmlns:a16="http://schemas.microsoft.com/office/drawing/2014/main" id="{99C85CFB-E3E2-BAE6-2560-3739FFF09557}"/>
              </a:ext>
            </a:extLst>
          </xdr:cNvPr>
          <xdr:cNvSpPr>
            <a:spLocks noChangeShapeType="1"/>
          </xdr:cNvSpPr>
        </xdr:nvSpPr>
        <xdr:spPr bwMode="auto">
          <a:xfrm>
            <a:off x="1456766" y="5349798"/>
            <a:ext cx="156881" cy="902"/>
          </a:xfrm>
          <a:prstGeom prst="line">
            <a:avLst/>
          </a:prstGeom>
          <a:noFill/>
          <a:ln w="28575" cmpd="dbl">
            <a:solidFill>
              <a:schemeClr val="tx1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1" name="Line 2970">
            <a:extLst>
              <a:ext uri="{FF2B5EF4-FFF2-40B4-BE49-F238E27FC236}">
                <a16:creationId xmlns:a16="http://schemas.microsoft.com/office/drawing/2014/main" id="{19FAD875-8257-CF95-1949-D8886D2F9EA9}"/>
              </a:ext>
            </a:extLst>
          </xdr:cNvPr>
          <xdr:cNvSpPr>
            <a:spLocks noChangeShapeType="1"/>
          </xdr:cNvSpPr>
        </xdr:nvSpPr>
        <xdr:spPr bwMode="auto">
          <a:xfrm>
            <a:off x="1475590" y="5311589"/>
            <a:ext cx="128644" cy="0"/>
          </a:xfrm>
          <a:prstGeom prst="line">
            <a:avLst/>
          </a:prstGeom>
          <a:noFill/>
          <a:ln w="28575" cmpd="dbl">
            <a:solidFill>
              <a:schemeClr val="tx1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2" name="Line 2970">
            <a:extLst>
              <a:ext uri="{FF2B5EF4-FFF2-40B4-BE49-F238E27FC236}">
                <a16:creationId xmlns:a16="http://schemas.microsoft.com/office/drawing/2014/main" id="{1F3967D6-161B-38C4-1247-FDD655BD28E8}"/>
              </a:ext>
            </a:extLst>
          </xdr:cNvPr>
          <xdr:cNvSpPr>
            <a:spLocks noChangeShapeType="1"/>
          </xdr:cNvSpPr>
        </xdr:nvSpPr>
        <xdr:spPr bwMode="auto">
          <a:xfrm>
            <a:off x="1572410" y="5311588"/>
            <a:ext cx="30031" cy="106456"/>
          </a:xfrm>
          <a:prstGeom prst="line">
            <a:avLst/>
          </a:prstGeom>
          <a:noFill/>
          <a:ln w="28575" cmpd="dbl">
            <a:solidFill>
              <a:schemeClr val="tx1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573152</xdr:colOff>
      <xdr:row>18</xdr:row>
      <xdr:rowOff>134154</xdr:rowOff>
    </xdr:from>
    <xdr:to>
      <xdr:col>3</xdr:col>
      <xdr:colOff>640230</xdr:colOff>
      <xdr:row>20</xdr:row>
      <xdr:rowOff>154278</xdr:rowOff>
    </xdr:to>
    <xdr:sp macro="" textlink="">
      <xdr:nvSpPr>
        <xdr:cNvPr id="773" name="Line 76">
          <a:extLst>
            <a:ext uri="{FF2B5EF4-FFF2-40B4-BE49-F238E27FC236}">
              <a16:creationId xmlns:a16="http://schemas.microsoft.com/office/drawing/2014/main" id="{CD65E641-95A3-4F42-8156-4CE8E27D7227}"/>
            </a:ext>
          </a:extLst>
        </xdr:cNvPr>
        <xdr:cNvSpPr>
          <a:spLocks noChangeShapeType="1"/>
        </xdr:cNvSpPr>
      </xdr:nvSpPr>
      <xdr:spPr bwMode="auto">
        <a:xfrm>
          <a:off x="2074292" y="3151674"/>
          <a:ext cx="67078" cy="35540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246304</xdr:colOff>
      <xdr:row>20</xdr:row>
      <xdr:rowOff>80496</xdr:rowOff>
    </xdr:from>
    <xdr:ext cx="377825" cy="152946"/>
    <xdr:sp macro="" textlink="">
      <xdr:nvSpPr>
        <xdr:cNvPr id="774" name="Text Box 1620">
          <a:extLst>
            <a:ext uri="{FF2B5EF4-FFF2-40B4-BE49-F238E27FC236}">
              <a16:creationId xmlns:a16="http://schemas.microsoft.com/office/drawing/2014/main" id="{EAD52F76-4CA2-406B-B027-D6C1ECF3E5E0}"/>
            </a:ext>
          </a:extLst>
        </xdr:cNvPr>
        <xdr:cNvSpPr txBox="1">
          <a:spLocks noChangeArrowheads="1"/>
        </xdr:cNvSpPr>
      </xdr:nvSpPr>
      <xdr:spPr bwMode="auto">
        <a:xfrm>
          <a:off x="1747444" y="3433296"/>
          <a:ext cx="377825" cy="152946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亀岡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325321</xdr:colOff>
      <xdr:row>20</xdr:row>
      <xdr:rowOff>117230</xdr:rowOff>
    </xdr:from>
    <xdr:ext cx="368294" cy="137023"/>
    <xdr:sp macro="" textlink="">
      <xdr:nvSpPr>
        <xdr:cNvPr id="775" name="Text Box 1620">
          <a:extLst>
            <a:ext uri="{FF2B5EF4-FFF2-40B4-BE49-F238E27FC236}">
              <a16:creationId xmlns:a16="http://schemas.microsoft.com/office/drawing/2014/main" id="{E792107C-94B1-49FB-AAE5-E832A90CED47}"/>
            </a:ext>
          </a:extLst>
        </xdr:cNvPr>
        <xdr:cNvSpPr txBox="1">
          <a:spLocks noChangeArrowheads="1"/>
        </xdr:cNvSpPr>
      </xdr:nvSpPr>
      <xdr:spPr bwMode="auto">
        <a:xfrm>
          <a:off x="2519881" y="3470030"/>
          <a:ext cx="368294" cy="137023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大阪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P創英角ﾎﾟｯﾌﾟ体" pitchFamily="50" charset="-128"/>
              <a:ea typeface="ふみゴシック" pitchFamily="65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4</xdr:col>
      <xdr:colOff>9053</xdr:colOff>
      <xdr:row>18</xdr:row>
      <xdr:rowOff>131137</xdr:rowOff>
    </xdr:from>
    <xdr:to>
      <xdr:col>4</xdr:col>
      <xdr:colOff>277300</xdr:colOff>
      <xdr:row>21</xdr:row>
      <xdr:rowOff>126137</xdr:rowOff>
    </xdr:to>
    <xdr:pic>
      <xdr:nvPicPr>
        <xdr:cNvPr id="776" name="図 775">
          <a:extLst>
            <a:ext uri="{FF2B5EF4-FFF2-40B4-BE49-F238E27FC236}">
              <a16:creationId xmlns:a16="http://schemas.microsoft.com/office/drawing/2014/main" id="{7606CB9F-AAD1-40A1-8D8A-B52BD0D81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8362582">
          <a:off x="2088777" y="3263493"/>
          <a:ext cx="497920" cy="268247"/>
        </a:xfrm>
        <a:prstGeom prst="rect">
          <a:avLst/>
        </a:prstGeom>
      </xdr:spPr>
    </xdr:pic>
    <xdr:clientData/>
  </xdr:twoCellAnchor>
  <xdr:twoCellAnchor editAs="oneCell">
    <xdr:from>
      <xdr:col>10</xdr:col>
      <xdr:colOff>336709</xdr:colOff>
      <xdr:row>23</xdr:row>
      <xdr:rowOff>113308</xdr:rowOff>
    </xdr:from>
    <xdr:to>
      <xdr:col>11</xdr:col>
      <xdr:colOff>38361</xdr:colOff>
      <xdr:row>25</xdr:row>
      <xdr:rowOff>1243</xdr:rowOff>
    </xdr:to>
    <xdr:pic>
      <xdr:nvPicPr>
        <xdr:cNvPr id="777" name="図 776">
          <a:extLst>
            <a:ext uri="{FF2B5EF4-FFF2-40B4-BE49-F238E27FC236}">
              <a16:creationId xmlns:a16="http://schemas.microsoft.com/office/drawing/2014/main" id="{78579BFE-B20A-48AC-BCA8-16F5BA44E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2256470">
          <a:off x="6691789" y="3969028"/>
          <a:ext cx="395072" cy="223215"/>
        </a:xfrm>
        <a:prstGeom prst="rect">
          <a:avLst/>
        </a:prstGeom>
      </xdr:spPr>
    </xdr:pic>
    <xdr:clientData/>
  </xdr:twoCellAnchor>
  <xdr:twoCellAnchor>
    <xdr:from>
      <xdr:col>7</xdr:col>
      <xdr:colOff>34192</xdr:colOff>
      <xdr:row>17</xdr:row>
      <xdr:rowOff>0</xdr:rowOff>
    </xdr:from>
    <xdr:to>
      <xdr:col>7</xdr:col>
      <xdr:colOff>217364</xdr:colOff>
      <xdr:row>17</xdr:row>
      <xdr:rowOff>166605</xdr:rowOff>
    </xdr:to>
    <xdr:sp macro="" textlink="">
      <xdr:nvSpPr>
        <xdr:cNvPr id="778" name="六角形 777">
          <a:extLst>
            <a:ext uri="{FF2B5EF4-FFF2-40B4-BE49-F238E27FC236}">
              <a16:creationId xmlns:a16="http://schemas.microsoft.com/office/drawing/2014/main" id="{8E23CEEE-9FE7-4592-9252-C3DA625B800A}"/>
            </a:ext>
          </a:extLst>
        </xdr:cNvPr>
        <xdr:cNvSpPr/>
      </xdr:nvSpPr>
      <xdr:spPr bwMode="auto">
        <a:xfrm>
          <a:off x="4309012" y="2849880"/>
          <a:ext cx="183172" cy="166605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12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63227</xdr:colOff>
      <xdr:row>23</xdr:row>
      <xdr:rowOff>150216</xdr:rowOff>
    </xdr:from>
    <xdr:to>
      <xdr:col>10</xdr:col>
      <xdr:colOff>240686</xdr:colOff>
      <xdr:row>24</xdr:row>
      <xdr:rowOff>128642</xdr:rowOff>
    </xdr:to>
    <xdr:sp macro="" textlink="">
      <xdr:nvSpPr>
        <xdr:cNvPr id="779" name="六角形 778">
          <a:extLst>
            <a:ext uri="{FF2B5EF4-FFF2-40B4-BE49-F238E27FC236}">
              <a16:creationId xmlns:a16="http://schemas.microsoft.com/office/drawing/2014/main" id="{1C9AC6D6-C443-422C-A9D4-C87DE9752FE4}"/>
            </a:ext>
          </a:extLst>
        </xdr:cNvPr>
        <xdr:cNvSpPr/>
      </xdr:nvSpPr>
      <xdr:spPr bwMode="auto">
        <a:xfrm>
          <a:off x="6418307" y="4005936"/>
          <a:ext cx="177459" cy="146066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14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525925</xdr:colOff>
      <xdr:row>27</xdr:row>
      <xdr:rowOff>110613</xdr:rowOff>
    </xdr:from>
    <xdr:to>
      <xdr:col>1</xdr:col>
      <xdr:colOff>681089</xdr:colOff>
      <xdr:row>28</xdr:row>
      <xdr:rowOff>58891</xdr:rowOff>
    </xdr:to>
    <xdr:sp macro="" textlink="">
      <xdr:nvSpPr>
        <xdr:cNvPr id="780" name="六角形 779">
          <a:extLst>
            <a:ext uri="{FF2B5EF4-FFF2-40B4-BE49-F238E27FC236}">
              <a16:creationId xmlns:a16="http://schemas.microsoft.com/office/drawing/2014/main" id="{4D4FA8E3-5493-42EE-8AA3-0828C247162E}"/>
            </a:ext>
          </a:extLst>
        </xdr:cNvPr>
        <xdr:cNvSpPr/>
      </xdr:nvSpPr>
      <xdr:spPr bwMode="auto">
        <a:xfrm>
          <a:off x="640225" y="4636893"/>
          <a:ext cx="155164" cy="115918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16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515339</xdr:colOff>
      <xdr:row>21</xdr:row>
      <xdr:rowOff>104274</xdr:rowOff>
    </xdr:from>
    <xdr:to>
      <xdr:col>9</xdr:col>
      <xdr:colOff>652070</xdr:colOff>
      <xdr:row>22</xdr:row>
      <xdr:rowOff>42674</xdr:rowOff>
    </xdr:to>
    <xdr:sp macro="" textlink="">
      <xdr:nvSpPr>
        <xdr:cNvPr id="781" name="六角形 780">
          <a:extLst>
            <a:ext uri="{FF2B5EF4-FFF2-40B4-BE49-F238E27FC236}">
              <a16:creationId xmlns:a16="http://schemas.microsoft.com/office/drawing/2014/main" id="{EF4248C2-69E8-4B57-B015-A595E20CA901}"/>
            </a:ext>
          </a:extLst>
        </xdr:cNvPr>
        <xdr:cNvSpPr/>
      </xdr:nvSpPr>
      <xdr:spPr bwMode="auto">
        <a:xfrm>
          <a:off x="6176999" y="3624714"/>
          <a:ext cx="136731" cy="10604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46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10</xdr:col>
      <xdr:colOff>270762</xdr:colOff>
      <xdr:row>20</xdr:row>
      <xdr:rowOff>66664</xdr:rowOff>
    </xdr:from>
    <xdr:ext cx="379343" cy="193515"/>
    <xdr:sp macro="" textlink="">
      <xdr:nvSpPr>
        <xdr:cNvPr id="782" name="Text Box 1563">
          <a:extLst>
            <a:ext uri="{FF2B5EF4-FFF2-40B4-BE49-F238E27FC236}">
              <a16:creationId xmlns:a16="http://schemas.microsoft.com/office/drawing/2014/main" id="{7E55BAFF-C0B2-434C-B331-3AABBB63D57F}"/>
            </a:ext>
          </a:extLst>
        </xdr:cNvPr>
        <xdr:cNvSpPr txBox="1">
          <a:spLocks noChangeArrowheads="1"/>
        </xdr:cNvSpPr>
      </xdr:nvSpPr>
      <xdr:spPr bwMode="auto">
        <a:xfrm>
          <a:off x="6625842" y="3419464"/>
          <a:ext cx="379343" cy="193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km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twoCellAnchor>
    <xdr:from>
      <xdr:col>9</xdr:col>
      <xdr:colOff>524077</xdr:colOff>
      <xdr:row>20</xdr:row>
      <xdr:rowOff>117749</xdr:rowOff>
    </xdr:from>
    <xdr:to>
      <xdr:col>10</xdr:col>
      <xdr:colOff>399268</xdr:colOff>
      <xdr:row>22</xdr:row>
      <xdr:rowOff>163084</xdr:rowOff>
    </xdr:to>
    <xdr:sp macro="" textlink="">
      <xdr:nvSpPr>
        <xdr:cNvPr id="783" name="AutoShape 1653">
          <a:extLst>
            <a:ext uri="{FF2B5EF4-FFF2-40B4-BE49-F238E27FC236}">
              <a16:creationId xmlns:a16="http://schemas.microsoft.com/office/drawing/2014/main" id="{954BA1F0-C667-4415-992E-5F86D92ED74B}"/>
            </a:ext>
          </a:extLst>
        </xdr:cNvPr>
        <xdr:cNvSpPr>
          <a:spLocks/>
        </xdr:cNvSpPr>
      </xdr:nvSpPr>
      <xdr:spPr bwMode="auto">
        <a:xfrm rot="8062201" flipH="1">
          <a:off x="6279735" y="3376551"/>
          <a:ext cx="380615" cy="568611"/>
        </a:xfrm>
        <a:prstGeom prst="rightBrace">
          <a:avLst>
            <a:gd name="adj1" fmla="val 42094"/>
            <a:gd name="adj2" fmla="val 3649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1</xdr:col>
      <xdr:colOff>31656</xdr:colOff>
      <xdr:row>27</xdr:row>
      <xdr:rowOff>19050</xdr:rowOff>
    </xdr:from>
    <xdr:ext cx="375200" cy="74839"/>
    <xdr:sp macro="" textlink="">
      <xdr:nvSpPr>
        <xdr:cNvPr id="784" name="Text Box 1194">
          <a:extLst>
            <a:ext uri="{FF2B5EF4-FFF2-40B4-BE49-F238E27FC236}">
              <a16:creationId xmlns:a16="http://schemas.microsoft.com/office/drawing/2014/main" id="{B11BEA8D-D485-4217-9DA3-4E397C7F515F}"/>
            </a:ext>
          </a:extLst>
        </xdr:cNvPr>
        <xdr:cNvSpPr txBox="1">
          <a:spLocks noChangeArrowheads="1"/>
        </xdr:cNvSpPr>
      </xdr:nvSpPr>
      <xdr:spPr bwMode="auto">
        <a:xfrm>
          <a:off x="145956" y="4545330"/>
          <a:ext cx="375200" cy="7483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0.2+5.6</a:t>
          </a:r>
        </a:p>
      </xdr:txBody>
    </xdr:sp>
    <xdr:clientData/>
  </xdr:oneCellAnchor>
  <xdr:twoCellAnchor>
    <xdr:from>
      <xdr:col>1</xdr:col>
      <xdr:colOff>209812</xdr:colOff>
      <xdr:row>27</xdr:row>
      <xdr:rowOff>107743</xdr:rowOff>
    </xdr:from>
    <xdr:to>
      <xdr:col>1</xdr:col>
      <xdr:colOff>363590</xdr:colOff>
      <xdr:row>28</xdr:row>
      <xdr:rowOff>58892</xdr:rowOff>
    </xdr:to>
    <xdr:sp macro="" textlink="">
      <xdr:nvSpPr>
        <xdr:cNvPr id="785" name="六角形 784">
          <a:extLst>
            <a:ext uri="{FF2B5EF4-FFF2-40B4-BE49-F238E27FC236}">
              <a16:creationId xmlns:a16="http://schemas.microsoft.com/office/drawing/2014/main" id="{C1338C12-6E78-4B8C-859E-50E682D60005}"/>
            </a:ext>
          </a:extLst>
        </xdr:cNvPr>
        <xdr:cNvSpPr/>
      </xdr:nvSpPr>
      <xdr:spPr bwMode="auto">
        <a:xfrm>
          <a:off x="324112" y="4634023"/>
          <a:ext cx="153778" cy="118789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15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35740</xdr:colOff>
      <xdr:row>27</xdr:row>
      <xdr:rowOff>102829</xdr:rowOff>
    </xdr:from>
    <xdr:to>
      <xdr:col>1</xdr:col>
      <xdr:colOff>186911</xdr:colOff>
      <xdr:row>28</xdr:row>
      <xdr:rowOff>58892</xdr:rowOff>
    </xdr:to>
    <xdr:sp macro="" textlink="">
      <xdr:nvSpPr>
        <xdr:cNvPr id="786" name="六角形 785">
          <a:extLst>
            <a:ext uri="{FF2B5EF4-FFF2-40B4-BE49-F238E27FC236}">
              <a16:creationId xmlns:a16="http://schemas.microsoft.com/office/drawing/2014/main" id="{E872B15A-C0A4-4756-8943-158284C130A6}"/>
            </a:ext>
          </a:extLst>
        </xdr:cNvPr>
        <xdr:cNvSpPr/>
      </xdr:nvSpPr>
      <xdr:spPr bwMode="auto">
        <a:xfrm>
          <a:off x="150040" y="4629109"/>
          <a:ext cx="151171" cy="123703"/>
        </a:xfrm>
        <a:prstGeom prst="hexagon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14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29432</xdr:colOff>
      <xdr:row>25</xdr:row>
      <xdr:rowOff>6931</xdr:rowOff>
    </xdr:from>
    <xdr:to>
      <xdr:col>5</xdr:col>
      <xdr:colOff>212604</xdr:colOff>
      <xdr:row>26</xdr:row>
      <xdr:rowOff>2085</xdr:rowOff>
    </xdr:to>
    <xdr:sp macro="" textlink="">
      <xdr:nvSpPr>
        <xdr:cNvPr id="787" name="六角形 786">
          <a:extLst>
            <a:ext uri="{FF2B5EF4-FFF2-40B4-BE49-F238E27FC236}">
              <a16:creationId xmlns:a16="http://schemas.microsoft.com/office/drawing/2014/main" id="{69359675-E3C3-43E2-89EB-2CF98EFC5276}"/>
            </a:ext>
          </a:extLst>
        </xdr:cNvPr>
        <xdr:cNvSpPr/>
      </xdr:nvSpPr>
      <xdr:spPr bwMode="auto">
        <a:xfrm>
          <a:off x="2917412" y="4197931"/>
          <a:ext cx="183172" cy="162794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18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31976</xdr:colOff>
      <xdr:row>23</xdr:row>
      <xdr:rowOff>71434</xdr:rowOff>
    </xdr:from>
    <xdr:to>
      <xdr:col>8</xdr:col>
      <xdr:colOff>528648</xdr:colOff>
      <xdr:row>24</xdr:row>
      <xdr:rowOff>69847</xdr:rowOff>
    </xdr:to>
    <xdr:sp macro="" textlink="">
      <xdr:nvSpPr>
        <xdr:cNvPr id="788" name="Text Box 1664">
          <a:extLst>
            <a:ext uri="{FF2B5EF4-FFF2-40B4-BE49-F238E27FC236}">
              <a16:creationId xmlns:a16="http://schemas.microsoft.com/office/drawing/2014/main" id="{A410235D-D90F-4F2E-AEA8-F6D8EB7779DE}"/>
            </a:ext>
          </a:extLst>
        </xdr:cNvPr>
        <xdr:cNvSpPr txBox="1">
          <a:spLocks noChangeArrowheads="1"/>
        </xdr:cNvSpPr>
      </xdr:nvSpPr>
      <xdr:spPr bwMode="auto">
        <a:xfrm>
          <a:off x="5013551" y="3905247"/>
          <a:ext cx="496672" cy="1651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298m</a:t>
          </a:r>
        </a:p>
        <a:p>
          <a:pPr algn="l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677091</xdr:colOff>
      <xdr:row>17</xdr:row>
      <xdr:rowOff>25471</xdr:rowOff>
    </xdr:from>
    <xdr:to>
      <xdr:col>8</xdr:col>
      <xdr:colOff>692584</xdr:colOff>
      <xdr:row>23</xdr:row>
      <xdr:rowOff>39709</xdr:rowOff>
    </xdr:to>
    <xdr:sp macro="" textlink="">
      <xdr:nvSpPr>
        <xdr:cNvPr id="789" name="Freeform 527">
          <a:extLst>
            <a:ext uri="{FF2B5EF4-FFF2-40B4-BE49-F238E27FC236}">
              <a16:creationId xmlns:a16="http://schemas.microsoft.com/office/drawing/2014/main" id="{ABA55191-B70D-4C32-ADE3-E41BC778870D}"/>
            </a:ext>
          </a:extLst>
        </xdr:cNvPr>
        <xdr:cNvSpPr>
          <a:spLocks/>
        </xdr:cNvSpPr>
      </xdr:nvSpPr>
      <xdr:spPr bwMode="auto">
        <a:xfrm flipH="1">
          <a:off x="4951911" y="2875351"/>
          <a:ext cx="708913" cy="1020078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0"/>
            <a:gd name="connsiteY0" fmla="*/ 10000 h 10000"/>
            <a:gd name="connsiteX1" fmla="*/ 0 w 0"/>
            <a:gd name="connsiteY1" fmla="*/ 0 h 10000"/>
            <a:gd name="connsiteX0" fmla="*/ 113284 w 113284"/>
            <a:gd name="connsiteY0" fmla="*/ 6301 h 6301"/>
            <a:gd name="connsiteX1" fmla="*/ 0 w 113284"/>
            <a:gd name="connsiteY1" fmla="*/ 0 h 6301"/>
            <a:gd name="connsiteX0" fmla="*/ 10000 w 10000"/>
            <a:gd name="connsiteY0" fmla="*/ 10000 h 10000"/>
            <a:gd name="connsiteX1" fmla="*/ 9444 w 10000"/>
            <a:gd name="connsiteY1" fmla="*/ 4541 h 10000"/>
            <a:gd name="connsiteX2" fmla="*/ 0 w 10000"/>
            <a:gd name="connsiteY2" fmla="*/ 0 h 10000"/>
            <a:gd name="connsiteX0" fmla="*/ 10000 w 10000"/>
            <a:gd name="connsiteY0" fmla="*/ 10000 h 10000"/>
            <a:gd name="connsiteX1" fmla="*/ 9444 w 10000"/>
            <a:gd name="connsiteY1" fmla="*/ 4541 h 10000"/>
            <a:gd name="connsiteX2" fmla="*/ 0 w 10000"/>
            <a:gd name="connsiteY2" fmla="*/ 0 h 10000"/>
            <a:gd name="connsiteX0" fmla="*/ 12529 w 12529"/>
            <a:gd name="connsiteY0" fmla="*/ 10210 h 10210"/>
            <a:gd name="connsiteX1" fmla="*/ 9444 w 12529"/>
            <a:gd name="connsiteY1" fmla="*/ 4541 h 10210"/>
            <a:gd name="connsiteX2" fmla="*/ 0 w 12529"/>
            <a:gd name="connsiteY2" fmla="*/ 0 h 10210"/>
            <a:gd name="connsiteX0" fmla="*/ 12529 w 12529"/>
            <a:gd name="connsiteY0" fmla="*/ 10210 h 10210"/>
            <a:gd name="connsiteX1" fmla="*/ 10479 w 12529"/>
            <a:gd name="connsiteY1" fmla="*/ 9223 h 10210"/>
            <a:gd name="connsiteX2" fmla="*/ 9444 w 12529"/>
            <a:gd name="connsiteY2" fmla="*/ 4541 h 10210"/>
            <a:gd name="connsiteX3" fmla="*/ 0 w 12529"/>
            <a:gd name="connsiteY3" fmla="*/ 0 h 10210"/>
            <a:gd name="connsiteX0" fmla="*/ 12529 w 12529"/>
            <a:gd name="connsiteY0" fmla="*/ 10210 h 10210"/>
            <a:gd name="connsiteX1" fmla="*/ 10479 w 12529"/>
            <a:gd name="connsiteY1" fmla="*/ 9223 h 10210"/>
            <a:gd name="connsiteX2" fmla="*/ 9444 w 12529"/>
            <a:gd name="connsiteY2" fmla="*/ 4541 h 10210"/>
            <a:gd name="connsiteX3" fmla="*/ 0 w 12529"/>
            <a:gd name="connsiteY3" fmla="*/ 0 h 10210"/>
            <a:gd name="connsiteX0" fmla="*/ 15058 w 15058"/>
            <a:gd name="connsiteY0" fmla="*/ 10699 h 10699"/>
            <a:gd name="connsiteX1" fmla="*/ 10479 w 15058"/>
            <a:gd name="connsiteY1" fmla="*/ 9223 h 10699"/>
            <a:gd name="connsiteX2" fmla="*/ 9444 w 15058"/>
            <a:gd name="connsiteY2" fmla="*/ 4541 h 10699"/>
            <a:gd name="connsiteX3" fmla="*/ 0 w 15058"/>
            <a:gd name="connsiteY3" fmla="*/ 0 h 10699"/>
            <a:gd name="connsiteX0" fmla="*/ 15058 w 15058"/>
            <a:gd name="connsiteY0" fmla="*/ 10699 h 10699"/>
            <a:gd name="connsiteX1" fmla="*/ 10479 w 15058"/>
            <a:gd name="connsiteY1" fmla="*/ 9223 h 10699"/>
            <a:gd name="connsiteX2" fmla="*/ 9444 w 15058"/>
            <a:gd name="connsiteY2" fmla="*/ 4541 h 10699"/>
            <a:gd name="connsiteX3" fmla="*/ 0 w 15058"/>
            <a:gd name="connsiteY3" fmla="*/ 0 h 10699"/>
            <a:gd name="connsiteX0" fmla="*/ 16092 w 16092"/>
            <a:gd name="connsiteY0" fmla="*/ 9581 h 9581"/>
            <a:gd name="connsiteX1" fmla="*/ 10479 w 16092"/>
            <a:gd name="connsiteY1" fmla="*/ 9223 h 9581"/>
            <a:gd name="connsiteX2" fmla="*/ 9444 w 16092"/>
            <a:gd name="connsiteY2" fmla="*/ 4541 h 9581"/>
            <a:gd name="connsiteX3" fmla="*/ 0 w 16092"/>
            <a:gd name="connsiteY3" fmla="*/ 0 h 9581"/>
            <a:gd name="connsiteX0" fmla="*/ 11071 w 11071"/>
            <a:gd name="connsiteY0" fmla="*/ 11167 h 11167"/>
            <a:gd name="connsiteX1" fmla="*/ 6512 w 11071"/>
            <a:gd name="connsiteY1" fmla="*/ 9626 h 11167"/>
            <a:gd name="connsiteX2" fmla="*/ 5869 w 11071"/>
            <a:gd name="connsiteY2" fmla="*/ 4740 h 11167"/>
            <a:gd name="connsiteX3" fmla="*/ 0 w 11071"/>
            <a:gd name="connsiteY3" fmla="*/ 0 h 11167"/>
            <a:gd name="connsiteX0" fmla="*/ 11071 w 11071"/>
            <a:gd name="connsiteY0" fmla="*/ 11167 h 11167"/>
            <a:gd name="connsiteX1" fmla="*/ 6512 w 11071"/>
            <a:gd name="connsiteY1" fmla="*/ 9626 h 11167"/>
            <a:gd name="connsiteX2" fmla="*/ 5869 w 11071"/>
            <a:gd name="connsiteY2" fmla="*/ 4740 h 11167"/>
            <a:gd name="connsiteX3" fmla="*/ 0 w 11071"/>
            <a:gd name="connsiteY3" fmla="*/ 0 h 11167"/>
            <a:gd name="connsiteX0" fmla="*/ 9857 w 9857"/>
            <a:gd name="connsiteY0" fmla="*/ 11094 h 11094"/>
            <a:gd name="connsiteX1" fmla="*/ 6512 w 9857"/>
            <a:gd name="connsiteY1" fmla="*/ 9626 h 11094"/>
            <a:gd name="connsiteX2" fmla="*/ 5869 w 9857"/>
            <a:gd name="connsiteY2" fmla="*/ 4740 h 11094"/>
            <a:gd name="connsiteX3" fmla="*/ 0 w 9857"/>
            <a:gd name="connsiteY3" fmla="*/ 0 h 11094"/>
            <a:gd name="connsiteX0" fmla="*/ 10000 w 10000"/>
            <a:gd name="connsiteY0" fmla="*/ 10000 h 10000"/>
            <a:gd name="connsiteX1" fmla="*/ 6389 w 10000"/>
            <a:gd name="connsiteY1" fmla="*/ 8020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389 w 10000"/>
            <a:gd name="connsiteY1" fmla="*/ 8020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389 w 10000"/>
            <a:gd name="connsiteY1" fmla="*/ 8020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389 w 10000"/>
            <a:gd name="connsiteY1" fmla="*/ 8020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751 w 10000"/>
            <a:gd name="connsiteY1" fmla="*/ 7757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751 w 10000"/>
            <a:gd name="connsiteY1" fmla="*/ 7757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751 w 10000"/>
            <a:gd name="connsiteY1" fmla="*/ 7757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6751 w 10000"/>
            <a:gd name="connsiteY1" fmla="*/ 7757 h 10000"/>
            <a:gd name="connsiteX2" fmla="*/ 5954 w 10000"/>
            <a:gd name="connsiteY2" fmla="*/ 4273 h 10000"/>
            <a:gd name="connsiteX3" fmla="*/ 0 w 10000"/>
            <a:gd name="connsiteY3" fmla="*/ 0 h 10000"/>
            <a:gd name="connsiteX0" fmla="*/ 9420 w 9420"/>
            <a:gd name="connsiteY0" fmla="*/ 11381 h 11381"/>
            <a:gd name="connsiteX1" fmla="*/ 6171 w 9420"/>
            <a:gd name="connsiteY1" fmla="*/ 9138 h 11381"/>
            <a:gd name="connsiteX2" fmla="*/ 5374 w 9420"/>
            <a:gd name="connsiteY2" fmla="*/ 5654 h 11381"/>
            <a:gd name="connsiteX3" fmla="*/ 0 w 9420"/>
            <a:gd name="connsiteY3" fmla="*/ 0 h 11381"/>
            <a:gd name="connsiteX0" fmla="*/ 8615 w 8615"/>
            <a:gd name="connsiteY0" fmla="*/ 10982 h 10982"/>
            <a:gd name="connsiteX1" fmla="*/ 5166 w 8615"/>
            <a:gd name="connsiteY1" fmla="*/ 9011 h 10982"/>
            <a:gd name="connsiteX2" fmla="*/ 4320 w 8615"/>
            <a:gd name="connsiteY2" fmla="*/ 5950 h 10982"/>
            <a:gd name="connsiteX3" fmla="*/ 0 w 8615"/>
            <a:gd name="connsiteY3" fmla="*/ 0 h 10982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418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786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5015 w 10000"/>
            <a:gd name="connsiteY2" fmla="*/ 5786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5997 w 10000"/>
            <a:gd name="connsiteY1" fmla="*/ 8205 h 10000"/>
            <a:gd name="connsiteX2" fmla="*/ 4926 w 10000"/>
            <a:gd name="connsiteY2" fmla="*/ 5470 h 10000"/>
            <a:gd name="connsiteX3" fmla="*/ 0 w 10000"/>
            <a:gd name="connsiteY3" fmla="*/ 0 h 10000"/>
            <a:gd name="connsiteX0" fmla="*/ 6316 w 6316"/>
            <a:gd name="connsiteY0" fmla="*/ 9948 h 9948"/>
            <a:gd name="connsiteX1" fmla="*/ 2313 w 6316"/>
            <a:gd name="connsiteY1" fmla="*/ 8153 h 9948"/>
            <a:gd name="connsiteX2" fmla="*/ 1242 w 6316"/>
            <a:gd name="connsiteY2" fmla="*/ 5418 h 9948"/>
            <a:gd name="connsiteX3" fmla="*/ 0 w 6316"/>
            <a:gd name="connsiteY3" fmla="*/ 0 h 9948"/>
            <a:gd name="connsiteX0" fmla="*/ 10000 w 10000"/>
            <a:gd name="connsiteY0" fmla="*/ 10000 h 10000"/>
            <a:gd name="connsiteX1" fmla="*/ 3662 w 10000"/>
            <a:gd name="connsiteY1" fmla="*/ 8196 h 10000"/>
            <a:gd name="connsiteX2" fmla="*/ 1966 w 10000"/>
            <a:gd name="connsiteY2" fmla="*/ 5446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3662 w 10000"/>
            <a:gd name="connsiteY1" fmla="*/ 8196 h 10000"/>
            <a:gd name="connsiteX2" fmla="*/ 1966 w 10000"/>
            <a:gd name="connsiteY2" fmla="*/ 5446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3662 w 10000"/>
            <a:gd name="connsiteY1" fmla="*/ 8196 h 10000"/>
            <a:gd name="connsiteX2" fmla="*/ 1966 w 10000"/>
            <a:gd name="connsiteY2" fmla="*/ 5446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3662 w 10000"/>
            <a:gd name="connsiteY1" fmla="*/ 8196 h 10000"/>
            <a:gd name="connsiteX2" fmla="*/ 1966 w 10000"/>
            <a:gd name="connsiteY2" fmla="*/ 5446 h 10000"/>
            <a:gd name="connsiteX3" fmla="*/ 0 w 10000"/>
            <a:gd name="connsiteY3" fmla="*/ 0 h 10000"/>
            <a:gd name="connsiteX0" fmla="*/ 12133 w 12133"/>
            <a:gd name="connsiteY0" fmla="*/ 10000 h 10000"/>
            <a:gd name="connsiteX1" fmla="*/ 5795 w 12133"/>
            <a:gd name="connsiteY1" fmla="*/ 8196 h 10000"/>
            <a:gd name="connsiteX2" fmla="*/ 4099 w 12133"/>
            <a:gd name="connsiteY2" fmla="*/ 5446 h 10000"/>
            <a:gd name="connsiteX3" fmla="*/ 2133 w 12133"/>
            <a:gd name="connsiteY3" fmla="*/ 0 h 10000"/>
            <a:gd name="connsiteX0" fmla="*/ 10581 w 10581"/>
            <a:gd name="connsiteY0" fmla="*/ 10984 h 10984"/>
            <a:gd name="connsiteX1" fmla="*/ 4243 w 10581"/>
            <a:gd name="connsiteY1" fmla="*/ 9180 h 10984"/>
            <a:gd name="connsiteX2" fmla="*/ 2547 w 10581"/>
            <a:gd name="connsiteY2" fmla="*/ 6430 h 10984"/>
            <a:gd name="connsiteX3" fmla="*/ 2525 w 10581"/>
            <a:gd name="connsiteY3" fmla="*/ 0 h 10984"/>
            <a:gd name="connsiteX0" fmla="*/ 13550 w 13550"/>
            <a:gd name="connsiteY0" fmla="*/ 11295 h 11295"/>
            <a:gd name="connsiteX1" fmla="*/ 7212 w 13550"/>
            <a:gd name="connsiteY1" fmla="*/ 9491 h 11295"/>
            <a:gd name="connsiteX2" fmla="*/ 5516 w 13550"/>
            <a:gd name="connsiteY2" fmla="*/ 6741 h 11295"/>
            <a:gd name="connsiteX3" fmla="*/ 1883 w 13550"/>
            <a:gd name="connsiteY3" fmla="*/ 0 h 11295"/>
            <a:gd name="connsiteX0" fmla="*/ 11667 w 11667"/>
            <a:gd name="connsiteY0" fmla="*/ 11295 h 11295"/>
            <a:gd name="connsiteX1" fmla="*/ 5329 w 11667"/>
            <a:gd name="connsiteY1" fmla="*/ 9491 h 11295"/>
            <a:gd name="connsiteX2" fmla="*/ 3633 w 11667"/>
            <a:gd name="connsiteY2" fmla="*/ 6741 h 11295"/>
            <a:gd name="connsiteX3" fmla="*/ 0 w 11667"/>
            <a:gd name="connsiteY3" fmla="*/ 0 h 11295"/>
            <a:gd name="connsiteX0" fmla="*/ 11667 w 11667"/>
            <a:gd name="connsiteY0" fmla="*/ 11295 h 11295"/>
            <a:gd name="connsiteX1" fmla="*/ 5329 w 11667"/>
            <a:gd name="connsiteY1" fmla="*/ 9491 h 11295"/>
            <a:gd name="connsiteX2" fmla="*/ 3633 w 11667"/>
            <a:gd name="connsiteY2" fmla="*/ 6741 h 11295"/>
            <a:gd name="connsiteX3" fmla="*/ 3611 w 11667"/>
            <a:gd name="connsiteY3" fmla="*/ 1450 h 11295"/>
            <a:gd name="connsiteX4" fmla="*/ 0 w 11667"/>
            <a:gd name="connsiteY4" fmla="*/ 0 h 11295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7777 w 15833"/>
            <a:gd name="connsiteY3" fmla="*/ 1657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10832 w 15833"/>
            <a:gd name="connsiteY3" fmla="*/ 1553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10832 w 15833"/>
            <a:gd name="connsiteY3" fmla="*/ 1553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10832 w 15833"/>
            <a:gd name="connsiteY3" fmla="*/ 1553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10832 w 15833"/>
            <a:gd name="connsiteY3" fmla="*/ 1553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9495 w 15833"/>
            <a:gd name="connsiteY1" fmla="*/ 9698 h 11502"/>
            <a:gd name="connsiteX2" fmla="*/ 7799 w 15833"/>
            <a:gd name="connsiteY2" fmla="*/ 6948 h 11502"/>
            <a:gd name="connsiteX3" fmla="*/ 12776 w 15833"/>
            <a:gd name="connsiteY3" fmla="*/ 724 h 11502"/>
            <a:gd name="connsiteX4" fmla="*/ 0 w 15833"/>
            <a:gd name="connsiteY4" fmla="*/ 0 h 11502"/>
            <a:gd name="connsiteX0" fmla="*/ 15833 w 15833"/>
            <a:gd name="connsiteY0" fmla="*/ 11502 h 11502"/>
            <a:gd name="connsiteX1" fmla="*/ 5884 w 15833"/>
            <a:gd name="connsiteY1" fmla="*/ 8610 h 11502"/>
            <a:gd name="connsiteX2" fmla="*/ 7799 w 15833"/>
            <a:gd name="connsiteY2" fmla="*/ 6948 h 11502"/>
            <a:gd name="connsiteX3" fmla="*/ 12776 w 15833"/>
            <a:gd name="connsiteY3" fmla="*/ 724 h 11502"/>
            <a:gd name="connsiteX4" fmla="*/ 0 w 15833"/>
            <a:gd name="connsiteY4" fmla="*/ 0 h 11502"/>
            <a:gd name="connsiteX0" fmla="*/ 7778 w 12776"/>
            <a:gd name="connsiteY0" fmla="*/ 11502 h 11502"/>
            <a:gd name="connsiteX1" fmla="*/ 5884 w 12776"/>
            <a:gd name="connsiteY1" fmla="*/ 8610 h 11502"/>
            <a:gd name="connsiteX2" fmla="*/ 7799 w 12776"/>
            <a:gd name="connsiteY2" fmla="*/ 6948 h 11502"/>
            <a:gd name="connsiteX3" fmla="*/ 12776 w 12776"/>
            <a:gd name="connsiteY3" fmla="*/ 724 h 11502"/>
            <a:gd name="connsiteX4" fmla="*/ 0 w 12776"/>
            <a:gd name="connsiteY4" fmla="*/ 0 h 11502"/>
            <a:gd name="connsiteX0" fmla="*/ 7778 w 12776"/>
            <a:gd name="connsiteY0" fmla="*/ 11502 h 11502"/>
            <a:gd name="connsiteX1" fmla="*/ 5884 w 12776"/>
            <a:gd name="connsiteY1" fmla="*/ 8610 h 11502"/>
            <a:gd name="connsiteX2" fmla="*/ 7799 w 12776"/>
            <a:gd name="connsiteY2" fmla="*/ 6948 h 11502"/>
            <a:gd name="connsiteX3" fmla="*/ 12776 w 12776"/>
            <a:gd name="connsiteY3" fmla="*/ 724 h 11502"/>
            <a:gd name="connsiteX4" fmla="*/ 0 w 12776"/>
            <a:gd name="connsiteY4" fmla="*/ 0 h 11502"/>
            <a:gd name="connsiteX0" fmla="*/ 7778 w 12776"/>
            <a:gd name="connsiteY0" fmla="*/ 11502 h 11502"/>
            <a:gd name="connsiteX1" fmla="*/ 5884 w 12776"/>
            <a:gd name="connsiteY1" fmla="*/ 8610 h 11502"/>
            <a:gd name="connsiteX2" fmla="*/ 7799 w 12776"/>
            <a:gd name="connsiteY2" fmla="*/ 6948 h 11502"/>
            <a:gd name="connsiteX3" fmla="*/ 12776 w 12776"/>
            <a:gd name="connsiteY3" fmla="*/ 724 h 11502"/>
            <a:gd name="connsiteX4" fmla="*/ 0 w 12776"/>
            <a:gd name="connsiteY4" fmla="*/ 0 h 11502"/>
            <a:gd name="connsiteX0" fmla="*/ 7778 w 12776"/>
            <a:gd name="connsiteY0" fmla="*/ 11502 h 11502"/>
            <a:gd name="connsiteX1" fmla="*/ 5884 w 12776"/>
            <a:gd name="connsiteY1" fmla="*/ 8610 h 11502"/>
            <a:gd name="connsiteX2" fmla="*/ 12521 w 12776"/>
            <a:gd name="connsiteY2" fmla="*/ 6534 h 11502"/>
            <a:gd name="connsiteX3" fmla="*/ 12776 w 12776"/>
            <a:gd name="connsiteY3" fmla="*/ 724 h 11502"/>
            <a:gd name="connsiteX4" fmla="*/ 0 w 12776"/>
            <a:gd name="connsiteY4" fmla="*/ 0 h 11502"/>
            <a:gd name="connsiteX0" fmla="*/ 7778 w 12776"/>
            <a:gd name="connsiteY0" fmla="*/ 11502 h 11502"/>
            <a:gd name="connsiteX1" fmla="*/ 5884 w 12776"/>
            <a:gd name="connsiteY1" fmla="*/ 8403 h 11502"/>
            <a:gd name="connsiteX2" fmla="*/ 12521 w 12776"/>
            <a:gd name="connsiteY2" fmla="*/ 6534 h 11502"/>
            <a:gd name="connsiteX3" fmla="*/ 12776 w 12776"/>
            <a:gd name="connsiteY3" fmla="*/ 724 h 11502"/>
            <a:gd name="connsiteX4" fmla="*/ 0 w 12776"/>
            <a:gd name="connsiteY4" fmla="*/ 0 h 11502"/>
            <a:gd name="connsiteX0" fmla="*/ 7778 w 12776"/>
            <a:gd name="connsiteY0" fmla="*/ 11502 h 11502"/>
            <a:gd name="connsiteX1" fmla="*/ 5884 w 12776"/>
            <a:gd name="connsiteY1" fmla="*/ 8403 h 11502"/>
            <a:gd name="connsiteX2" fmla="*/ 12521 w 12776"/>
            <a:gd name="connsiteY2" fmla="*/ 6534 h 11502"/>
            <a:gd name="connsiteX3" fmla="*/ 12776 w 12776"/>
            <a:gd name="connsiteY3" fmla="*/ 724 h 11502"/>
            <a:gd name="connsiteX4" fmla="*/ 0 w 12776"/>
            <a:gd name="connsiteY4" fmla="*/ 0 h 11502"/>
            <a:gd name="connsiteX0" fmla="*/ 7778 w 12776"/>
            <a:gd name="connsiteY0" fmla="*/ 11502 h 11502"/>
            <a:gd name="connsiteX1" fmla="*/ 5884 w 12776"/>
            <a:gd name="connsiteY1" fmla="*/ 8403 h 11502"/>
            <a:gd name="connsiteX2" fmla="*/ 12521 w 12776"/>
            <a:gd name="connsiteY2" fmla="*/ 6534 h 11502"/>
            <a:gd name="connsiteX3" fmla="*/ 12776 w 12776"/>
            <a:gd name="connsiteY3" fmla="*/ 724 h 11502"/>
            <a:gd name="connsiteX4" fmla="*/ 0 w 12776"/>
            <a:gd name="connsiteY4" fmla="*/ 0 h 11502"/>
            <a:gd name="connsiteX0" fmla="*/ 5278 w 12776"/>
            <a:gd name="connsiteY0" fmla="*/ 11139 h 11139"/>
            <a:gd name="connsiteX1" fmla="*/ 5884 w 12776"/>
            <a:gd name="connsiteY1" fmla="*/ 8403 h 11139"/>
            <a:gd name="connsiteX2" fmla="*/ 12521 w 12776"/>
            <a:gd name="connsiteY2" fmla="*/ 6534 h 11139"/>
            <a:gd name="connsiteX3" fmla="*/ 12776 w 12776"/>
            <a:gd name="connsiteY3" fmla="*/ 724 h 11139"/>
            <a:gd name="connsiteX4" fmla="*/ 0 w 12776"/>
            <a:gd name="connsiteY4" fmla="*/ 0 h 11139"/>
            <a:gd name="connsiteX0" fmla="*/ 5278 w 12521"/>
            <a:gd name="connsiteY0" fmla="*/ 11139 h 11139"/>
            <a:gd name="connsiteX1" fmla="*/ 5884 w 12521"/>
            <a:gd name="connsiteY1" fmla="*/ 8403 h 11139"/>
            <a:gd name="connsiteX2" fmla="*/ 12521 w 12521"/>
            <a:gd name="connsiteY2" fmla="*/ 6534 h 11139"/>
            <a:gd name="connsiteX3" fmla="*/ 10554 w 12521"/>
            <a:gd name="connsiteY3" fmla="*/ 931 h 11139"/>
            <a:gd name="connsiteX4" fmla="*/ 0 w 12521"/>
            <a:gd name="connsiteY4" fmla="*/ 0 h 11139"/>
            <a:gd name="connsiteX0" fmla="*/ 1945 w 9188"/>
            <a:gd name="connsiteY0" fmla="*/ 11294 h 11294"/>
            <a:gd name="connsiteX1" fmla="*/ 2551 w 9188"/>
            <a:gd name="connsiteY1" fmla="*/ 8558 h 11294"/>
            <a:gd name="connsiteX2" fmla="*/ 9188 w 9188"/>
            <a:gd name="connsiteY2" fmla="*/ 6689 h 11294"/>
            <a:gd name="connsiteX3" fmla="*/ 7221 w 9188"/>
            <a:gd name="connsiteY3" fmla="*/ 1086 h 11294"/>
            <a:gd name="connsiteX4" fmla="*/ 0 w 9188"/>
            <a:gd name="connsiteY4" fmla="*/ 0 h 11294"/>
            <a:gd name="connsiteX0" fmla="*/ 2117 w 10105"/>
            <a:gd name="connsiteY0" fmla="*/ 10000 h 10000"/>
            <a:gd name="connsiteX1" fmla="*/ 2776 w 10105"/>
            <a:gd name="connsiteY1" fmla="*/ 7577 h 10000"/>
            <a:gd name="connsiteX2" fmla="*/ 10000 w 10105"/>
            <a:gd name="connsiteY2" fmla="*/ 5923 h 10000"/>
            <a:gd name="connsiteX3" fmla="*/ 5439 w 10105"/>
            <a:gd name="connsiteY3" fmla="*/ 1819 h 10000"/>
            <a:gd name="connsiteX4" fmla="*/ 7859 w 10105"/>
            <a:gd name="connsiteY4" fmla="*/ 962 h 10000"/>
            <a:gd name="connsiteX5" fmla="*/ 0 w 10105"/>
            <a:gd name="connsiteY5" fmla="*/ 0 h 10000"/>
            <a:gd name="connsiteX0" fmla="*/ 2117 w 10135"/>
            <a:gd name="connsiteY0" fmla="*/ 10000 h 10000"/>
            <a:gd name="connsiteX1" fmla="*/ 2776 w 10135"/>
            <a:gd name="connsiteY1" fmla="*/ 7577 h 10000"/>
            <a:gd name="connsiteX2" fmla="*/ 10000 w 10135"/>
            <a:gd name="connsiteY2" fmla="*/ 5923 h 10000"/>
            <a:gd name="connsiteX3" fmla="*/ 5439 w 10135"/>
            <a:gd name="connsiteY3" fmla="*/ 1819 h 10000"/>
            <a:gd name="connsiteX4" fmla="*/ 0 w 10135"/>
            <a:gd name="connsiteY4" fmla="*/ 0 h 10000"/>
            <a:gd name="connsiteX0" fmla="*/ 4535 w 12553"/>
            <a:gd name="connsiteY0" fmla="*/ 10046 h 10046"/>
            <a:gd name="connsiteX1" fmla="*/ 5194 w 12553"/>
            <a:gd name="connsiteY1" fmla="*/ 7623 h 10046"/>
            <a:gd name="connsiteX2" fmla="*/ 12418 w 12553"/>
            <a:gd name="connsiteY2" fmla="*/ 5969 h 10046"/>
            <a:gd name="connsiteX3" fmla="*/ 7857 w 12553"/>
            <a:gd name="connsiteY3" fmla="*/ 1865 h 10046"/>
            <a:gd name="connsiteX4" fmla="*/ 0 w 12553"/>
            <a:gd name="connsiteY4" fmla="*/ 0 h 10046"/>
            <a:gd name="connsiteX0" fmla="*/ 4535 w 12553"/>
            <a:gd name="connsiteY0" fmla="*/ 10046 h 10046"/>
            <a:gd name="connsiteX1" fmla="*/ 5194 w 12553"/>
            <a:gd name="connsiteY1" fmla="*/ 7623 h 10046"/>
            <a:gd name="connsiteX2" fmla="*/ 12418 w 12553"/>
            <a:gd name="connsiteY2" fmla="*/ 5969 h 10046"/>
            <a:gd name="connsiteX3" fmla="*/ 7857 w 12553"/>
            <a:gd name="connsiteY3" fmla="*/ 1865 h 10046"/>
            <a:gd name="connsiteX4" fmla="*/ 0 w 12553"/>
            <a:gd name="connsiteY4" fmla="*/ 0 h 10046"/>
            <a:gd name="connsiteX0" fmla="*/ 185 w 8203"/>
            <a:gd name="connsiteY0" fmla="*/ 10495 h 10495"/>
            <a:gd name="connsiteX1" fmla="*/ 844 w 8203"/>
            <a:gd name="connsiteY1" fmla="*/ 8072 h 10495"/>
            <a:gd name="connsiteX2" fmla="*/ 8068 w 8203"/>
            <a:gd name="connsiteY2" fmla="*/ 6418 h 10495"/>
            <a:gd name="connsiteX3" fmla="*/ 3507 w 8203"/>
            <a:gd name="connsiteY3" fmla="*/ 2314 h 10495"/>
            <a:gd name="connsiteX4" fmla="*/ 5614 w 8203"/>
            <a:gd name="connsiteY4" fmla="*/ 0 h 10495"/>
            <a:gd name="connsiteX0" fmla="*/ 225 w 9999"/>
            <a:gd name="connsiteY0" fmla="*/ 10000 h 10000"/>
            <a:gd name="connsiteX1" fmla="*/ 1028 w 9999"/>
            <a:gd name="connsiteY1" fmla="*/ 7691 h 10000"/>
            <a:gd name="connsiteX2" fmla="*/ 9834 w 9999"/>
            <a:gd name="connsiteY2" fmla="*/ 6115 h 10000"/>
            <a:gd name="connsiteX3" fmla="*/ 4274 w 9999"/>
            <a:gd name="connsiteY3" fmla="*/ 2205 h 10000"/>
            <a:gd name="connsiteX4" fmla="*/ 6843 w 9999"/>
            <a:gd name="connsiteY4" fmla="*/ 0 h 10000"/>
            <a:gd name="connsiteX0" fmla="*/ 225 w 15465"/>
            <a:gd name="connsiteY0" fmla="*/ 11284 h 11284"/>
            <a:gd name="connsiteX1" fmla="*/ 1028 w 15465"/>
            <a:gd name="connsiteY1" fmla="*/ 8975 h 11284"/>
            <a:gd name="connsiteX2" fmla="*/ 9835 w 15465"/>
            <a:gd name="connsiteY2" fmla="*/ 7399 h 11284"/>
            <a:gd name="connsiteX3" fmla="*/ 4274 w 15465"/>
            <a:gd name="connsiteY3" fmla="*/ 3489 h 11284"/>
            <a:gd name="connsiteX4" fmla="*/ 15465 w 15465"/>
            <a:gd name="connsiteY4" fmla="*/ 0 h 11284"/>
            <a:gd name="connsiteX0" fmla="*/ 225 w 15465"/>
            <a:gd name="connsiteY0" fmla="*/ 11284 h 11284"/>
            <a:gd name="connsiteX1" fmla="*/ 1028 w 15465"/>
            <a:gd name="connsiteY1" fmla="*/ 8975 h 11284"/>
            <a:gd name="connsiteX2" fmla="*/ 9835 w 15465"/>
            <a:gd name="connsiteY2" fmla="*/ 7399 h 11284"/>
            <a:gd name="connsiteX3" fmla="*/ 7017 w 15465"/>
            <a:gd name="connsiteY3" fmla="*/ 2728 h 11284"/>
            <a:gd name="connsiteX4" fmla="*/ 15465 w 15465"/>
            <a:gd name="connsiteY4" fmla="*/ 0 h 11284"/>
            <a:gd name="connsiteX0" fmla="*/ 225 w 15465"/>
            <a:gd name="connsiteY0" fmla="*/ 11284 h 11284"/>
            <a:gd name="connsiteX1" fmla="*/ 1028 w 15465"/>
            <a:gd name="connsiteY1" fmla="*/ 8975 h 11284"/>
            <a:gd name="connsiteX2" fmla="*/ 9835 w 15465"/>
            <a:gd name="connsiteY2" fmla="*/ 7399 h 11284"/>
            <a:gd name="connsiteX3" fmla="*/ 8976 w 15465"/>
            <a:gd name="connsiteY3" fmla="*/ 2395 h 11284"/>
            <a:gd name="connsiteX4" fmla="*/ 15465 w 15465"/>
            <a:gd name="connsiteY4" fmla="*/ 0 h 11284"/>
            <a:gd name="connsiteX0" fmla="*/ 225 w 15465"/>
            <a:gd name="connsiteY0" fmla="*/ 11284 h 11284"/>
            <a:gd name="connsiteX1" fmla="*/ 1028 w 15465"/>
            <a:gd name="connsiteY1" fmla="*/ 8975 h 11284"/>
            <a:gd name="connsiteX2" fmla="*/ 9835 w 15465"/>
            <a:gd name="connsiteY2" fmla="*/ 7399 h 11284"/>
            <a:gd name="connsiteX3" fmla="*/ 8976 w 15465"/>
            <a:gd name="connsiteY3" fmla="*/ 2395 h 11284"/>
            <a:gd name="connsiteX4" fmla="*/ 15465 w 15465"/>
            <a:gd name="connsiteY4" fmla="*/ 0 h 11284"/>
            <a:gd name="connsiteX0" fmla="*/ 225 w 18208"/>
            <a:gd name="connsiteY0" fmla="*/ 11902 h 11902"/>
            <a:gd name="connsiteX1" fmla="*/ 1028 w 18208"/>
            <a:gd name="connsiteY1" fmla="*/ 9593 h 11902"/>
            <a:gd name="connsiteX2" fmla="*/ 9835 w 18208"/>
            <a:gd name="connsiteY2" fmla="*/ 8017 h 11902"/>
            <a:gd name="connsiteX3" fmla="*/ 8976 w 18208"/>
            <a:gd name="connsiteY3" fmla="*/ 3013 h 11902"/>
            <a:gd name="connsiteX4" fmla="*/ 18208 w 18208"/>
            <a:gd name="connsiteY4" fmla="*/ 0 h 11902"/>
            <a:gd name="connsiteX0" fmla="*/ 16 w 52093"/>
            <a:gd name="connsiteY0" fmla="*/ 9524 h 10093"/>
            <a:gd name="connsiteX1" fmla="*/ 34913 w 52093"/>
            <a:gd name="connsiteY1" fmla="*/ 9593 h 10093"/>
            <a:gd name="connsiteX2" fmla="*/ 43720 w 52093"/>
            <a:gd name="connsiteY2" fmla="*/ 8017 h 10093"/>
            <a:gd name="connsiteX3" fmla="*/ 42861 w 52093"/>
            <a:gd name="connsiteY3" fmla="*/ 3013 h 10093"/>
            <a:gd name="connsiteX4" fmla="*/ 52093 w 52093"/>
            <a:gd name="connsiteY4" fmla="*/ 0 h 10093"/>
            <a:gd name="connsiteX0" fmla="*/ 0 w 52077"/>
            <a:gd name="connsiteY0" fmla="*/ 9524 h 10289"/>
            <a:gd name="connsiteX1" fmla="*/ 34897 w 52077"/>
            <a:gd name="connsiteY1" fmla="*/ 9593 h 10289"/>
            <a:gd name="connsiteX2" fmla="*/ 43704 w 52077"/>
            <a:gd name="connsiteY2" fmla="*/ 8017 h 10289"/>
            <a:gd name="connsiteX3" fmla="*/ 42845 w 52077"/>
            <a:gd name="connsiteY3" fmla="*/ 3013 h 10289"/>
            <a:gd name="connsiteX4" fmla="*/ 52077 w 52077"/>
            <a:gd name="connsiteY4" fmla="*/ 0 h 10289"/>
            <a:gd name="connsiteX0" fmla="*/ 0 w 55212"/>
            <a:gd name="connsiteY0" fmla="*/ 8858 h 10149"/>
            <a:gd name="connsiteX1" fmla="*/ 38032 w 55212"/>
            <a:gd name="connsiteY1" fmla="*/ 9593 h 10149"/>
            <a:gd name="connsiteX2" fmla="*/ 46839 w 55212"/>
            <a:gd name="connsiteY2" fmla="*/ 8017 h 10149"/>
            <a:gd name="connsiteX3" fmla="*/ 45980 w 55212"/>
            <a:gd name="connsiteY3" fmla="*/ 3013 h 10149"/>
            <a:gd name="connsiteX4" fmla="*/ 55212 w 55212"/>
            <a:gd name="connsiteY4" fmla="*/ 0 h 10149"/>
            <a:gd name="connsiteX0" fmla="*/ 0 w 55212"/>
            <a:gd name="connsiteY0" fmla="*/ 8858 h 10149"/>
            <a:gd name="connsiteX1" fmla="*/ 38032 w 55212"/>
            <a:gd name="connsiteY1" fmla="*/ 9593 h 10149"/>
            <a:gd name="connsiteX2" fmla="*/ 47231 w 55212"/>
            <a:gd name="connsiteY2" fmla="*/ 7304 h 10149"/>
            <a:gd name="connsiteX3" fmla="*/ 45980 w 55212"/>
            <a:gd name="connsiteY3" fmla="*/ 3013 h 10149"/>
            <a:gd name="connsiteX4" fmla="*/ 55212 w 55212"/>
            <a:gd name="connsiteY4" fmla="*/ 0 h 10149"/>
            <a:gd name="connsiteX0" fmla="*/ 0 w 55212"/>
            <a:gd name="connsiteY0" fmla="*/ 8858 h 10149"/>
            <a:gd name="connsiteX1" fmla="*/ 38032 w 55212"/>
            <a:gd name="connsiteY1" fmla="*/ 9593 h 10149"/>
            <a:gd name="connsiteX2" fmla="*/ 47231 w 55212"/>
            <a:gd name="connsiteY2" fmla="*/ 7304 h 10149"/>
            <a:gd name="connsiteX3" fmla="*/ 45980 w 55212"/>
            <a:gd name="connsiteY3" fmla="*/ 3013 h 10149"/>
            <a:gd name="connsiteX4" fmla="*/ 55212 w 55212"/>
            <a:gd name="connsiteY4" fmla="*/ 0 h 10149"/>
            <a:gd name="connsiteX0" fmla="*/ 0 w 55212"/>
            <a:gd name="connsiteY0" fmla="*/ 8858 h 10189"/>
            <a:gd name="connsiteX1" fmla="*/ 52140 w 55212"/>
            <a:gd name="connsiteY1" fmla="*/ 9641 h 10189"/>
            <a:gd name="connsiteX2" fmla="*/ 47231 w 55212"/>
            <a:gd name="connsiteY2" fmla="*/ 7304 h 10189"/>
            <a:gd name="connsiteX3" fmla="*/ 45980 w 55212"/>
            <a:gd name="connsiteY3" fmla="*/ 3013 h 10189"/>
            <a:gd name="connsiteX4" fmla="*/ 55212 w 55212"/>
            <a:gd name="connsiteY4" fmla="*/ 0 h 10189"/>
            <a:gd name="connsiteX0" fmla="*/ 0 w 55212"/>
            <a:gd name="connsiteY0" fmla="*/ 8858 h 9641"/>
            <a:gd name="connsiteX1" fmla="*/ 52140 w 55212"/>
            <a:gd name="connsiteY1" fmla="*/ 9641 h 9641"/>
            <a:gd name="connsiteX2" fmla="*/ 47231 w 55212"/>
            <a:gd name="connsiteY2" fmla="*/ 7304 h 9641"/>
            <a:gd name="connsiteX3" fmla="*/ 45980 w 55212"/>
            <a:gd name="connsiteY3" fmla="*/ 3013 h 9641"/>
            <a:gd name="connsiteX4" fmla="*/ 55212 w 55212"/>
            <a:gd name="connsiteY4" fmla="*/ 0 h 9641"/>
            <a:gd name="connsiteX0" fmla="*/ 0 w 10000"/>
            <a:gd name="connsiteY0" fmla="*/ 9188 h 9408"/>
            <a:gd name="connsiteX1" fmla="*/ 9018 w 10000"/>
            <a:gd name="connsiteY1" fmla="*/ 9408 h 9408"/>
            <a:gd name="connsiteX2" fmla="*/ 8554 w 10000"/>
            <a:gd name="connsiteY2" fmla="*/ 7576 h 9408"/>
            <a:gd name="connsiteX3" fmla="*/ 8328 w 10000"/>
            <a:gd name="connsiteY3" fmla="*/ 3125 h 9408"/>
            <a:gd name="connsiteX4" fmla="*/ 10000 w 10000"/>
            <a:gd name="connsiteY4" fmla="*/ 0 h 9408"/>
            <a:gd name="connsiteX0" fmla="*/ 0 w 10000"/>
            <a:gd name="connsiteY0" fmla="*/ 9766 h 10000"/>
            <a:gd name="connsiteX1" fmla="*/ 9018 w 10000"/>
            <a:gd name="connsiteY1" fmla="*/ 10000 h 10000"/>
            <a:gd name="connsiteX2" fmla="*/ 8554 w 10000"/>
            <a:gd name="connsiteY2" fmla="*/ 7424 h 10000"/>
            <a:gd name="connsiteX3" fmla="*/ 8328 w 10000"/>
            <a:gd name="connsiteY3" fmla="*/ 3322 h 10000"/>
            <a:gd name="connsiteX4" fmla="*/ 10000 w 10000"/>
            <a:gd name="connsiteY4" fmla="*/ 0 h 10000"/>
            <a:gd name="connsiteX0" fmla="*/ 0 w 10000"/>
            <a:gd name="connsiteY0" fmla="*/ 9766 h 10000"/>
            <a:gd name="connsiteX1" fmla="*/ 9018 w 10000"/>
            <a:gd name="connsiteY1" fmla="*/ 10000 h 10000"/>
            <a:gd name="connsiteX2" fmla="*/ 8625 w 10000"/>
            <a:gd name="connsiteY2" fmla="*/ 7057 h 10000"/>
            <a:gd name="connsiteX3" fmla="*/ 8328 w 10000"/>
            <a:gd name="connsiteY3" fmla="*/ 3322 h 10000"/>
            <a:gd name="connsiteX4" fmla="*/ 10000 w 10000"/>
            <a:gd name="connsiteY4" fmla="*/ 0 h 10000"/>
            <a:gd name="connsiteX0" fmla="*/ 0 w 10241"/>
            <a:gd name="connsiteY0" fmla="*/ 9766 h 10000"/>
            <a:gd name="connsiteX1" fmla="*/ 9018 w 10241"/>
            <a:gd name="connsiteY1" fmla="*/ 10000 h 10000"/>
            <a:gd name="connsiteX2" fmla="*/ 8625 w 10241"/>
            <a:gd name="connsiteY2" fmla="*/ 7057 h 10000"/>
            <a:gd name="connsiteX3" fmla="*/ 8328 w 10241"/>
            <a:gd name="connsiteY3" fmla="*/ 3322 h 10000"/>
            <a:gd name="connsiteX4" fmla="*/ 10000 w 10241"/>
            <a:gd name="connsiteY4" fmla="*/ 0 h 10000"/>
            <a:gd name="connsiteX0" fmla="*/ 0 w 10241"/>
            <a:gd name="connsiteY0" fmla="*/ 9766 h 10000"/>
            <a:gd name="connsiteX1" fmla="*/ 9018 w 10241"/>
            <a:gd name="connsiteY1" fmla="*/ 10000 h 10000"/>
            <a:gd name="connsiteX2" fmla="*/ 8625 w 10241"/>
            <a:gd name="connsiteY2" fmla="*/ 7057 h 10000"/>
            <a:gd name="connsiteX3" fmla="*/ 8328 w 10241"/>
            <a:gd name="connsiteY3" fmla="*/ 3322 h 10000"/>
            <a:gd name="connsiteX4" fmla="*/ 10000 w 10241"/>
            <a:gd name="connsiteY4" fmla="*/ 0 h 10000"/>
            <a:gd name="connsiteX0" fmla="*/ 0 w 10241"/>
            <a:gd name="connsiteY0" fmla="*/ 8560 h 8794"/>
            <a:gd name="connsiteX1" fmla="*/ 9018 w 10241"/>
            <a:gd name="connsiteY1" fmla="*/ 8794 h 8794"/>
            <a:gd name="connsiteX2" fmla="*/ 8625 w 10241"/>
            <a:gd name="connsiteY2" fmla="*/ 5851 h 8794"/>
            <a:gd name="connsiteX3" fmla="*/ 8328 w 10241"/>
            <a:gd name="connsiteY3" fmla="*/ 2116 h 8794"/>
            <a:gd name="connsiteX4" fmla="*/ 9574 w 10241"/>
            <a:gd name="connsiteY4" fmla="*/ 0 h 8794"/>
            <a:gd name="connsiteX0" fmla="*/ 0 w 9738"/>
            <a:gd name="connsiteY0" fmla="*/ 9734 h 10000"/>
            <a:gd name="connsiteX1" fmla="*/ 8806 w 9738"/>
            <a:gd name="connsiteY1" fmla="*/ 10000 h 10000"/>
            <a:gd name="connsiteX2" fmla="*/ 8422 w 9738"/>
            <a:gd name="connsiteY2" fmla="*/ 6653 h 10000"/>
            <a:gd name="connsiteX3" fmla="*/ 8132 w 9738"/>
            <a:gd name="connsiteY3" fmla="*/ 2406 h 10000"/>
            <a:gd name="connsiteX4" fmla="*/ 9349 w 9738"/>
            <a:gd name="connsiteY4" fmla="*/ 0 h 10000"/>
            <a:gd name="connsiteX0" fmla="*/ 0 w 10016"/>
            <a:gd name="connsiteY0" fmla="*/ 9734 h 10000"/>
            <a:gd name="connsiteX1" fmla="*/ 9043 w 10016"/>
            <a:gd name="connsiteY1" fmla="*/ 10000 h 10000"/>
            <a:gd name="connsiteX2" fmla="*/ 9747 w 10016"/>
            <a:gd name="connsiteY2" fmla="*/ 7691 h 10000"/>
            <a:gd name="connsiteX3" fmla="*/ 8649 w 10016"/>
            <a:gd name="connsiteY3" fmla="*/ 6653 h 10000"/>
            <a:gd name="connsiteX4" fmla="*/ 8351 w 10016"/>
            <a:gd name="connsiteY4" fmla="*/ 2406 h 10000"/>
            <a:gd name="connsiteX5" fmla="*/ 9601 w 10016"/>
            <a:gd name="connsiteY5" fmla="*/ 0 h 10000"/>
            <a:gd name="connsiteX0" fmla="*/ 0 w 10016"/>
            <a:gd name="connsiteY0" fmla="*/ 9734 h 10000"/>
            <a:gd name="connsiteX1" fmla="*/ 9043 w 10016"/>
            <a:gd name="connsiteY1" fmla="*/ 10000 h 10000"/>
            <a:gd name="connsiteX2" fmla="*/ 9747 w 10016"/>
            <a:gd name="connsiteY2" fmla="*/ 7691 h 10000"/>
            <a:gd name="connsiteX3" fmla="*/ 8649 w 10016"/>
            <a:gd name="connsiteY3" fmla="*/ 6653 h 10000"/>
            <a:gd name="connsiteX4" fmla="*/ 8351 w 10016"/>
            <a:gd name="connsiteY4" fmla="*/ 2406 h 10000"/>
            <a:gd name="connsiteX5" fmla="*/ 9601 w 10016"/>
            <a:gd name="connsiteY5" fmla="*/ 0 h 10000"/>
            <a:gd name="connsiteX0" fmla="*/ 0 w 10016"/>
            <a:gd name="connsiteY0" fmla="*/ 9734 h 10000"/>
            <a:gd name="connsiteX1" fmla="*/ 9043 w 10016"/>
            <a:gd name="connsiteY1" fmla="*/ 10000 h 10000"/>
            <a:gd name="connsiteX2" fmla="*/ 9747 w 10016"/>
            <a:gd name="connsiteY2" fmla="*/ 7691 h 10000"/>
            <a:gd name="connsiteX3" fmla="*/ 8649 w 10016"/>
            <a:gd name="connsiteY3" fmla="*/ 6653 h 10000"/>
            <a:gd name="connsiteX4" fmla="*/ 8351 w 10016"/>
            <a:gd name="connsiteY4" fmla="*/ 2406 h 10000"/>
            <a:gd name="connsiteX5" fmla="*/ 9601 w 10016"/>
            <a:gd name="connsiteY5" fmla="*/ 0 h 10000"/>
            <a:gd name="connsiteX0" fmla="*/ 0 w 10016"/>
            <a:gd name="connsiteY0" fmla="*/ 9734 h 10000"/>
            <a:gd name="connsiteX1" fmla="*/ 8750 w 10016"/>
            <a:gd name="connsiteY1" fmla="*/ 9718 h 10000"/>
            <a:gd name="connsiteX2" fmla="*/ 9043 w 10016"/>
            <a:gd name="connsiteY2" fmla="*/ 10000 h 10000"/>
            <a:gd name="connsiteX3" fmla="*/ 9747 w 10016"/>
            <a:gd name="connsiteY3" fmla="*/ 7691 h 10000"/>
            <a:gd name="connsiteX4" fmla="*/ 8649 w 10016"/>
            <a:gd name="connsiteY4" fmla="*/ 6653 h 10000"/>
            <a:gd name="connsiteX5" fmla="*/ 8351 w 10016"/>
            <a:gd name="connsiteY5" fmla="*/ 2406 h 10000"/>
            <a:gd name="connsiteX6" fmla="*/ 9601 w 10016"/>
            <a:gd name="connsiteY6" fmla="*/ 0 h 10000"/>
            <a:gd name="connsiteX0" fmla="*/ 0 w 9873"/>
            <a:gd name="connsiteY0" fmla="*/ 9734 h 9747"/>
            <a:gd name="connsiteX1" fmla="*/ 8750 w 9873"/>
            <a:gd name="connsiteY1" fmla="*/ 9718 h 9747"/>
            <a:gd name="connsiteX2" fmla="*/ 9747 w 9873"/>
            <a:gd name="connsiteY2" fmla="*/ 7691 h 9747"/>
            <a:gd name="connsiteX3" fmla="*/ 8649 w 9873"/>
            <a:gd name="connsiteY3" fmla="*/ 6653 h 9747"/>
            <a:gd name="connsiteX4" fmla="*/ 8351 w 9873"/>
            <a:gd name="connsiteY4" fmla="*/ 2406 h 9747"/>
            <a:gd name="connsiteX5" fmla="*/ 9601 w 9873"/>
            <a:gd name="connsiteY5" fmla="*/ 0 h 9747"/>
            <a:gd name="connsiteX0" fmla="*/ 0 w 10293"/>
            <a:gd name="connsiteY0" fmla="*/ 9987 h 10001"/>
            <a:gd name="connsiteX1" fmla="*/ 8863 w 10293"/>
            <a:gd name="connsiteY1" fmla="*/ 9970 h 10001"/>
            <a:gd name="connsiteX2" fmla="*/ 9872 w 10293"/>
            <a:gd name="connsiteY2" fmla="*/ 7891 h 10001"/>
            <a:gd name="connsiteX3" fmla="*/ 8760 w 10293"/>
            <a:gd name="connsiteY3" fmla="*/ 6826 h 10001"/>
            <a:gd name="connsiteX4" fmla="*/ 8458 w 10293"/>
            <a:gd name="connsiteY4" fmla="*/ 2468 h 10001"/>
            <a:gd name="connsiteX5" fmla="*/ 9725 w 10293"/>
            <a:gd name="connsiteY5" fmla="*/ 0 h 10001"/>
            <a:gd name="connsiteX0" fmla="*/ 0 w 10153"/>
            <a:gd name="connsiteY0" fmla="*/ 9987 h 10001"/>
            <a:gd name="connsiteX1" fmla="*/ 8863 w 10153"/>
            <a:gd name="connsiteY1" fmla="*/ 9970 h 10001"/>
            <a:gd name="connsiteX2" fmla="*/ 9872 w 10153"/>
            <a:gd name="connsiteY2" fmla="*/ 7891 h 10001"/>
            <a:gd name="connsiteX3" fmla="*/ 8760 w 10153"/>
            <a:gd name="connsiteY3" fmla="*/ 6826 h 10001"/>
            <a:gd name="connsiteX4" fmla="*/ 8458 w 10153"/>
            <a:gd name="connsiteY4" fmla="*/ 2468 h 10001"/>
            <a:gd name="connsiteX5" fmla="*/ 9725 w 10153"/>
            <a:gd name="connsiteY5" fmla="*/ 0 h 10001"/>
            <a:gd name="connsiteX0" fmla="*/ 0 w 9709"/>
            <a:gd name="connsiteY0" fmla="*/ 9987 h 10001"/>
            <a:gd name="connsiteX1" fmla="*/ 8419 w 9709"/>
            <a:gd name="connsiteY1" fmla="*/ 9970 h 10001"/>
            <a:gd name="connsiteX2" fmla="*/ 9428 w 9709"/>
            <a:gd name="connsiteY2" fmla="*/ 7891 h 10001"/>
            <a:gd name="connsiteX3" fmla="*/ 8316 w 9709"/>
            <a:gd name="connsiteY3" fmla="*/ 6826 h 10001"/>
            <a:gd name="connsiteX4" fmla="*/ 8014 w 9709"/>
            <a:gd name="connsiteY4" fmla="*/ 2468 h 10001"/>
            <a:gd name="connsiteX5" fmla="*/ 9281 w 9709"/>
            <a:gd name="connsiteY5" fmla="*/ 0 h 10001"/>
            <a:gd name="connsiteX0" fmla="*/ 0 w 9657"/>
            <a:gd name="connsiteY0" fmla="*/ 10036 h 10046"/>
            <a:gd name="connsiteX1" fmla="*/ 8328 w 9657"/>
            <a:gd name="connsiteY1" fmla="*/ 9969 h 10046"/>
            <a:gd name="connsiteX2" fmla="*/ 9368 w 9657"/>
            <a:gd name="connsiteY2" fmla="*/ 7890 h 10046"/>
            <a:gd name="connsiteX3" fmla="*/ 8222 w 9657"/>
            <a:gd name="connsiteY3" fmla="*/ 6825 h 10046"/>
            <a:gd name="connsiteX4" fmla="*/ 7911 w 9657"/>
            <a:gd name="connsiteY4" fmla="*/ 2468 h 10046"/>
            <a:gd name="connsiteX5" fmla="*/ 9216 w 9657"/>
            <a:gd name="connsiteY5" fmla="*/ 0 h 1004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9657" h="10046">
              <a:moveTo>
                <a:pt x="0" y="10036"/>
              </a:moveTo>
              <a:cubicBezTo>
                <a:pt x="3044" y="10091"/>
                <a:pt x="5285" y="9914"/>
                <a:pt x="8328" y="9969"/>
              </a:cubicBezTo>
              <a:cubicBezTo>
                <a:pt x="10468" y="9804"/>
                <a:pt x="9386" y="8414"/>
                <a:pt x="9368" y="7890"/>
              </a:cubicBezTo>
              <a:cubicBezTo>
                <a:pt x="9300" y="7317"/>
                <a:pt x="8577" y="7228"/>
                <a:pt x="8222" y="6825"/>
              </a:cubicBezTo>
              <a:cubicBezTo>
                <a:pt x="8058" y="5754"/>
                <a:pt x="8295" y="3677"/>
                <a:pt x="7911" y="2468"/>
              </a:cubicBezTo>
              <a:cubicBezTo>
                <a:pt x="8046" y="645"/>
                <a:pt x="7484" y="2274"/>
                <a:pt x="9216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19886</xdr:colOff>
      <xdr:row>20</xdr:row>
      <xdr:rowOff>64055</xdr:rowOff>
    </xdr:from>
    <xdr:to>
      <xdr:col>8</xdr:col>
      <xdr:colOff>151922</xdr:colOff>
      <xdr:row>21</xdr:row>
      <xdr:rowOff>22191</xdr:rowOff>
    </xdr:to>
    <xdr:sp macro="" textlink="">
      <xdr:nvSpPr>
        <xdr:cNvPr id="790" name="AutoShape 526">
          <a:extLst>
            <a:ext uri="{FF2B5EF4-FFF2-40B4-BE49-F238E27FC236}">
              <a16:creationId xmlns:a16="http://schemas.microsoft.com/office/drawing/2014/main" id="{BD59240F-C5B7-4960-B511-EE634CF8AE17}"/>
            </a:ext>
          </a:extLst>
        </xdr:cNvPr>
        <xdr:cNvSpPr>
          <a:spLocks noChangeArrowheads="1"/>
        </xdr:cNvSpPr>
      </xdr:nvSpPr>
      <xdr:spPr bwMode="auto">
        <a:xfrm>
          <a:off x="4988126" y="3416855"/>
          <a:ext cx="132036" cy="12577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763731</xdr:colOff>
      <xdr:row>18</xdr:row>
      <xdr:rowOff>11614</xdr:rowOff>
    </xdr:from>
    <xdr:to>
      <xdr:col>8</xdr:col>
      <xdr:colOff>179532</xdr:colOff>
      <xdr:row>18</xdr:row>
      <xdr:rowOff>165198</xdr:rowOff>
    </xdr:to>
    <xdr:sp macro="" textlink="">
      <xdr:nvSpPr>
        <xdr:cNvPr id="791" name="六角形 790">
          <a:extLst>
            <a:ext uri="{FF2B5EF4-FFF2-40B4-BE49-F238E27FC236}">
              <a16:creationId xmlns:a16="http://schemas.microsoft.com/office/drawing/2014/main" id="{CC2DECDC-B67F-48E9-872A-B7192DBC1532}"/>
            </a:ext>
          </a:extLst>
        </xdr:cNvPr>
        <xdr:cNvSpPr/>
      </xdr:nvSpPr>
      <xdr:spPr bwMode="auto">
        <a:xfrm>
          <a:off x="4969971" y="3029134"/>
          <a:ext cx="177801" cy="15358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320368</xdr:colOff>
      <xdr:row>23</xdr:row>
      <xdr:rowOff>44450</xdr:rowOff>
    </xdr:from>
    <xdr:to>
      <xdr:col>8</xdr:col>
      <xdr:colOff>40831</xdr:colOff>
      <xdr:row>23</xdr:row>
      <xdr:rowOff>133350</xdr:rowOff>
    </xdr:to>
    <xdr:sp macro="" textlink="">
      <xdr:nvSpPr>
        <xdr:cNvPr id="792" name="Line 76">
          <a:extLst>
            <a:ext uri="{FF2B5EF4-FFF2-40B4-BE49-F238E27FC236}">
              <a16:creationId xmlns:a16="http://schemas.microsoft.com/office/drawing/2014/main" id="{4D56872B-4C39-4DD0-9136-D57B44E8009D}"/>
            </a:ext>
          </a:extLst>
        </xdr:cNvPr>
        <xdr:cNvSpPr>
          <a:spLocks noChangeShapeType="1"/>
        </xdr:cNvSpPr>
      </xdr:nvSpPr>
      <xdr:spPr bwMode="auto">
        <a:xfrm flipV="1">
          <a:off x="4595188" y="3900170"/>
          <a:ext cx="413883" cy="88900"/>
        </a:xfrm>
        <a:custGeom>
          <a:avLst/>
          <a:gdLst>
            <a:gd name="connsiteX0" fmla="*/ 0 w 431800"/>
            <a:gd name="connsiteY0" fmla="*/ 0 h 133350"/>
            <a:gd name="connsiteX1" fmla="*/ 431800 w 431800"/>
            <a:gd name="connsiteY1" fmla="*/ 133350 h 133350"/>
            <a:gd name="connsiteX0" fmla="*/ 0 w 431800"/>
            <a:gd name="connsiteY0" fmla="*/ 0 h 133350"/>
            <a:gd name="connsiteX1" fmla="*/ 431800 w 431800"/>
            <a:gd name="connsiteY1" fmla="*/ 133350 h 133350"/>
            <a:gd name="connsiteX0" fmla="*/ 0 w 444500"/>
            <a:gd name="connsiteY0" fmla="*/ 0 h 88900"/>
            <a:gd name="connsiteX1" fmla="*/ 444500 w 444500"/>
            <a:gd name="connsiteY1" fmla="*/ 88900 h 889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44500" h="88900">
              <a:moveTo>
                <a:pt x="0" y="0"/>
              </a:moveTo>
              <a:cubicBezTo>
                <a:pt x="143933" y="44450"/>
                <a:pt x="427567" y="-69850"/>
                <a:pt x="444500" y="8890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4598</xdr:colOff>
      <xdr:row>20</xdr:row>
      <xdr:rowOff>51629</xdr:rowOff>
    </xdr:from>
    <xdr:to>
      <xdr:col>8</xdr:col>
      <xdr:colOff>4106</xdr:colOff>
      <xdr:row>24</xdr:row>
      <xdr:rowOff>9438</xdr:rowOff>
    </xdr:to>
    <xdr:sp macro="" textlink="">
      <xdr:nvSpPr>
        <xdr:cNvPr id="794" name="Text Box 1664">
          <a:extLst>
            <a:ext uri="{FF2B5EF4-FFF2-40B4-BE49-F238E27FC236}">
              <a16:creationId xmlns:a16="http://schemas.microsoft.com/office/drawing/2014/main" id="{5D9DE76D-4CCF-4068-9ACF-9DB9B859B5FC}"/>
            </a:ext>
          </a:extLst>
        </xdr:cNvPr>
        <xdr:cNvSpPr txBox="1">
          <a:spLocks noChangeArrowheads="1"/>
        </xdr:cNvSpPr>
      </xdr:nvSpPr>
      <xdr:spPr bwMode="auto">
        <a:xfrm>
          <a:off x="4279418" y="3404429"/>
          <a:ext cx="692928" cy="628369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急に狭くなり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路面悪化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対向車注意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！</a:t>
          </a: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1.3㎞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先府境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清阪峠迄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412655</xdr:colOff>
      <xdr:row>18</xdr:row>
      <xdr:rowOff>169456</xdr:rowOff>
    </xdr:from>
    <xdr:to>
      <xdr:col>6</xdr:col>
      <xdr:colOff>86748</xdr:colOff>
      <xdr:row>22</xdr:row>
      <xdr:rowOff>2611</xdr:rowOff>
    </xdr:to>
    <xdr:pic>
      <xdr:nvPicPr>
        <xdr:cNvPr id="795" name="図 794">
          <a:extLst>
            <a:ext uri="{FF2B5EF4-FFF2-40B4-BE49-F238E27FC236}">
              <a16:creationId xmlns:a16="http://schemas.microsoft.com/office/drawing/2014/main" id="{5A3290C6-AA00-44E5-A265-CD28DB429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6656669">
          <a:off x="3232534" y="3255077"/>
          <a:ext cx="503715" cy="367513"/>
        </a:xfrm>
        <a:prstGeom prst="rect">
          <a:avLst/>
        </a:prstGeom>
      </xdr:spPr>
    </xdr:pic>
    <xdr:clientData/>
  </xdr:twoCellAnchor>
  <xdr:twoCellAnchor editAs="oneCell">
    <xdr:from>
      <xdr:col>1</xdr:col>
      <xdr:colOff>569878</xdr:colOff>
      <xdr:row>29</xdr:row>
      <xdr:rowOff>32093</xdr:rowOff>
    </xdr:from>
    <xdr:to>
      <xdr:col>1</xdr:col>
      <xdr:colOff>685809</xdr:colOff>
      <xdr:row>30</xdr:row>
      <xdr:rowOff>164248</xdr:rowOff>
    </xdr:to>
    <xdr:pic>
      <xdr:nvPicPr>
        <xdr:cNvPr id="796" name="図 795">
          <a:extLst>
            <a:ext uri="{FF2B5EF4-FFF2-40B4-BE49-F238E27FC236}">
              <a16:creationId xmlns:a16="http://schemas.microsoft.com/office/drawing/2014/main" id="{F92380C2-B1B2-4EA7-9748-72C416F0F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14106900">
          <a:off x="592246" y="4985585"/>
          <a:ext cx="299795" cy="115931"/>
        </a:xfrm>
        <a:prstGeom prst="rect">
          <a:avLst/>
        </a:prstGeom>
      </xdr:spPr>
    </xdr:pic>
    <xdr:clientData/>
  </xdr:twoCellAnchor>
  <xdr:twoCellAnchor editAs="oneCell">
    <xdr:from>
      <xdr:col>2</xdr:col>
      <xdr:colOff>326308</xdr:colOff>
      <xdr:row>30</xdr:row>
      <xdr:rowOff>69848</xdr:rowOff>
    </xdr:from>
    <xdr:to>
      <xdr:col>3</xdr:col>
      <xdr:colOff>69813</xdr:colOff>
      <xdr:row>32</xdr:row>
      <xdr:rowOff>133</xdr:rowOff>
    </xdr:to>
    <xdr:pic>
      <xdr:nvPicPr>
        <xdr:cNvPr id="798" name="図 797">
          <a:extLst>
            <a:ext uri="{FF2B5EF4-FFF2-40B4-BE49-F238E27FC236}">
              <a16:creationId xmlns:a16="http://schemas.microsoft.com/office/drawing/2014/main" id="{CA298ED2-CE2E-470E-8EA4-BF0E4C9FD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1115692">
          <a:off x="1134028" y="5099048"/>
          <a:ext cx="436925" cy="264437"/>
        </a:xfrm>
        <a:prstGeom prst="rect">
          <a:avLst/>
        </a:prstGeom>
      </xdr:spPr>
    </xdr:pic>
    <xdr:clientData/>
  </xdr:twoCellAnchor>
  <xdr:twoCellAnchor editAs="oneCell">
    <xdr:from>
      <xdr:col>1</xdr:col>
      <xdr:colOff>585277</xdr:colOff>
      <xdr:row>26</xdr:row>
      <xdr:rowOff>82416</xdr:rowOff>
    </xdr:from>
    <xdr:to>
      <xdr:col>2</xdr:col>
      <xdr:colOff>328782</xdr:colOff>
      <xdr:row>28</xdr:row>
      <xdr:rowOff>7660</xdr:rowOff>
    </xdr:to>
    <xdr:pic>
      <xdr:nvPicPr>
        <xdr:cNvPr id="800" name="図 799">
          <a:extLst>
            <a:ext uri="{FF2B5EF4-FFF2-40B4-BE49-F238E27FC236}">
              <a16:creationId xmlns:a16="http://schemas.microsoft.com/office/drawing/2014/main" id="{63845CAF-B393-4B9F-8634-09178ECD6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1302071">
          <a:off x="699577" y="4441056"/>
          <a:ext cx="436925" cy="260524"/>
        </a:xfrm>
        <a:prstGeom prst="rect">
          <a:avLst/>
        </a:prstGeom>
      </xdr:spPr>
    </xdr:pic>
    <xdr:clientData/>
  </xdr:twoCellAnchor>
  <xdr:twoCellAnchor>
    <xdr:from>
      <xdr:col>2</xdr:col>
      <xdr:colOff>9405</xdr:colOff>
      <xdr:row>60</xdr:row>
      <xdr:rowOff>124686</xdr:rowOff>
    </xdr:from>
    <xdr:to>
      <xdr:col>2</xdr:col>
      <xdr:colOff>590906</xdr:colOff>
      <xdr:row>64</xdr:row>
      <xdr:rowOff>131648</xdr:rowOff>
    </xdr:to>
    <xdr:sp macro="" textlink="">
      <xdr:nvSpPr>
        <xdr:cNvPr id="801" name="Freeform 217">
          <a:extLst>
            <a:ext uri="{FF2B5EF4-FFF2-40B4-BE49-F238E27FC236}">
              <a16:creationId xmlns:a16="http://schemas.microsoft.com/office/drawing/2014/main" id="{EB1E3A1F-C21B-4221-ACD4-0555467B2B54}"/>
            </a:ext>
          </a:extLst>
        </xdr:cNvPr>
        <xdr:cNvSpPr>
          <a:spLocks/>
        </xdr:cNvSpPr>
      </xdr:nvSpPr>
      <xdr:spPr bwMode="auto">
        <a:xfrm rot="5210045">
          <a:off x="769115" y="10231096"/>
          <a:ext cx="677522" cy="581501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8438"/>
            <a:gd name="connsiteX1" fmla="*/ 5852 w 10000"/>
            <a:gd name="connsiteY1" fmla="*/ 18289 h 18438"/>
            <a:gd name="connsiteX2" fmla="*/ 2832 w 10000"/>
            <a:gd name="connsiteY2" fmla="*/ 9062 h 18438"/>
            <a:gd name="connsiteX3" fmla="*/ 0 w 10000"/>
            <a:gd name="connsiteY3" fmla="*/ 6797 h 18438"/>
            <a:gd name="connsiteX0" fmla="*/ 11498 w 11498"/>
            <a:gd name="connsiteY0" fmla="*/ 23635 h 42073"/>
            <a:gd name="connsiteX1" fmla="*/ 7350 w 11498"/>
            <a:gd name="connsiteY1" fmla="*/ 41924 h 42073"/>
            <a:gd name="connsiteX2" fmla="*/ 4330 w 11498"/>
            <a:gd name="connsiteY2" fmla="*/ 32697 h 42073"/>
            <a:gd name="connsiteX3" fmla="*/ 0 w 11498"/>
            <a:gd name="connsiteY3" fmla="*/ 0 h 42073"/>
            <a:gd name="connsiteX0" fmla="*/ 11498 w 11498"/>
            <a:gd name="connsiteY0" fmla="*/ 46916 h 65448"/>
            <a:gd name="connsiteX1" fmla="*/ 7350 w 11498"/>
            <a:gd name="connsiteY1" fmla="*/ 65205 h 65448"/>
            <a:gd name="connsiteX2" fmla="*/ 4330 w 11498"/>
            <a:gd name="connsiteY2" fmla="*/ 55978 h 65448"/>
            <a:gd name="connsiteX3" fmla="*/ 3503 w 11498"/>
            <a:gd name="connsiteY3" fmla="*/ 660 h 65448"/>
            <a:gd name="connsiteX4" fmla="*/ 0 w 11498"/>
            <a:gd name="connsiteY4" fmla="*/ 23281 h 65448"/>
            <a:gd name="connsiteX0" fmla="*/ 11826 w 11826"/>
            <a:gd name="connsiteY0" fmla="*/ 53003 h 71535"/>
            <a:gd name="connsiteX1" fmla="*/ 7678 w 11826"/>
            <a:gd name="connsiteY1" fmla="*/ 71292 h 71535"/>
            <a:gd name="connsiteX2" fmla="*/ 4658 w 11826"/>
            <a:gd name="connsiteY2" fmla="*/ 62065 h 71535"/>
            <a:gd name="connsiteX3" fmla="*/ 3831 w 11826"/>
            <a:gd name="connsiteY3" fmla="*/ 6747 h 71535"/>
            <a:gd name="connsiteX4" fmla="*/ 0 w 11826"/>
            <a:gd name="connsiteY4" fmla="*/ 0 h 71535"/>
            <a:gd name="connsiteX0" fmla="*/ 11826 w 11826"/>
            <a:gd name="connsiteY0" fmla="*/ 53003 h 74488"/>
            <a:gd name="connsiteX1" fmla="*/ 7678 w 11826"/>
            <a:gd name="connsiteY1" fmla="*/ 71292 h 74488"/>
            <a:gd name="connsiteX2" fmla="*/ 5246 w 11826"/>
            <a:gd name="connsiteY2" fmla="*/ 72193 h 74488"/>
            <a:gd name="connsiteX3" fmla="*/ 3831 w 11826"/>
            <a:gd name="connsiteY3" fmla="*/ 6747 h 74488"/>
            <a:gd name="connsiteX4" fmla="*/ 0 w 11826"/>
            <a:gd name="connsiteY4" fmla="*/ 0 h 74488"/>
            <a:gd name="connsiteX0" fmla="*/ 11826 w 11826"/>
            <a:gd name="connsiteY0" fmla="*/ 58668 h 80153"/>
            <a:gd name="connsiteX1" fmla="*/ 7678 w 11826"/>
            <a:gd name="connsiteY1" fmla="*/ 76957 h 80153"/>
            <a:gd name="connsiteX2" fmla="*/ 5246 w 11826"/>
            <a:gd name="connsiteY2" fmla="*/ 77858 h 80153"/>
            <a:gd name="connsiteX3" fmla="*/ 3831 w 11826"/>
            <a:gd name="connsiteY3" fmla="*/ 12412 h 80153"/>
            <a:gd name="connsiteX4" fmla="*/ 0 w 11826"/>
            <a:gd name="connsiteY4" fmla="*/ 5665 h 80153"/>
            <a:gd name="connsiteX0" fmla="*/ 11826 w 11826"/>
            <a:gd name="connsiteY0" fmla="*/ 81526 h 103011"/>
            <a:gd name="connsiteX1" fmla="*/ 7678 w 11826"/>
            <a:gd name="connsiteY1" fmla="*/ 99815 h 103011"/>
            <a:gd name="connsiteX2" fmla="*/ 5246 w 11826"/>
            <a:gd name="connsiteY2" fmla="*/ 100716 h 103011"/>
            <a:gd name="connsiteX3" fmla="*/ 3831 w 11826"/>
            <a:gd name="connsiteY3" fmla="*/ 35270 h 103011"/>
            <a:gd name="connsiteX4" fmla="*/ 0 w 11826"/>
            <a:gd name="connsiteY4" fmla="*/ 28523 h 103011"/>
            <a:gd name="connsiteX0" fmla="*/ 11987 w 11987"/>
            <a:gd name="connsiteY0" fmla="*/ 83014 h 104499"/>
            <a:gd name="connsiteX1" fmla="*/ 7839 w 11987"/>
            <a:gd name="connsiteY1" fmla="*/ 101303 h 104499"/>
            <a:gd name="connsiteX2" fmla="*/ 5407 w 11987"/>
            <a:gd name="connsiteY2" fmla="*/ 102204 h 104499"/>
            <a:gd name="connsiteX3" fmla="*/ 3992 w 11987"/>
            <a:gd name="connsiteY3" fmla="*/ 36758 h 104499"/>
            <a:gd name="connsiteX4" fmla="*/ 0 w 11987"/>
            <a:gd name="connsiteY4" fmla="*/ 24923 h 104499"/>
            <a:gd name="connsiteX0" fmla="*/ 12602 w 12602"/>
            <a:gd name="connsiteY0" fmla="*/ 87078 h 108563"/>
            <a:gd name="connsiteX1" fmla="*/ 8454 w 12602"/>
            <a:gd name="connsiteY1" fmla="*/ 105367 h 108563"/>
            <a:gd name="connsiteX2" fmla="*/ 6022 w 12602"/>
            <a:gd name="connsiteY2" fmla="*/ 106268 h 108563"/>
            <a:gd name="connsiteX3" fmla="*/ 4607 w 12602"/>
            <a:gd name="connsiteY3" fmla="*/ 40822 h 108563"/>
            <a:gd name="connsiteX4" fmla="*/ 0 w 12602"/>
            <a:gd name="connsiteY4" fmla="*/ 16945 h 108563"/>
            <a:gd name="connsiteX0" fmla="*/ 10533 w 10533"/>
            <a:gd name="connsiteY0" fmla="*/ 91461 h 112946"/>
            <a:gd name="connsiteX1" fmla="*/ 6385 w 10533"/>
            <a:gd name="connsiteY1" fmla="*/ 109750 h 112946"/>
            <a:gd name="connsiteX2" fmla="*/ 3953 w 10533"/>
            <a:gd name="connsiteY2" fmla="*/ 110651 h 112946"/>
            <a:gd name="connsiteX3" fmla="*/ 2538 w 10533"/>
            <a:gd name="connsiteY3" fmla="*/ 45205 h 112946"/>
            <a:gd name="connsiteX4" fmla="*/ 0 w 10533"/>
            <a:gd name="connsiteY4" fmla="*/ 10711 h 112946"/>
            <a:gd name="connsiteX0" fmla="*/ 9526 w 9526"/>
            <a:gd name="connsiteY0" fmla="*/ 96740 h 118225"/>
            <a:gd name="connsiteX1" fmla="*/ 5378 w 9526"/>
            <a:gd name="connsiteY1" fmla="*/ 115029 h 118225"/>
            <a:gd name="connsiteX2" fmla="*/ 2946 w 9526"/>
            <a:gd name="connsiteY2" fmla="*/ 115930 h 118225"/>
            <a:gd name="connsiteX3" fmla="*/ 1531 w 9526"/>
            <a:gd name="connsiteY3" fmla="*/ 50484 h 118225"/>
            <a:gd name="connsiteX4" fmla="*/ 0 w 9526"/>
            <a:gd name="connsiteY4" fmla="*/ 5568 h 118225"/>
            <a:gd name="connsiteX0" fmla="*/ 9951 w 9951"/>
            <a:gd name="connsiteY0" fmla="*/ 10024 h 10042"/>
            <a:gd name="connsiteX1" fmla="*/ 5646 w 9951"/>
            <a:gd name="connsiteY1" fmla="*/ 9730 h 10042"/>
            <a:gd name="connsiteX2" fmla="*/ 3093 w 9951"/>
            <a:gd name="connsiteY2" fmla="*/ 9806 h 10042"/>
            <a:gd name="connsiteX3" fmla="*/ 1607 w 9951"/>
            <a:gd name="connsiteY3" fmla="*/ 4270 h 10042"/>
            <a:gd name="connsiteX4" fmla="*/ 0 w 9951"/>
            <a:gd name="connsiteY4" fmla="*/ 471 h 10042"/>
            <a:gd name="connsiteX0" fmla="*/ 10000 w 10000"/>
            <a:gd name="connsiteY0" fmla="*/ 9982 h 9982"/>
            <a:gd name="connsiteX1" fmla="*/ 5674 w 10000"/>
            <a:gd name="connsiteY1" fmla="*/ 9689 h 9982"/>
            <a:gd name="connsiteX2" fmla="*/ 3108 w 10000"/>
            <a:gd name="connsiteY2" fmla="*/ 9765 h 9982"/>
            <a:gd name="connsiteX3" fmla="*/ 1615 w 10000"/>
            <a:gd name="connsiteY3" fmla="*/ 4252 h 9982"/>
            <a:gd name="connsiteX4" fmla="*/ 0 w 10000"/>
            <a:gd name="connsiteY4" fmla="*/ 469 h 9982"/>
            <a:gd name="connsiteX0" fmla="*/ 13816 w 13816"/>
            <a:gd name="connsiteY0" fmla="*/ 10421 h 10421"/>
            <a:gd name="connsiteX1" fmla="*/ 9490 w 13816"/>
            <a:gd name="connsiteY1" fmla="*/ 10127 h 10421"/>
            <a:gd name="connsiteX2" fmla="*/ 6924 w 13816"/>
            <a:gd name="connsiteY2" fmla="*/ 10204 h 10421"/>
            <a:gd name="connsiteX3" fmla="*/ 5431 w 13816"/>
            <a:gd name="connsiteY3" fmla="*/ 4681 h 10421"/>
            <a:gd name="connsiteX4" fmla="*/ 0 w 13816"/>
            <a:gd name="connsiteY4" fmla="*/ 206 h 10421"/>
            <a:gd name="connsiteX0" fmla="*/ 13816 w 13816"/>
            <a:gd name="connsiteY0" fmla="*/ 10355 h 10533"/>
            <a:gd name="connsiteX1" fmla="*/ 9490 w 13816"/>
            <a:gd name="connsiteY1" fmla="*/ 10061 h 10533"/>
            <a:gd name="connsiteX2" fmla="*/ 6924 w 13816"/>
            <a:gd name="connsiteY2" fmla="*/ 10138 h 10533"/>
            <a:gd name="connsiteX3" fmla="*/ 4166 w 13816"/>
            <a:gd name="connsiteY3" fmla="*/ 4835 h 10533"/>
            <a:gd name="connsiteX4" fmla="*/ 0 w 13816"/>
            <a:gd name="connsiteY4" fmla="*/ 140 h 10533"/>
            <a:gd name="connsiteX0" fmla="*/ 13816 w 13816"/>
            <a:gd name="connsiteY0" fmla="*/ 10215 h 10393"/>
            <a:gd name="connsiteX1" fmla="*/ 9490 w 13816"/>
            <a:gd name="connsiteY1" fmla="*/ 9921 h 10393"/>
            <a:gd name="connsiteX2" fmla="*/ 6924 w 13816"/>
            <a:gd name="connsiteY2" fmla="*/ 9998 h 10393"/>
            <a:gd name="connsiteX3" fmla="*/ 4166 w 13816"/>
            <a:gd name="connsiteY3" fmla="*/ 4695 h 10393"/>
            <a:gd name="connsiteX4" fmla="*/ 0 w 13816"/>
            <a:gd name="connsiteY4" fmla="*/ 0 h 10393"/>
            <a:gd name="connsiteX0" fmla="*/ 13341 w 13341"/>
            <a:gd name="connsiteY0" fmla="*/ 10298 h 10476"/>
            <a:gd name="connsiteX1" fmla="*/ 9015 w 13341"/>
            <a:gd name="connsiteY1" fmla="*/ 10004 h 10476"/>
            <a:gd name="connsiteX2" fmla="*/ 6449 w 13341"/>
            <a:gd name="connsiteY2" fmla="*/ 10081 h 10476"/>
            <a:gd name="connsiteX3" fmla="*/ 3691 w 13341"/>
            <a:gd name="connsiteY3" fmla="*/ 4778 h 10476"/>
            <a:gd name="connsiteX4" fmla="*/ 0 w 13341"/>
            <a:gd name="connsiteY4" fmla="*/ 0 h 10476"/>
            <a:gd name="connsiteX0" fmla="*/ 13004 w 13004"/>
            <a:gd name="connsiteY0" fmla="*/ 9008 h 9186"/>
            <a:gd name="connsiteX1" fmla="*/ 8678 w 13004"/>
            <a:gd name="connsiteY1" fmla="*/ 8714 h 9186"/>
            <a:gd name="connsiteX2" fmla="*/ 6112 w 13004"/>
            <a:gd name="connsiteY2" fmla="*/ 8791 h 9186"/>
            <a:gd name="connsiteX3" fmla="*/ 3354 w 13004"/>
            <a:gd name="connsiteY3" fmla="*/ 3488 h 9186"/>
            <a:gd name="connsiteX4" fmla="*/ 0 w 13004"/>
            <a:gd name="connsiteY4" fmla="*/ 0 h 9186"/>
            <a:gd name="connsiteX0" fmla="*/ 9805 w 9805"/>
            <a:gd name="connsiteY0" fmla="*/ 10539 h 10733"/>
            <a:gd name="connsiteX1" fmla="*/ 6478 w 9805"/>
            <a:gd name="connsiteY1" fmla="*/ 10219 h 10733"/>
            <a:gd name="connsiteX2" fmla="*/ 4505 w 9805"/>
            <a:gd name="connsiteY2" fmla="*/ 10303 h 10733"/>
            <a:gd name="connsiteX3" fmla="*/ 2384 w 9805"/>
            <a:gd name="connsiteY3" fmla="*/ 4530 h 10733"/>
            <a:gd name="connsiteX4" fmla="*/ 0 w 9805"/>
            <a:gd name="connsiteY4" fmla="*/ 0 h 10733"/>
            <a:gd name="connsiteX0" fmla="*/ 10001 w 10001"/>
            <a:gd name="connsiteY0" fmla="*/ 9819 h 10000"/>
            <a:gd name="connsiteX1" fmla="*/ 6608 w 10001"/>
            <a:gd name="connsiteY1" fmla="*/ 9521 h 10000"/>
            <a:gd name="connsiteX2" fmla="*/ 4596 w 10001"/>
            <a:gd name="connsiteY2" fmla="*/ 9599 h 10000"/>
            <a:gd name="connsiteX3" fmla="*/ 2432 w 10001"/>
            <a:gd name="connsiteY3" fmla="*/ 4221 h 10000"/>
            <a:gd name="connsiteX4" fmla="*/ 1 w 10001"/>
            <a:gd name="connsiteY4" fmla="*/ 0 h 10000"/>
            <a:gd name="connsiteX0" fmla="*/ 10000 w 10000"/>
            <a:gd name="connsiteY0" fmla="*/ 9819 h 10000"/>
            <a:gd name="connsiteX1" fmla="*/ 6607 w 10000"/>
            <a:gd name="connsiteY1" fmla="*/ 9521 h 10000"/>
            <a:gd name="connsiteX2" fmla="*/ 4595 w 10000"/>
            <a:gd name="connsiteY2" fmla="*/ 9599 h 10000"/>
            <a:gd name="connsiteX3" fmla="*/ 2431 w 10000"/>
            <a:gd name="connsiteY3" fmla="*/ 4221 h 10000"/>
            <a:gd name="connsiteX4" fmla="*/ 0 w 10000"/>
            <a:gd name="connsiteY4" fmla="*/ 0 h 10000"/>
            <a:gd name="connsiteX0" fmla="*/ 10006 w 10006"/>
            <a:gd name="connsiteY0" fmla="*/ 10365 h 10546"/>
            <a:gd name="connsiteX1" fmla="*/ 6613 w 10006"/>
            <a:gd name="connsiteY1" fmla="*/ 10067 h 10546"/>
            <a:gd name="connsiteX2" fmla="*/ 4601 w 10006"/>
            <a:gd name="connsiteY2" fmla="*/ 10145 h 10546"/>
            <a:gd name="connsiteX3" fmla="*/ 2437 w 10006"/>
            <a:gd name="connsiteY3" fmla="*/ 4767 h 10546"/>
            <a:gd name="connsiteX4" fmla="*/ 0 w 10006"/>
            <a:gd name="connsiteY4" fmla="*/ 0 h 10546"/>
            <a:gd name="connsiteX0" fmla="*/ 10006 w 10006"/>
            <a:gd name="connsiteY0" fmla="*/ 10365 h 10365"/>
            <a:gd name="connsiteX1" fmla="*/ 6613 w 10006"/>
            <a:gd name="connsiteY1" fmla="*/ 10067 h 10365"/>
            <a:gd name="connsiteX2" fmla="*/ 5179 w 10006"/>
            <a:gd name="connsiteY2" fmla="*/ 9924 h 10365"/>
            <a:gd name="connsiteX3" fmla="*/ 2437 w 10006"/>
            <a:gd name="connsiteY3" fmla="*/ 4767 h 10365"/>
            <a:gd name="connsiteX4" fmla="*/ 0 w 10006"/>
            <a:gd name="connsiteY4" fmla="*/ 0 h 10365"/>
            <a:gd name="connsiteX0" fmla="*/ 10006 w 10006"/>
            <a:gd name="connsiteY0" fmla="*/ 10365 h 14621"/>
            <a:gd name="connsiteX1" fmla="*/ 7039 w 10006"/>
            <a:gd name="connsiteY1" fmla="*/ 14621 h 14621"/>
            <a:gd name="connsiteX2" fmla="*/ 5179 w 10006"/>
            <a:gd name="connsiteY2" fmla="*/ 9924 h 14621"/>
            <a:gd name="connsiteX3" fmla="*/ 2437 w 10006"/>
            <a:gd name="connsiteY3" fmla="*/ 4767 h 14621"/>
            <a:gd name="connsiteX4" fmla="*/ 0 w 10006"/>
            <a:gd name="connsiteY4" fmla="*/ 0 h 14621"/>
            <a:gd name="connsiteX0" fmla="*/ 11744 w 11744"/>
            <a:gd name="connsiteY0" fmla="*/ 17177 h 17177"/>
            <a:gd name="connsiteX1" fmla="*/ 7039 w 11744"/>
            <a:gd name="connsiteY1" fmla="*/ 14621 h 17177"/>
            <a:gd name="connsiteX2" fmla="*/ 5179 w 11744"/>
            <a:gd name="connsiteY2" fmla="*/ 9924 h 17177"/>
            <a:gd name="connsiteX3" fmla="*/ 2437 w 11744"/>
            <a:gd name="connsiteY3" fmla="*/ 4767 h 17177"/>
            <a:gd name="connsiteX4" fmla="*/ 0 w 11744"/>
            <a:gd name="connsiteY4" fmla="*/ 0 h 17177"/>
            <a:gd name="connsiteX0" fmla="*/ 11744 w 11744"/>
            <a:gd name="connsiteY0" fmla="*/ 17177 h 17177"/>
            <a:gd name="connsiteX1" fmla="*/ 7039 w 11744"/>
            <a:gd name="connsiteY1" fmla="*/ 14621 h 17177"/>
            <a:gd name="connsiteX2" fmla="*/ 5179 w 11744"/>
            <a:gd name="connsiteY2" fmla="*/ 9924 h 17177"/>
            <a:gd name="connsiteX3" fmla="*/ 2437 w 11744"/>
            <a:gd name="connsiteY3" fmla="*/ 4767 h 17177"/>
            <a:gd name="connsiteX4" fmla="*/ 0 w 11744"/>
            <a:gd name="connsiteY4" fmla="*/ 0 h 17177"/>
            <a:gd name="connsiteX0" fmla="*/ 11336 w 11336"/>
            <a:gd name="connsiteY0" fmla="*/ 17725 h 17725"/>
            <a:gd name="connsiteX1" fmla="*/ 7039 w 11336"/>
            <a:gd name="connsiteY1" fmla="*/ 14621 h 17725"/>
            <a:gd name="connsiteX2" fmla="*/ 5179 w 11336"/>
            <a:gd name="connsiteY2" fmla="*/ 9924 h 17725"/>
            <a:gd name="connsiteX3" fmla="*/ 2437 w 11336"/>
            <a:gd name="connsiteY3" fmla="*/ 4767 h 17725"/>
            <a:gd name="connsiteX4" fmla="*/ 0 w 11336"/>
            <a:gd name="connsiteY4" fmla="*/ 0 h 1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1336" h="17725">
              <a:moveTo>
                <a:pt x="11336" y="17725"/>
              </a:moveTo>
              <a:cubicBezTo>
                <a:pt x="9382" y="17388"/>
                <a:pt x="8065" y="15921"/>
                <a:pt x="7039" y="14621"/>
              </a:cubicBezTo>
              <a:cubicBezTo>
                <a:pt x="6013" y="13321"/>
                <a:pt x="5946" y="11566"/>
                <a:pt x="5179" y="9924"/>
              </a:cubicBezTo>
              <a:cubicBezTo>
                <a:pt x="4412" y="8282"/>
                <a:pt x="3035" y="5232"/>
                <a:pt x="2437" y="4767"/>
              </a:cubicBezTo>
              <a:cubicBezTo>
                <a:pt x="1227" y="1699"/>
                <a:pt x="782" y="1590"/>
                <a:pt x="0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89214</xdr:colOff>
      <xdr:row>61</xdr:row>
      <xdr:rowOff>1432</xdr:rowOff>
    </xdr:from>
    <xdr:to>
      <xdr:col>2</xdr:col>
      <xdr:colOff>632357</xdr:colOff>
      <xdr:row>64</xdr:row>
      <xdr:rowOff>124922</xdr:rowOff>
    </xdr:to>
    <xdr:sp macro="" textlink="">
      <xdr:nvSpPr>
        <xdr:cNvPr id="802" name="Freeform 217">
          <a:extLst>
            <a:ext uri="{FF2B5EF4-FFF2-40B4-BE49-F238E27FC236}">
              <a16:creationId xmlns:a16="http://schemas.microsoft.com/office/drawing/2014/main" id="{724F0468-4BB0-4EC8-9BBB-D5B585A79A4A}"/>
            </a:ext>
          </a:extLst>
        </xdr:cNvPr>
        <xdr:cNvSpPr>
          <a:spLocks/>
        </xdr:cNvSpPr>
      </xdr:nvSpPr>
      <xdr:spPr bwMode="auto">
        <a:xfrm rot="5210045">
          <a:off x="855301" y="10269105"/>
          <a:ext cx="626410" cy="543143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8438"/>
            <a:gd name="connsiteX1" fmla="*/ 5852 w 10000"/>
            <a:gd name="connsiteY1" fmla="*/ 18289 h 18438"/>
            <a:gd name="connsiteX2" fmla="*/ 2832 w 10000"/>
            <a:gd name="connsiteY2" fmla="*/ 9062 h 18438"/>
            <a:gd name="connsiteX3" fmla="*/ 0 w 10000"/>
            <a:gd name="connsiteY3" fmla="*/ 6797 h 18438"/>
            <a:gd name="connsiteX0" fmla="*/ 11498 w 11498"/>
            <a:gd name="connsiteY0" fmla="*/ 23635 h 42073"/>
            <a:gd name="connsiteX1" fmla="*/ 7350 w 11498"/>
            <a:gd name="connsiteY1" fmla="*/ 41924 h 42073"/>
            <a:gd name="connsiteX2" fmla="*/ 4330 w 11498"/>
            <a:gd name="connsiteY2" fmla="*/ 32697 h 42073"/>
            <a:gd name="connsiteX3" fmla="*/ 0 w 11498"/>
            <a:gd name="connsiteY3" fmla="*/ 0 h 42073"/>
            <a:gd name="connsiteX0" fmla="*/ 11498 w 11498"/>
            <a:gd name="connsiteY0" fmla="*/ 46916 h 65448"/>
            <a:gd name="connsiteX1" fmla="*/ 7350 w 11498"/>
            <a:gd name="connsiteY1" fmla="*/ 65205 h 65448"/>
            <a:gd name="connsiteX2" fmla="*/ 4330 w 11498"/>
            <a:gd name="connsiteY2" fmla="*/ 55978 h 65448"/>
            <a:gd name="connsiteX3" fmla="*/ 3503 w 11498"/>
            <a:gd name="connsiteY3" fmla="*/ 660 h 65448"/>
            <a:gd name="connsiteX4" fmla="*/ 0 w 11498"/>
            <a:gd name="connsiteY4" fmla="*/ 23281 h 65448"/>
            <a:gd name="connsiteX0" fmla="*/ 11826 w 11826"/>
            <a:gd name="connsiteY0" fmla="*/ 53003 h 71535"/>
            <a:gd name="connsiteX1" fmla="*/ 7678 w 11826"/>
            <a:gd name="connsiteY1" fmla="*/ 71292 h 71535"/>
            <a:gd name="connsiteX2" fmla="*/ 4658 w 11826"/>
            <a:gd name="connsiteY2" fmla="*/ 62065 h 71535"/>
            <a:gd name="connsiteX3" fmla="*/ 3831 w 11826"/>
            <a:gd name="connsiteY3" fmla="*/ 6747 h 71535"/>
            <a:gd name="connsiteX4" fmla="*/ 0 w 11826"/>
            <a:gd name="connsiteY4" fmla="*/ 0 h 71535"/>
            <a:gd name="connsiteX0" fmla="*/ 11826 w 11826"/>
            <a:gd name="connsiteY0" fmla="*/ 53003 h 74488"/>
            <a:gd name="connsiteX1" fmla="*/ 7678 w 11826"/>
            <a:gd name="connsiteY1" fmla="*/ 71292 h 74488"/>
            <a:gd name="connsiteX2" fmla="*/ 5246 w 11826"/>
            <a:gd name="connsiteY2" fmla="*/ 72193 h 74488"/>
            <a:gd name="connsiteX3" fmla="*/ 3831 w 11826"/>
            <a:gd name="connsiteY3" fmla="*/ 6747 h 74488"/>
            <a:gd name="connsiteX4" fmla="*/ 0 w 11826"/>
            <a:gd name="connsiteY4" fmla="*/ 0 h 74488"/>
            <a:gd name="connsiteX0" fmla="*/ 11826 w 11826"/>
            <a:gd name="connsiteY0" fmla="*/ 58668 h 80153"/>
            <a:gd name="connsiteX1" fmla="*/ 7678 w 11826"/>
            <a:gd name="connsiteY1" fmla="*/ 76957 h 80153"/>
            <a:gd name="connsiteX2" fmla="*/ 5246 w 11826"/>
            <a:gd name="connsiteY2" fmla="*/ 77858 h 80153"/>
            <a:gd name="connsiteX3" fmla="*/ 3831 w 11826"/>
            <a:gd name="connsiteY3" fmla="*/ 12412 h 80153"/>
            <a:gd name="connsiteX4" fmla="*/ 0 w 11826"/>
            <a:gd name="connsiteY4" fmla="*/ 5665 h 80153"/>
            <a:gd name="connsiteX0" fmla="*/ 11826 w 11826"/>
            <a:gd name="connsiteY0" fmla="*/ 81526 h 103011"/>
            <a:gd name="connsiteX1" fmla="*/ 7678 w 11826"/>
            <a:gd name="connsiteY1" fmla="*/ 99815 h 103011"/>
            <a:gd name="connsiteX2" fmla="*/ 5246 w 11826"/>
            <a:gd name="connsiteY2" fmla="*/ 100716 h 103011"/>
            <a:gd name="connsiteX3" fmla="*/ 3831 w 11826"/>
            <a:gd name="connsiteY3" fmla="*/ 35270 h 103011"/>
            <a:gd name="connsiteX4" fmla="*/ 0 w 11826"/>
            <a:gd name="connsiteY4" fmla="*/ 28523 h 103011"/>
            <a:gd name="connsiteX0" fmla="*/ 11987 w 11987"/>
            <a:gd name="connsiteY0" fmla="*/ 83014 h 104499"/>
            <a:gd name="connsiteX1" fmla="*/ 7839 w 11987"/>
            <a:gd name="connsiteY1" fmla="*/ 101303 h 104499"/>
            <a:gd name="connsiteX2" fmla="*/ 5407 w 11987"/>
            <a:gd name="connsiteY2" fmla="*/ 102204 h 104499"/>
            <a:gd name="connsiteX3" fmla="*/ 3992 w 11987"/>
            <a:gd name="connsiteY3" fmla="*/ 36758 h 104499"/>
            <a:gd name="connsiteX4" fmla="*/ 0 w 11987"/>
            <a:gd name="connsiteY4" fmla="*/ 24923 h 104499"/>
            <a:gd name="connsiteX0" fmla="*/ 12602 w 12602"/>
            <a:gd name="connsiteY0" fmla="*/ 87078 h 108563"/>
            <a:gd name="connsiteX1" fmla="*/ 8454 w 12602"/>
            <a:gd name="connsiteY1" fmla="*/ 105367 h 108563"/>
            <a:gd name="connsiteX2" fmla="*/ 6022 w 12602"/>
            <a:gd name="connsiteY2" fmla="*/ 106268 h 108563"/>
            <a:gd name="connsiteX3" fmla="*/ 4607 w 12602"/>
            <a:gd name="connsiteY3" fmla="*/ 40822 h 108563"/>
            <a:gd name="connsiteX4" fmla="*/ 0 w 12602"/>
            <a:gd name="connsiteY4" fmla="*/ 16945 h 108563"/>
            <a:gd name="connsiteX0" fmla="*/ 10533 w 10533"/>
            <a:gd name="connsiteY0" fmla="*/ 91461 h 112946"/>
            <a:gd name="connsiteX1" fmla="*/ 6385 w 10533"/>
            <a:gd name="connsiteY1" fmla="*/ 109750 h 112946"/>
            <a:gd name="connsiteX2" fmla="*/ 3953 w 10533"/>
            <a:gd name="connsiteY2" fmla="*/ 110651 h 112946"/>
            <a:gd name="connsiteX3" fmla="*/ 2538 w 10533"/>
            <a:gd name="connsiteY3" fmla="*/ 45205 h 112946"/>
            <a:gd name="connsiteX4" fmla="*/ 0 w 10533"/>
            <a:gd name="connsiteY4" fmla="*/ 10711 h 112946"/>
            <a:gd name="connsiteX0" fmla="*/ 9526 w 9526"/>
            <a:gd name="connsiteY0" fmla="*/ 96740 h 118225"/>
            <a:gd name="connsiteX1" fmla="*/ 5378 w 9526"/>
            <a:gd name="connsiteY1" fmla="*/ 115029 h 118225"/>
            <a:gd name="connsiteX2" fmla="*/ 2946 w 9526"/>
            <a:gd name="connsiteY2" fmla="*/ 115930 h 118225"/>
            <a:gd name="connsiteX3" fmla="*/ 1531 w 9526"/>
            <a:gd name="connsiteY3" fmla="*/ 50484 h 118225"/>
            <a:gd name="connsiteX4" fmla="*/ 0 w 9526"/>
            <a:gd name="connsiteY4" fmla="*/ 5568 h 118225"/>
            <a:gd name="connsiteX0" fmla="*/ 9951 w 9951"/>
            <a:gd name="connsiteY0" fmla="*/ 10024 h 10042"/>
            <a:gd name="connsiteX1" fmla="*/ 5646 w 9951"/>
            <a:gd name="connsiteY1" fmla="*/ 9730 h 10042"/>
            <a:gd name="connsiteX2" fmla="*/ 3093 w 9951"/>
            <a:gd name="connsiteY2" fmla="*/ 9806 h 10042"/>
            <a:gd name="connsiteX3" fmla="*/ 1607 w 9951"/>
            <a:gd name="connsiteY3" fmla="*/ 4270 h 10042"/>
            <a:gd name="connsiteX4" fmla="*/ 0 w 9951"/>
            <a:gd name="connsiteY4" fmla="*/ 471 h 10042"/>
            <a:gd name="connsiteX0" fmla="*/ 10000 w 10000"/>
            <a:gd name="connsiteY0" fmla="*/ 9982 h 9982"/>
            <a:gd name="connsiteX1" fmla="*/ 5674 w 10000"/>
            <a:gd name="connsiteY1" fmla="*/ 9689 h 9982"/>
            <a:gd name="connsiteX2" fmla="*/ 3108 w 10000"/>
            <a:gd name="connsiteY2" fmla="*/ 9765 h 9982"/>
            <a:gd name="connsiteX3" fmla="*/ 1615 w 10000"/>
            <a:gd name="connsiteY3" fmla="*/ 4252 h 9982"/>
            <a:gd name="connsiteX4" fmla="*/ 0 w 10000"/>
            <a:gd name="connsiteY4" fmla="*/ 469 h 9982"/>
            <a:gd name="connsiteX0" fmla="*/ 13816 w 13816"/>
            <a:gd name="connsiteY0" fmla="*/ 10421 h 10421"/>
            <a:gd name="connsiteX1" fmla="*/ 9490 w 13816"/>
            <a:gd name="connsiteY1" fmla="*/ 10127 h 10421"/>
            <a:gd name="connsiteX2" fmla="*/ 6924 w 13816"/>
            <a:gd name="connsiteY2" fmla="*/ 10204 h 10421"/>
            <a:gd name="connsiteX3" fmla="*/ 5431 w 13816"/>
            <a:gd name="connsiteY3" fmla="*/ 4681 h 10421"/>
            <a:gd name="connsiteX4" fmla="*/ 0 w 13816"/>
            <a:gd name="connsiteY4" fmla="*/ 206 h 10421"/>
            <a:gd name="connsiteX0" fmla="*/ 13816 w 13816"/>
            <a:gd name="connsiteY0" fmla="*/ 10355 h 10533"/>
            <a:gd name="connsiteX1" fmla="*/ 9490 w 13816"/>
            <a:gd name="connsiteY1" fmla="*/ 10061 h 10533"/>
            <a:gd name="connsiteX2" fmla="*/ 6924 w 13816"/>
            <a:gd name="connsiteY2" fmla="*/ 10138 h 10533"/>
            <a:gd name="connsiteX3" fmla="*/ 4166 w 13816"/>
            <a:gd name="connsiteY3" fmla="*/ 4835 h 10533"/>
            <a:gd name="connsiteX4" fmla="*/ 0 w 13816"/>
            <a:gd name="connsiteY4" fmla="*/ 140 h 10533"/>
            <a:gd name="connsiteX0" fmla="*/ 13816 w 13816"/>
            <a:gd name="connsiteY0" fmla="*/ 10215 h 10393"/>
            <a:gd name="connsiteX1" fmla="*/ 9490 w 13816"/>
            <a:gd name="connsiteY1" fmla="*/ 9921 h 10393"/>
            <a:gd name="connsiteX2" fmla="*/ 6924 w 13816"/>
            <a:gd name="connsiteY2" fmla="*/ 9998 h 10393"/>
            <a:gd name="connsiteX3" fmla="*/ 4166 w 13816"/>
            <a:gd name="connsiteY3" fmla="*/ 4695 h 10393"/>
            <a:gd name="connsiteX4" fmla="*/ 0 w 13816"/>
            <a:gd name="connsiteY4" fmla="*/ 0 h 10393"/>
            <a:gd name="connsiteX0" fmla="*/ 13341 w 13341"/>
            <a:gd name="connsiteY0" fmla="*/ 10298 h 10476"/>
            <a:gd name="connsiteX1" fmla="*/ 9015 w 13341"/>
            <a:gd name="connsiteY1" fmla="*/ 10004 h 10476"/>
            <a:gd name="connsiteX2" fmla="*/ 6449 w 13341"/>
            <a:gd name="connsiteY2" fmla="*/ 10081 h 10476"/>
            <a:gd name="connsiteX3" fmla="*/ 3691 w 13341"/>
            <a:gd name="connsiteY3" fmla="*/ 4778 h 10476"/>
            <a:gd name="connsiteX4" fmla="*/ 0 w 13341"/>
            <a:gd name="connsiteY4" fmla="*/ 0 h 10476"/>
            <a:gd name="connsiteX0" fmla="*/ 13004 w 13004"/>
            <a:gd name="connsiteY0" fmla="*/ 9008 h 9186"/>
            <a:gd name="connsiteX1" fmla="*/ 8678 w 13004"/>
            <a:gd name="connsiteY1" fmla="*/ 8714 h 9186"/>
            <a:gd name="connsiteX2" fmla="*/ 6112 w 13004"/>
            <a:gd name="connsiteY2" fmla="*/ 8791 h 9186"/>
            <a:gd name="connsiteX3" fmla="*/ 3354 w 13004"/>
            <a:gd name="connsiteY3" fmla="*/ 3488 h 9186"/>
            <a:gd name="connsiteX4" fmla="*/ 0 w 13004"/>
            <a:gd name="connsiteY4" fmla="*/ 0 h 9186"/>
            <a:gd name="connsiteX0" fmla="*/ 9805 w 9805"/>
            <a:gd name="connsiteY0" fmla="*/ 10539 h 10733"/>
            <a:gd name="connsiteX1" fmla="*/ 6478 w 9805"/>
            <a:gd name="connsiteY1" fmla="*/ 10219 h 10733"/>
            <a:gd name="connsiteX2" fmla="*/ 4505 w 9805"/>
            <a:gd name="connsiteY2" fmla="*/ 10303 h 10733"/>
            <a:gd name="connsiteX3" fmla="*/ 2384 w 9805"/>
            <a:gd name="connsiteY3" fmla="*/ 4530 h 10733"/>
            <a:gd name="connsiteX4" fmla="*/ 0 w 9805"/>
            <a:gd name="connsiteY4" fmla="*/ 0 h 10733"/>
            <a:gd name="connsiteX0" fmla="*/ 10001 w 10001"/>
            <a:gd name="connsiteY0" fmla="*/ 9819 h 10000"/>
            <a:gd name="connsiteX1" fmla="*/ 6608 w 10001"/>
            <a:gd name="connsiteY1" fmla="*/ 9521 h 10000"/>
            <a:gd name="connsiteX2" fmla="*/ 4596 w 10001"/>
            <a:gd name="connsiteY2" fmla="*/ 9599 h 10000"/>
            <a:gd name="connsiteX3" fmla="*/ 2432 w 10001"/>
            <a:gd name="connsiteY3" fmla="*/ 4221 h 10000"/>
            <a:gd name="connsiteX4" fmla="*/ 1 w 10001"/>
            <a:gd name="connsiteY4" fmla="*/ 0 h 10000"/>
            <a:gd name="connsiteX0" fmla="*/ 10000 w 10000"/>
            <a:gd name="connsiteY0" fmla="*/ 9819 h 10000"/>
            <a:gd name="connsiteX1" fmla="*/ 6607 w 10000"/>
            <a:gd name="connsiteY1" fmla="*/ 9521 h 10000"/>
            <a:gd name="connsiteX2" fmla="*/ 4595 w 10000"/>
            <a:gd name="connsiteY2" fmla="*/ 9599 h 10000"/>
            <a:gd name="connsiteX3" fmla="*/ 2431 w 10000"/>
            <a:gd name="connsiteY3" fmla="*/ 4221 h 10000"/>
            <a:gd name="connsiteX4" fmla="*/ 0 w 10000"/>
            <a:gd name="connsiteY4" fmla="*/ 0 h 10000"/>
            <a:gd name="connsiteX0" fmla="*/ 10006 w 10006"/>
            <a:gd name="connsiteY0" fmla="*/ 10365 h 10546"/>
            <a:gd name="connsiteX1" fmla="*/ 6613 w 10006"/>
            <a:gd name="connsiteY1" fmla="*/ 10067 h 10546"/>
            <a:gd name="connsiteX2" fmla="*/ 4601 w 10006"/>
            <a:gd name="connsiteY2" fmla="*/ 10145 h 10546"/>
            <a:gd name="connsiteX3" fmla="*/ 2437 w 10006"/>
            <a:gd name="connsiteY3" fmla="*/ 4767 h 10546"/>
            <a:gd name="connsiteX4" fmla="*/ 0 w 10006"/>
            <a:gd name="connsiteY4" fmla="*/ 0 h 10546"/>
            <a:gd name="connsiteX0" fmla="*/ 10006 w 10006"/>
            <a:gd name="connsiteY0" fmla="*/ 10365 h 10365"/>
            <a:gd name="connsiteX1" fmla="*/ 6613 w 10006"/>
            <a:gd name="connsiteY1" fmla="*/ 10067 h 10365"/>
            <a:gd name="connsiteX2" fmla="*/ 5179 w 10006"/>
            <a:gd name="connsiteY2" fmla="*/ 9924 h 10365"/>
            <a:gd name="connsiteX3" fmla="*/ 2437 w 10006"/>
            <a:gd name="connsiteY3" fmla="*/ 4767 h 10365"/>
            <a:gd name="connsiteX4" fmla="*/ 0 w 10006"/>
            <a:gd name="connsiteY4" fmla="*/ 0 h 10365"/>
            <a:gd name="connsiteX0" fmla="*/ 10006 w 10006"/>
            <a:gd name="connsiteY0" fmla="*/ 10365 h 14621"/>
            <a:gd name="connsiteX1" fmla="*/ 7039 w 10006"/>
            <a:gd name="connsiteY1" fmla="*/ 14621 h 14621"/>
            <a:gd name="connsiteX2" fmla="*/ 5179 w 10006"/>
            <a:gd name="connsiteY2" fmla="*/ 9924 h 14621"/>
            <a:gd name="connsiteX3" fmla="*/ 2437 w 10006"/>
            <a:gd name="connsiteY3" fmla="*/ 4767 h 14621"/>
            <a:gd name="connsiteX4" fmla="*/ 0 w 10006"/>
            <a:gd name="connsiteY4" fmla="*/ 0 h 14621"/>
            <a:gd name="connsiteX0" fmla="*/ 11744 w 11744"/>
            <a:gd name="connsiteY0" fmla="*/ 17177 h 17177"/>
            <a:gd name="connsiteX1" fmla="*/ 7039 w 11744"/>
            <a:gd name="connsiteY1" fmla="*/ 14621 h 17177"/>
            <a:gd name="connsiteX2" fmla="*/ 5179 w 11744"/>
            <a:gd name="connsiteY2" fmla="*/ 9924 h 17177"/>
            <a:gd name="connsiteX3" fmla="*/ 2437 w 11744"/>
            <a:gd name="connsiteY3" fmla="*/ 4767 h 17177"/>
            <a:gd name="connsiteX4" fmla="*/ 0 w 11744"/>
            <a:gd name="connsiteY4" fmla="*/ 0 h 17177"/>
            <a:gd name="connsiteX0" fmla="*/ 11744 w 11744"/>
            <a:gd name="connsiteY0" fmla="*/ 17177 h 17177"/>
            <a:gd name="connsiteX1" fmla="*/ 7039 w 11744"/>
            <a:gd name="connsiteY1" fmla="*/ 14621 h 17177"/>
            <a:gd name="connsiteX2" fmla="*/ 5179 w 11744"/>
            <a:gd name="connsiteY2" fmla="*/ 9924 h 17177"/>
            <a:gd name="connsiteX3" fmla="*/ 2437 w 11744"/>
            <a:gd name="connsiteY3" fmla="*/ 4767 h 17177"/>
            <a:gd name="connsiteX4" fmla="*/ 0 w 11744"/>
            <a:gd name="connsiteY4" fmla="*/ 0 h 17177"/>
            <a:gd name="connsiteX0" fmla="*/ 11336 w 11336"/>
            <a:gd name="connsiteY0" fmla="*/ 17725 h 17725"/>
            <a:gd name="connsiteX1" fmla="*/ 7039 w 11336"/>
            <a:gd name="connsiteY1" fmla="*/ 14621 h 17725"/>
            <a:gd name="connsiteX2" fmla="*/ 5179 w 11336"/>
            <a:gd name="connsiteY2" fmla="*/ 9924 h 17725"/>
            <a:gd name="connsiteX3" fmla="*/ 2437 w 11336"/>
            <a:gd name="connsiteY3" fmla="*/ 4767 h 17725"/>
            <a:gd name="connsiteX4" fmla="*/ 0 w 11336"/>
            <a:gd name="connsiteY4" fmla="*/ 0 h 17725"/>
            <a:gd name="connsiteX0" fmla="*/ 10611 w 10611"/>
            <a:gd name="connsiteY0" fmla="*/ 16517 h 16517"/>
            <a:gd name="connsiteX1" fmla="*/ 6314 w 10611"/>
            <a:gd name="connsiteY1" fmla="*/ 13413 h 16517"/>
            <a:gd name="connsiteX2" fmla="*/ 4454 w 10611"/>
            <a:gd name="connsiteY2" fmla="*/ 8716 h 16517"/>
            <a:gd name="connsiteX3" fmla="*/ 1712 w 10611"/>
            <a:gd name="connsiteY3" fmla="*/ 3559 h 16517"/>
            <a:gd name="connsiteX4" fmla="*/ 0 w 10611"/>
            <a:gd name="connsiteY4" fmla="*/ 0 h 165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611" h="16517">
              <a:moveTo>
                <a:pt x="10611" y="16517"/>
              </a:moveTo>
              <a:cubicBezTo>
                <a:pt x="8657" y="16180"/>
                <a:pt x="7340" y="14713"/>
                <a:pt x="6314" y="13413"/>
              </a:cubicBezTo>
              <a:cubicBezTo>
                <a:pt x="5288" y="12113"/>
                <a:pt x="5221" y="10358"/>
                <a:pt x="4454" y="8716"/>
              </a:cubicBezTo>
              <a:cubicBezTo>
                <a:pt x="3687" y="7074"/>
                <a:pt x="2310" y="4024"/>
                <a:pt x="1712" y="3559"/>
              </a:cubicBezTo>
              <a:cubicBezTo>
                <a:pt x="502" y="491"/>
                <a:pt x="782" y="1590"/>
                <a:pt x="0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702541</xdr:colOff>
      <xdr:row>25</xdr:row>
      <xdr:rowOff>4885</xdr:rowOff>
    </xdr:from>
    <xdr:to>
      <xdr:col>3</xdr:col>
      <xdr:colOff>153212</xdr:colOff>
      <xdr:row>25</xdr:row>
      <xdr:rowOff>167327</xdr:rowOff>
    </xdr:to>
    <xdr:sp macro="" textlink="">
      <xdr:nvSpPr>
        <xdr:cNvPr id="803" name="六角形 802">
          <a:extLst>
            <a:ext uri="{FF2B5EF4-FFF2-40B4-BE49-F238E27FC236}">
              <a16:creationId xmlns:a16="http://schemas.microsoft.com/office/drawing/2014/main" id="{1D55F0CE-B529-43A3-B961-F4D8237854C5}"/>
            </a:ext>
          </a:extLst>
        </xdr:cNvPr>
        <xdr:cNvSpPr/>
      </xdr:nvSpPr>
      <xdr:spPr bwMode="auto">
        <a:xfrm>
          <a:off x="1502641" y="4195885"/>
          <a:ext cx="151711" cy="162442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17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3</xdr:col>
      <xdr:colOff>19029</xdr:colOff>
      <xdr:row>26</xdr:row>
      <xdr:rowOff>144067</xdr:rowOff>
    </xdr:from>
    <xdr:ext cx="315068" cy="119314"/>
    <xdr:sp macro="" textlink="">
      <xdr:nvSpPr>
        <xdr:cNvPr id="804" name="Text Box 1194">
          <a:extLst>
            <a:ext uri="{FF2B5EF4-FFF2-40B4-BE49-F238E27FC236}">
              <a16:creationId xmlns:a16="http://schemas.microsoft.com/office/drawing/2014/main" id="{FFF56C46-198B-40EE-8F4D-1A503448328B}"/>
            </a:ext>
          </a:extLst>
        </xdr:cNvPr>
        <xdr:cNvSpPr txBox="1">
          <a:spLocks noChangeArrowheads="1"/>
        </xdr:cNvSpPr>
      </xdr:nvSpPr>
      <xdr:spPr bwMode="auto">
        <a:xfrm>
          <a:off x="1517052" y="4534226"/>
          <a:ext cx="315068" cy="119314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0.6+2.6</a:t>
          </a:r>
        </a:p>
      </xdr:txBody>
    </xdr:sp>
    <xdr:clientData/>
  </xdr:oneCellAnchor>
  <xdr:twoCellAnchor>
    <xdr:from>
      <xdr:col>3</xdr:col>
      <xdr:colOff>189015</xdr:colOff>
      <xdr:row>27</xdr:row>
      <xdr:rowOff>80343</xdr:rowOff>
    </xdr:from>
    <xdr:to>
      <xdr:col>3</xdr:col>
      <xdr:colOff>337985</xdr:colOff>
      <xdr:row>28</xdr:row>
      <xdr:rowOff>28164</xdr:rowOff>
    </xdr:to>
    <xdr:sp macro="" textlink="">
      <xdr:nvSpPr>
        <xdr:cNvPr id="805" name="六角形 804">
          <a:extLst>
            <a:ext uri="{FF2B5EF4-FFF2-40B4-BE49-F238E27FC236}">
              <a16:creationId xmlns:a16="http://schemas.microsoft.com/office/drawing/2014/main" id="{622E79B5-89A5-4F5A-969D-8939CC6DBBE2}"/>
            </a:ext>
          </a:extLst>
        </xdr:cNvPr>
        <xdr:cNvSpPr/>
      </xdr:nvSpPr>
      <xdr:spPr bwMode="auto">
        <a:xfrm>
          <a:off x="1690155" y="4606623"/>
          <a:ext cx="148970" cy="115461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17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17318</xdr:colOff>
      <xdr:row>27</xdr:row>
      <xdr:rowOff>73539</xdr:rowOff>
    </xdr:from>
    <xdr:to>
      <xdr:col>3</xdr:col>
      <xdr:colOff>168992</xdr:colOff>
      <xdr:row>28</xdr:row>
      <xdr:rowOff>35849</xdr:rowOff>
    </xdr:to>
    <xdr:sp macro="" textlink="">
      <xdr:nvSpPr>
        <xdr:cNvPr id="806" name="六角形 805">
          <a:extLst>
            <a:ext uri="{FF2B5EF4-FFF2-40B4-BE49-F238E27FC236}">
              <a16:creationId xmlns:a16="http://schemas.microsoft.com/office/drawing/2014/main" id="{A10E3BE2-7E7A-4A5C-BE8C-FA18F17DB687}"/>
            </a:ext>
          </a:extLst>
        </xdr:cNvPr>
        <xdr:cNvSpPr/>
      </xdr:nvSpPr>
      <xdr:spPr bwMode="auto">
        <a:xfrm>
          <a:off x="1518458" y="4599819"/>
          <a:ext cx="151674" cy="129950"/>
        </a:xfrm>
        <a:prstGeom prst="hexagon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16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126369</xdr:colOff>
      <xdr:row>28</xdr:row>
      <xdr:rowOff>61194</xdr:rowOff>
    </xdr:from>
    <xdr:to>
      <xdr:col>3</xdr:col>
      <xdr:colOff>134145</xdr:colOff>
      <xdr:row>31</xdr:row>
      <xdr:rowOff>61617</xdr:rowOff>
    </xdr:to>
    <xdr:sp macro="" textlink="">
      <xdr:nvSpPr>
        <xdr:cNvPr id="807" name="Line 72">
          <a:extLst>
            <a:ext uri="{FF2B5EF4-FFF2-40B4-BE49-F238E27FC236}">
              <a16:creationId xmlns:a16="http://schemas.microsoft.com/office/drawing/2014/main" id="{33B62071-EED3-4F3B-ADA3-8084578A705A}"/>
            </a:ext>
          </a:extLst>
        </xdr:cNvPr>
        <xdr:cNvSpPr>
          <a:spLocks noChangeShapeType="1"/>
        </xdr:cNvSpPr>
      </xdr:nvSpPr>
      <xdr:spPr bwMode="auto">
        <a:xfrm flipH="1" flipV="1">
          <a:off x="1627509" y="4755114"/>
          <a:ext cx="7776" cy="50334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345657</xdr:colOff>
      <xdr:row>26</xdr:row>
      <xdr:rowOff>129693</xdr:rowOff>
    </xdr:from>
    <xdr:ext cx="582826" cy="118254"/>
    <xdr:sp macro="" textlink="">
      <xdr:nvSpPr>
        <xdr:cNvPr id="808" name="Text Box 1416">
          <a:extLst>
            <a:ext uri="{FF2B5EF4-FFF2-40B4-BE49-F238E27FC236}">
              <a16:creationId xmlns:a16="http://schemas.microsoft.com/office/drawing/2014/main" id="{734E69DE-743F-46FB-99A9-A0FC0AF533D0}"/>
            </a:ext>
          </a:extLst>
        </xdr:cNvPr>
        <xdr:cNvSpPr txBox="1">
          <a:spLocks noChangeArrowheads="1"/>
        </xdr:cNvSpPr>
      </xdr:nvSpPr>
      <xdr:spPr bwMode="auto">
        <a:xfrm>
          <a:off x="1843680" y="4519852"/>
          <a:ext cx="582826" cy="11825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ﾌｫﾄｺﾝﾄﾛｰﾙ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344542</xdr:colOff>
      <xdr:row>27</xdr:row>
      <xdr:rowOff>56596</xdr:rowOff>
    </xdr:from>
    <xdr:ext cx="722715" cy="609466"/>
    <xdr:sp macro="" textlink="">
      <xdr:nvSpPr>
        <xdr:cNvPr id="809" name="Text Box 2937">
          <a:extLst>
            <a:ext uri="{FF2B5EF4-FFF2-40B4-BE49-F238E27FC236}">
              <a16:creationId xmlns:a16="http://schemas.microsoft.com/office/drawing/2014/main" id="{3AA8003B-3975-424A-8CC0-9E76D0759B71}"/>
            </a:ext>
          </a:extLst>
        </xdr:cNvPr>
        <xdr:cNvSpPr txBox="1">
          <a:spLocks noChangeArrowheads="1"/>
        </xdr:cNvSpPr>
      </xdr:nvSpPr>
      <xdr:spPr bwMode="auto">
        <a:xfrm>
          <a:off x="1842565" y="4615607"/>
          <a:ext cx="722715" cy="609466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0" anchor="t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高槻市営ﾊﾞｽ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中畑回転場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バス停柱と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自分の自転車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撮影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122670</xdr:colOff>
      <xdr:row>29</xdr:row>
      <xdr:rowOff>146879</xdr:rowOff>
    </xdr:from>
    <xdr:to>
      <xdr:col>3</xdr:col>
      <xdr:colOff>386281</xdr:colOff>
      <xdr:row>32</xdr:row>
      <xdr:rowOff>86591</xdr:rowOff>
    </xdr:to>
    <xdr:sp macro="" textlink="">
      <xdr:nvSpPr>
        <xdr:cNvPr id="810" name="Freeform 169">
          <a:extLst>
            <a:ext uri="{FF2B5EF4-FFF2-40B4-BE49-F238E27FC236}">
              <a16:creationId xmlns:a16="http://schemas.microsoft.com/office/drawing/2014/main" id="{F05F1542-81E0-48CA-A06A-125B901E2834}"/>
            </a:ext>
          </a:extLst>
        </xdr:cNvPr>
        <xdr:cNvSpPr>
          <a:spLocks/>
        </xdr:cNvSpPr>
      </xdr:nvSpPr>
      <xdr:spPr bwMode="auto">
        <a:xfrm flipH="1">
          <a:off x="1623810" y="5008439"/>
          <a:ext cx="263611" cy="442632"/>
        </a:xfrm>
        <a:custGeom>
          <a:avLst/>
          <a:gdLst>
            <a:gd name="T0" fmla="*/ 2147483647 w 68"/>
            <a:gd name="T1" fmla="*/ 2147483647 h 73"/>
            <a:gd name="T2" fmla="*/ 2147483647 w 68"/>
            <a:gd name="T3" fmla="*/ 0 h 73"/>
            <a:gd name="T4" fmla="*/ 0 w 68"/>
            <a:gd name="T5" fmla="*/ 0 h 73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68" h="73">
              <a:moveTo>
                <a:pt x="68" y="73"/>
              </a:moveTo>
              <a:lnTo>
                <a:pt x="68" y="0"/>
              </a:ln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57825</xdr:colOff>
      <xdr:row>30</xdr:row>
      <xdr:rowOff>108657</xdr:rowOff>
    </xdr:from>
    <xdr:to>
      <xdr:col>3</xdr:col>
      <xdr:colOff>192502</xdr:colOff>
      <xdr:row>31</xdr:row>
      <xdr:rowOff>74255</xdr:rowOff>
    </xdr:to>
    <xdr:sp macro="" textlink="">
      <xdr:nvSpPr>
        <xdr:cNvPr id="811" name="AutoShape 1094">
          <a:extLst>
            <a:ext uri="{FF2B5EF4-FFF2-40B4-BE49-F238E27FC236}">
              <a16:creationId xmlns:a16="http://schemas.microsoft.com/office/drawing/2014/main" id="{223DFF38-0DA8-4381-A8CF-C39C7A577E47}"/>
            </a:ext>
          </a:extLst>
        </xdr:cNvPr>
        <xdr:cNvSpPr>
          <a:spLocks noChangeArrowheads="1"/>
        </xdr:cNvSpPr>
      </xdr:nvSpPr>
      <xdr:spPr bwMode="auto">
        <a:xfrm>
          <a:off x="1558965" y="5137857"/>
          <a:ext cx="134677" cy="13323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244164</xdr:colOff>
      <xdr:row>27</xdr:row>
      <xdr:rowOff>158816</xdr:rowOff>
    </xdr:from>
    <xdr:to>
      <xdr:col>4</xdr:col>
      <xdr:colOff>761812</xdr:colOff>
      <xdr:row>32</xdr:row>
      <xdr:rowOff>140955</xdr:rowOff>
    </xdr:to>
    <xdr:sp macro="" textlink="">
      <xdr:nvSpPr>
        <xdr:cNvPr id="812" name="Freeform 527">
          <a:extLst>
            <a:ext uri="{FF2B5EF4-FFF2-40B4-BE49-F238E27FC236}">
              <a16:creationId xmlns:a16="http://schemas.microsoft.com/office/drawing/2014/main" id="{A75D1A51-6626-4FC2-B413-DEE671E6312E}"/>
            </a:ext>
          </a:extLst>
        </xdr:cNvPr>
        <xdr:cNvSpPr>
          <a:spLocks/>
        </xdr:cNvSpPr>
      </xdr:nvSpPr>
      <xdr:spPr bwMode="auto">
        <a:xfrm flipH="1">
          <a:off x="1745304" y="4685096"/>
          <a:ext cx="1142488" cy="820339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9528"/>
            <a:gd name="connsiteY0" fmla="*/ 13809 h 13809"/>
            <a:gd name="connsiteX1" fmla="*/ 0 w 9528"/>
            <a:gd name="connsiteY1" fmla="*/ 3809 h 13809"/>
            <a:gd name="connsiteX2" fmla="*/ 9528 w 9528"/>
            <a:gd name="connsiteY2" fmla="*/ 0 h 13809"/>
            <a:gd name="connsiteX0" fmla="*/ 0 w 10000"/>
            <a:gd name="connsiteY0" fmla="*/ 10000 h 10000"/>
            <a:gd name="connsiteX1" fmla="*/ 0 w 10000"/>
            <a:gd name="connsiteY1" fmla="*/ 2758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2758 h 10000"/>
            <a:gd name="connsiteX2" fmla="*/ 10000 w 10000"/>
            <a:gd name="connsiteY2" fmla="*/ 0 h 10000"/>
            <a:gd name="connsiteX0" fmla="*/ 0 w 9876"/>
            <a:gd name="connsiteY0" fmla="*/ 10394 h 10394"/>
            <a:gd name="connsiteX1" fmla="*/ 0 w 9876"/>
            <a:gd name="connsiteY1" fmla="*/ 3152 h 10394"/>
            <a:gd name="connsiteX2" fmla="*/ 9876 w 9876"/>
            <a:gd name="connsiteY2" fmla="*/ 0 h 10394"/>
            <a:gd name="connsiteX0" fmla="*/ 1843 w 2875"/>
            <a:gd name="connsiteY0" fmla="*/ 29130 h 29130"/>
            <a:gd name="connsiteX1" fmla="*/ 1843 w 2875"/>
            <a:gd name="connsiteY1" fmla="*/ 22163 h 29130"/>
            <a:gd name="connsiteX2" fmla="*/ 804 w 2875"/>
            <a:gd name="connsiteY2" fmla="*/ 0 h 29130"/>
            <a:gd name="connsiteX0" fmla="*/ 5738 w 13962"/>
            <a:gd name="connsiteY0" fmla="*/ 10000 h 10000"/>
            <a:gd name="connsiteX1" fmla="*/ 5738 w 13962"/>
            <a:gd name="connsiteY1" fmla="*/ 7608 h 10000"/>
            <a:gd name="connsiteX2" fmla="*/ 2125 w 13962"/>
            <a:gd name="connsiteY2" fmla="*/ 0 h 10000"/>
            <a:gd name="connsiteX0" fmla="*/ 3613 w 3613"/>
            <a:gd name="connsiteY0" fmla="*/ 10000 h 10000"/>
            <a:gd name="connsiteX1" fmla="*/ 3613 w 3613"/>
            <a:gd name="connsiteY1" fmla="*/ 7608 h 10000"/>
            <a:gd name="connsiteX2" fmla="*/ 1929 w 3613"/>
            <a:gd name="connsiteY2" fmla="*/ 1313 h 10000"/>
            <a:gd name="connsiteX3" fmla="*/ 0 w 3613"/>
            <a:gd name="connsiteY3" fmla="*/ 0 h 10000"/>
            <a:gd name="connsiteX0" fmla="*/ 21446 w 21446"/>
            <a:gd name="connsiteY0" fmla="*/ 10000 h 10000"/>
            <a:gd name="connsiteX1" fmla="*/ 21446 w 21446"/>
            <a:gd name="connsiteY1" fmla="*/ 7608 h 10000"/>
            <a:gd name="connsiteX2" fmla="*/ 16785 w 21446"/>
            <a:gd name="connsiteY2" fmla="*/ 1313 h 10000"/>
            <a:gd name="connsiteX3" fmla="*/ 11446 w 21446"/>
            <a:gd name="connsiteY3" fmla="*/ 0 h 10000"/>
            <a:gd name="connsiteX0" fmla="*/ 32186 w 32186"/>
            <a:gd name="connsiteY0" fmla="*/ 10797 h 10797"/>
            <a:gd name="connsiteX1" fmla="*/ 32186 w 32186"/>
            <a:gd name="connsiteY1" fmla="*/ 8405 h 10797"/>
            <a:gd name="connsiteX2" fmla="*/ 27525 w 32186"/>
            <a:gd name="connsiteY2" fmla="*/ 2110 h 10797"/>
            <a:gd name="connsiteX3" fmla="*/ 9134 w 32186"/>
            <a:gd name="connsiteY3" fmla="*/ 0 h 10797"/>
            <a:gd name="connsiteX0" fmla="*/ 31728 w 31728"/>
            <a:gd name="connsiteY0" fmla="*/ 10797 h 10797"/>
            <a:gd name="connsiteX1" fmla="*/ 31728 w 31728"/>
            <a:gd name="connsiteY1" fmla="*/ 8405 h 10797"/>
            <a:gd name="connsiteX2" fmla="*/ 27067 w 31728"/>
            <a:gd name="connsiteY2" fmla="*/ 2110 h 10797"/>
            <a:gd name="connsiteX3" fmla="*/ 8676 w 31728"/>
            <a:gd name="connsiteY3" fmla="*/ 0 h 10797"/>
            <a:gd name="connsiteX0" fmla="*/ 20762 w 20762"/>
            <a:gd name="connsiteY0" fmla="*/ 10281 h 10281"/>
            <a:gd name="connsiteX1" fmla="*/ 20762 w 20762"/>
            <a:gd name="connsiteY1" fmla="*/ 7889 h 10281"/>
            <a:gd name="connsiteX2" fmla="*/ 16101 w 20762"/>
            <a:gd name="connsiteY2" fmla="*/ 1594 h 10281"/>
            <a:gd name="connsiteX3" fmla="*/ 10762 w 20762"/>
            <a:gd name="connsiteY3" fmla="*/ 0 h 10281"/>
            <a:gd name="connsiteX0" fmla="*/ 23623 w 23623"/>
            <a:gd name="connsiteY0" fmla="*/ 10281 h 10281"/>
            <a:gd name="connsiteX1" fmla="*/ 23623 w 23623"/>
            <a:gd name="connsiteY1" fmla="*/ 7889 h 10281"/>
            <a:gd name="connsiteX2" fmla="*/ 18962 w 23623"/>
            <a:gd name="connsiteY2" fmla="*/ 1594 h 10281"/>
            <a:gd name="connsiteX3" fmla="*/ 13623 w 23623"/>
            <a:gd name="connsiteY3" fmla="*/ 0 h 10281"/>
            <a:gd name="connsiteX0" fmla="*/ 23623 w 65616"/>
            <a:gd name="connsiteY0" fmla="*/ 10281 h 10281"/>
            <a:gd name="connsiteX1" fmla="*/ 23623 w 65616"/>
            <a:gd name="connsiteY1" fmla="*/ 7889 h 10281"/>
            <a:gd name="connsiteX2" fmla="*/ 18962 w 65616"/>
            <a:gd name="connsiteY2" fmla="*/ 1594 h 10281"/>
            <a:gd name="connsiteX3" fmla="*/ 13623 w 65616"/>
            <a:gd name="connsiteY3" fmla="*/ 0 h 10281"/>
            <a:gd name="connsiteX0" fmla="*/ 23623 w 68123"/>
            <a:gd name="connsiteY0" fmla="*/ 10281 h 10281"/>
            <a:gd name="connsiteX1" fmla="*/ 23623 w 68123"/>
            <a:gd name="connsiteY1" fmla="*/ 7889 h 10281"/>
            <a:gd name="connsiteX2" fmla="*/ 18962 w 68123"/>
            <a:gd name="connsiteY2" fmla="*/ 1594 h 10281"/>
            <a:gd name="connsiteX3" fmla="*/ 13623 w 68123"/>
            <a:gd name="connsiteY3" fmla="*/ 0 h 10281"/>
            <a:gd name="connsiteX0" fmla="*/ 23623 w 65023"/>
            <a:gd name="connsiteY0" fmla="*/ 10281 h 10281"/>
            <a:gd name="connsiteX1" fmla="*/ 23623 w 65023"/>
            <a:gd name="connsiteY1" fmla="*/ 7889 h 10281"/>
            <a:gd name="connsiteX2" fmla="*/ 18962 w 65023"/>
            <a:gd name="connsiteY2" fmla="*/ 1594 h 10281"/>
            <a:gd name="connsiteX3" fmla="*/ 13623 w 65023"/>
            <a:gd name="connsiteY3" fmla="*/ 0 h 10281"/>
            <a:gd name="connsiteX0" fmla="*/ 23623 w 46411"/>
            <a:gd name="connsiteY0" fmla="*/ 10281 h 10281"/>
            <a:gd name="connsiteX1" fmla="*/ 23623 w 46411"/>
            <a:gd name="connsiteY1" fmla="*/ 7889 h 10281"/>
            <a:gd name="connsiteX2" fmla="*/ 18962 w 46411"/>
            <a:gd name="connsiteY2" fmla="*/ 1594 h 10281"/>
            <a:gd name="connsiteX3" fmla="*/ 13623 w 46411"/>
            <a:gd name="connsiteY3" fmla="*/ 0 h 10281"/>
            <a:gd name="connsiteX0" fmla="*/ 23623 w 46411"/>
            <a:gd name="connsiteY0" fmla="*/ 10281 h 10281"/>
            <a:gd name="connsiteX1" fmla="*/ 23623 w 46411"/>
            <a:gd name="connsiteY1" fmla="*/ 7889 h 10281"/>
            <a:gd name="connsiteX2" fmla="*/ 18962 w 46411"/>
            <a:gd name="connsiteY2" fmla="*/ 1594 h 10281"/>
            <a:gd name="connsiteX3" fmla="*/ 13623 w 46411"/>
            <a:gd name="connsiteY3" fmla="*/ 0 h 10281"/>
            <a:gd name="connsiteX0" fmla="*/ 23623 w 46985"/>
            <a:gd name="connsiteY0" fmla="*/ 10281 h 10281"/>
            <a:gd name="connsiteX1" fmla="*/ 23623 w 46985"/>
            <a:gd name="connsiteY1" fmla="*/ 7889 h 10281"/>
            <a:gd name="connsiteX2" fmla="*/ 18962 w 46985"/>
            <a:gd name="connsiteY2" fmla="*/ 1594 h 10281"/>
            <a:gd name="connsiteX3" fmla="*/ 13623 w 46985"/>
            <a:gd name="connsiteY3" fmla="*/ 0 h 10281"/>
            <a:gd name="connsiteX0" fmla="*/ 23623 w 42020"/>
            <a:gd name="connsiteY0" fmla="*/ 10281 h 10281"/>
            <a:gd name="connsiteX1" fmla="*/ 23623 w 42020"/>
            <a:gd name="connsiteY1" fmla="*/ 7889 h 10281"/>
            <a:gd name="connsiteX2" fmla="*/ 18962 w 42020"/>
            <a:gd name="connsiteY2" fmla="*/ 1594 h 10281"/>
            <a:gd name="connsiteX3" fmla="*/ 13623 w 42020"/>
            <a:gd name="connsiteY3" fmla="*/ 0 h 10281"/>
            <a:gd name="connsiteX0" fmla="*/ 23623 w 24746"/>
            <a:gd name="connsiteY0" fmla="*/ 10281 h 10281"/>
            <a:gd name="connsiteX1" fmla="*/ 23623 w 24746"/>
            <a:gd name="connsiteY1" fmla="*/ 7889 h 10281"/>
            <a:gd name="connsiteX2" fmla="*/ 24556 w 24746"/>
            <a:gd name="connsiteY2" fmla="*/ 5113 h 10281"/>
            <a:gd name="connsiteX3" fmla="*/ 18962 w 24746"/>
            <a:gd name="connsiteY3" fmla="*/ 1594 h 10281"/>
            <a:gd name="connsiteX4" fmla="*/ 13623 w 24746"/>
            <a:gd name="connsiteY4" fmla="*/ 0 h 10281"/>
            <a:gd name="connsiteX0" fmla="*/ 23623 w 44102"/>
            <a:gd name="connsiteY0" fmla="*/ 10281 h 10281"/>
            <a:gd name="connsiteX1" fmla="*/ 23623 w 44102"/>
            <a:gd name="connsiteY1" fmla="*/ 7889 h 10281"/>
            <a:gd name="connsiteX2" fmla="*/ 24556 w 44102"/>
            <a:gd name="connsiteY2" fmla="*/ 5113 h 10281"/>
            <a:gd name="connsiteX3" fmla="*/ 18962 w 44102"/>
            <a:gd name="connsiteY3" fmla="*/ 1594 h 10281"/>
            <a:gd name="connsiteX4" fmla="*/ 13623 w 44102"/>
            <a:gd name="connsiteY4" fmla="*/ 0 h 10281"/>
            <a:gd name="connsiteX0" fmla="*/ 23623 w 53541"/>
            <a:gd name="connsiteY0" fmla="*/ 10281 h 10281"/>
            <a:gd name="connsiteX1" fmla="*/ 23623 w 53541"/>
            <a:gd name="connsiteY1" fmla="*/ 7889 h 10281"/>
            <a:gd name="connsiteX2" fmla="*/ 24556 w 53541"/>
            <a:gd name="connsiteY2" fmla="*/ 5113 h 10281"/>
            <a:gd name="connsiteX3" fmla="*/ 18962 w 53541"/>
            <a:gd name="connsiteY3" fmla="*/ 1594 h 10281"/>
            <a:gd name="connsiteX4" fmla="*/ 13623 w 53541"/>
            <a:gd name="connsiteY4" fmla="*/ 0 h 10281"/>
            <a:gd name="connsiteX0" fmla="*/ 23623 w 40525"/>
            <a:gd name="connsiteY0" fmla="*/ 10281 h 10281"/>
            <a:gd name="connsiteX1" fmla="*/ 23623 w 40525"/>
            <a:gd name="connsiteY1" fmla="*/ 7889 h 10281"/>
            <a:gd name="connsiteX2" fmla="*/ 24556 w 40525"/>
            <a:gd name="connsiteY2" fmla="*/ 5113 h 10281"/>
            <a:gd name="connsiteX3" fmla="*/ 18962 w 40525"/>
            <a:gd name="connsiteY3" fmla="*/ 1594 h 10281"/>
            <a:gd name="connsiteX4" fmla="*/ 13623 w 40525"/>
            <a:gd name="connsiteY4" fmla="*/ 0 h 10281"/>
            <a:gd name="connsiteX0" fmla="*/ 23623 w 40525"/>
            <a:gd name="connsiteY0" fmla="*/ 10281 h 10281"/>
            <a:gd name="connsiteX1" fmla="*/ 23623 w 40525"/>
            <a:gd name="connsiteY1" fmla="*/ 7889 h 10281"/>
            <a:gd name="connsiteX2" fmla="*/ 24556 w 40525"/>
            <a:gd name="connsiteY2" fmla="*/ 6098 h 10281"/>
            <a:gd name="connsiteX3" fmla="*/ 18962 w 40525"/>
            <a:gd name="connsiteY3" fmla="*/ 1594 h 10281"/>
            <a:gd name="connsiteX4" fmla="*/ 13623 w 40525"/>
            <a:gd name="connsiteY4" fmla="*/ 0 h 10281"/>
            <a:gd name="connsiteX0" fmla="*/ 23623 w 44463"/>
            <a:gd name="connsiteY0" fmla="*/ 10281 h 10281"/>
            <a:gd name="connsiteX1" fmla="*/ 23623 w 44463"/>
            <a:gd name="connsiteY1" fmla="*/ 7889 h 10281"/>
            <a:gd name="connsiteX2" fmla="*/ 24556 w 44463"/>
            <a:gd name="connsiteY2" fmla="*/ 6098 h 10281"/>
            <a:gd name="connsiteX3" fmla="*/ 18962 w 44463"/>
            <a:gd name="connsiteY3" fmla="*/ 1594 h 10281"/>
            <a:gd name="connsiteX4" fmla="*/ 13623 w 44463"/>
            <a:gd name="connsiteY4" fmla="*/ 0 h 10281"/>
            <a:gd name="connsiteX0" fmla="*/ 23623 w 42384"/>
            <a:gd name="connsiteY0" fmla="*/ 10281 h 10281"/>
            <a:gd name="connsiteX1" fmla="*/ 23623 w 42384"/>
            <a:gd name="connsiteY1" fmla="*/ 7889 h 10281"/>
            <a:gd name="connsiteX2" fmla="*/ 24556 w 42384"/>
            <a:gd name="connsiteY2" fmla="*/ 6098 h 10281"/>
            <a:gd name="connsiteX3" fmla="*/ 18962 w 42384"/>
            <a:gd name="connsiteY3" fmla="*/ 1594 h 10281"/>
            <a:gd name="connsiteX4" fmla="*/ 13623 w 42384"/>
            <a:gd name="connsiteY4" fmla="*/ 0 h 10281"/>
            <a:gd name="connsiteX0" fmla="*/ 23623 w 40770"/>
            <a:gd name="connsiteY0" fmla="*/ 10281 h 10281"/>
            <a:gd name="connsiteX1" fmla="*/ 23623 w 40770"/>
            <a:gd name="connsiteY1" fmla="*/ 7889 h 10281"/>
            <a:gd name="connsiteX2" fmla="*/ 19895 w 40770"/>
            <a:gd name="connsiteY2" fmla="*/ 5535 h 10281"/>
            <a:gd name="connsiteX3" fmla="*/ 18962 w 40770"/>
            <a:gd name="connsiteY3" fmla="*/ 1594 h 10281"/>
            <a:gd name="connsiteX4" fmla="*/ 13623 w 40770"/>
            <a:gd name="connsiteY4" fmla="*/ 0 h 10281"/>
            <a:gd name="connsiteX0" fmla="*/ 23623 w 40770"/>
            <a:gd name="connsiteY0" fmla="*/ 9671 h 9671"/>
            <a:gd name="connsiteX1" fmla="*/ 23623 w 40770"/>
            <a:gd name="connsiteY1" fmla="*/ 7889 h 9671"/>
            <a:gd name="connsiteX2" fmla="*/ 19895 w 40770"/>
            <a:gd name="connsiteY2" fmla="*/ 5535 h 9671"/>
            <a:gd name="connsiteX3" fmla="*/ 18962 w 40770"/>
            <a:gd name="connsiteY3" fmla="*/ 1594 h 9671"/>
            <a:gd name="connsiteX4" fmla="*/ 13623 w 40770"/>
            <a:gd name="connsiteY4" fmla="*/ 0 h 9671"/>
            <a:gd name="connsiteX0" fmla="*/ 5794 w 20082"/>
            <a:gd name="connsiteY0" fmla="*/ 10000 h 10000"/>
            <a:gd name="connsiteX1" fmla="*/ 17955 w 20082"/>
            <a:gd name="connsiteY1" fmla="*/ 9034 h 10000"/>
            <a:gd name="connsiteX2" fmla="*/ 4880 w 20082"/>
            <a:gd name="connsiteY2" fmla="*/ 5723 h 10000"/>
            <a:gd name="connsiteX3" fmla="*/ 4651 w 20082"/>
            <a:gd name="connsiteY3" fmla="*/ 1648 h 10000"/>
            <a:gd name="connsiteX4" fmla="*/ 3341 w 20082"/>
            <a:gd name="connsiteY4" fmla="*/ 0 h 10000"/>
            <a:gd name="connsiteX0" fmla="*/ 15460 w 20082"/>
            <a:gd name="connsiteY0" fmla="*/ 7031 h 9112"/>
            <a:gd name="connsiteX1" fmla="*/ 17955 w 20082"/>
            <a:gd name="connsiteY1" fmla="*/ 9034 h 9112"/>
            <a:gd name="connsiteX2" fmla="*/ 4880 w 20082"/>
            <a:gd name="connsiteY2" fmla="*/ 5723 h 9112"/>
            <a:gd name="connsiteX3" fmla="*/ 4651 w 20082"/>
            <a:gd name="connsiteY3" fmla="*/ 1648 h 9112"/>
            <a:gd name="connsiteX4" fmla="*/ 3341 w 20082"/>
            <a:gd name="connsiteY4" fmla="*/ 0 h 9112"/>
            <a:gd name="connsiteX0" fmla="*/ 7698 w 11142"/>
            <a:gd name="connsiteY0" fmla="*/ 7716 h 8640"/>
            <a:gd name="connsiteX1" fmla="*/ 10183 w 11142"/>
            <a:gd name="connsiteY1" fmla="*/ 8507 h 8640"/>
            <a:gd name="connsiteX2" fmla="*/ 2430 w 11142"/>
            <a:gd name="connsiteY2" fmla="*/ 6281 h 8640"/>
            <a:gd name="connsiteX3" fmla="*/ 2316 w 11142"/>
            <a:gd name="connsiteY3" fmla="*/ 1809 h 8640"/>
            <a:gd name="connsiteX4" fmla="*/ 1664 w 11142"/>
            <a:gd name="connsiteY4" fmla="*/ 0 h 8640"/>
            <a:gd name="connsiteX0" fmla="*/ 6909 w 10054"/>
            <a:gd name="connsiteY0" fmla="*/ 8931 h 11776"/>
            <a:gd name="connsiteX1" fmla="*/ 9139 w 10054"/>
            <a:gd name="connsiteY1" fmla="*/ 9846 h 11776"/>
            <a:gd name="connsiteX2" fmla="*/ 2878 w 10054"/>
            <a:gd name="connsiteY2" fmla="*/ 11556 h 11776"/>
            <a:gd name="connsiteX3" fmla="*/ 2079 w 10054"/>
            <a:gd name="connsiteY3" fmla="*/ 2094 h 11776"/>
            <a:gd name="connsiteX4" fmla="*/ 1493 w 10054"/>
            <a:gd name="connsiteY4" fmla="*/ 0 h 11776"/>
            <a:gd name="connsiteX0" fmla="*/ 6909 w 10054"/>
            <a:gd name="connsiteY0" fmla="*/ 8931 h 11740"/>
            <a:gd name="connsiteX1" fmla="*/ 9139 w 10054"/>
            <a:gd name="connsiteY1" fmla="*/ 8989 h 11740"/>
            <a:gd name="connsiteX2" fmla="*/ 2878 w 10054"/>
            <a:gd name="connsiteY2" fmla="*/ 11556 h 11740"/>
            <a:gd name="connsiteX3" fmla="*/ 2079 w 10054"/>
            <a:gd name="connsiteY3" fmla="*/ 2094 h 11740"/>
            <a:gd name="connsiteX4" fmla="*/ 1493 w 10054"/>
            <a:gd name="connsiteY4" fmla="*/ 0 h 11740"/>
            <a:gd name="connsiteX0" fmla="*/ 6909 w 10817"/>
            <a:gd name="connsiteY0" fmla="*/ 8931 h 12321"/>
            <a:gd name="connsiteX1" fmla="*/ 9139 w 10817"/>
            <a:gd name="connsiteY1" fmla="*/ 8989 h 12321"/>
            <a:gd name="connsiteX2" fmla="*/ 8034 w 10817"/>
            <a:gd name="connsiteY2" fmla="*/ 12156 h 12321"/>
            <a:gd name="connsiteX3" fmla="*/ 2079 w 10817"/>
            <a:gd name="connsiteY3" fmla="*/ 2094 h 12321"/>
            <a:gd name="connsiteX4" fmla="*/ 1493 w 10817"/>
            <a:gd name="connsiteY4" fmla="*/ 0 h 12321"/>
            <a:gd name="connsiteX0" fmla="*/ 14863 w 18771"/>
            <a:gd name="connsiteY0" fmla="*/ 8931 h 12321"/>
            <a:gd name="connsiteX1" fmla="*/ 17093 w 18771"/>
            <a:gd name="connsiteY1" fmla="*/ 8989 h 12321"/>
            <a:gd name="connsiteX2" fmla="*/ 15988 w 18771"/>
            <a:gd name="connsiteY2" fmla="*/ 12156 h 12321"/>
            <a:gd name="connsiteX3" fmla="*/ 0 w 18771"/>
            <a:gd name="connsiteY3" fmla="*/ 10837 h 12321"/>
            <a:gd name="connsiteX4" fmla="*/ 9447 w 18771"/>
            <a:gd name="connsiteY4" fmla="*/ 0 h 12321"/>
            <a:gd name="connsiteX0" fmla="*/ 17974 w 21882"/>
            <a:gd name="connsiteY0" fmla="*/ 3531 h 6921"/>
            <a:gd name="connsiteX1" fmla="*/ 20204 w 21882"/>
            <a:gd name="connsiteY1" fmla="*/ 3589 h 6921"/>
            <a:gd name="connsiteX2" fmla="*/ 19099 w 21882"/>
            <a:gd name="connsiteY2" fmla="*/ 6756 h 6921"/>
            <a:gd name="connsiteX3" fmla="*/ 3111 w 21882"/>
            <a:gd name="connsiteY3" fmla="*/ 5437 h 6921"/>
            <a:gd name="connsiteX4" fmla="*/ 1270 w 21882"/>
            <a:gd name="connsiteY4" fmla="*/ 0 h 6921"/>
            <a:gd name="connsiteX0" fmla="*/ 8214 w 10000"/>
            <a:gd name="connsiteY0" fmla="*/ 5102 h 10000"/>
            <a:gd name="connsiteX1" fmla="*/ 9233 w 10000"/>
            <a:gd name="connsiteY1" fmla="*/ 5186 h 10000"/>
            <a:gd name="connsiteX2" fmla="*/ 8728 w 10000"/>
            <a:gd name="connsiteY2" fmla="*/ 9762 h 10000"/>
            <a:gd name="connsiteX3" fmla="*/ 1422 w 10000"/>
            <a:gd name="connsiteY3" fmla="*/ 7856 h 10000"/>
            <a:gd name="connsiteX4" fmla="*/ 580 w 10000"/>
            <a:gd name="connsiteY4" fmla="*/ 0 h 10000"/>
            <a:gd name="connsiteX0" fmla="*/ 8214 w 9603"/>
            <a:gd name="connsiteY0" fmla="*/ 5102 h 10178"/>
            <a:gd name="connsiteX1" fmla="*/ 9233 w 9603"/>
            <a:gd name="connsiteY1" fmla="*/ 5186 h 10178"/>
            <a:gd name="connsiteX2" fmla="*/ 8728 w 9603"/>
            <a:gd name="connsiteY2" fmla="*/ 9762 h 10178"/>
            <a:gd name="connsiteX3" fmla="*/ 1422 w 9603"/>
            <a:gd name="connsiteY3" fmla="*/ 7856 h 10178"/>
            <a:gd name="connsiteX4" fmla="*/ 580 w 9603"/>
            <a:gd name="connsiteY4" fmla="*/ 0 h 10178"/>
            <a:gd name="connsiteX0" fmla="*/ 8554 w 9794"/>
            <a:gd name="connsiteY0" fmla="*/ 5013 h 10020"/>
            <a:gd name="connsiteX1" fmla="*/ 9615 w 9794"/>
            <a:gd name="connsiteY1" fmla="*/ 5095 h 10020"/>
            <a:gd name="connsiteX2" fmla="*/ 9089 w 9794"/>
            <a:gd name="connsiteY2" fmla="*/ 9591 h 10020"/>
            <a:gd name="connsiteX3" fmla="*/ 1481 w 9794"/>
            <a:gd name="connsiteY3" fmla="*/ 7719 h 10020"/>
            <a:gd name="connsiteX4" fmla="*/ 604 w 9794"/>
            <a:gd name="connsiteY4" fmla="*/ 0 h 10020"/>
            <a:gd name="connsiteX0" fmla="*/ 8734 w 9856"/>
            <a:gd name="connsiteY0" fmla="*/ 5003 h 9241"/>
            <a:gd name="connsiteX1" fmla="*/ 9817 w 9856"/>
            <a:gd name="connsiteY1" fmla="*/ 5085 h 9241"/>
            <a:gd name="connsiteX2" fmla="*/ 7249 w 9856"/>
            <a:gd name="connsiteY2" fmla="*/ 8722 h 9241"/>
            <a:gd name="connsiteX3" fmla="*/ 1512 w 9856"/>
            <a:gd name="connsiteY3" fmla="*/ 7704 h 9241"/>
            <a:gd name="connsiteX4" fmla="*/ 617 w 9856"/>
            <a:gd name="connsiteY4" fmla="*/ 0 h 9241"/>
            <a:gd name="connsiteX0" fmla="*/ 8862 w 9999"/>
            <a:gd name="connsiteY0" fmla="*/ 5414 h 10000"/>
            <a:gd name="connsiteX1" fmla="*/ 9960 w 9999"/>
            <a:gd name="connsiteY1" fmla="*/ 5503 h 10000"/>
            <a:gd name="connsiteX2" fmla="*/ 7355 w 9999"/>
            <a:gd name="connsiteY2" fmla="*/ 9438 h 10000"/>
            <a:gd name="connsiteX3" fmla="*/ 1534 w 9999"/>
            <a:gd name="connsiteY3" fmla="*/ 8337 h 10000"/>
            <a:gd name="connsiteX4" fmla="*/ 626 w 9999"/>
            <a:gd name="connsiteY4" fmla="*/ 0 h 10000"/>
            <a:gd name="connsiteX0" fmla="*/ 8863 w 10000"/>
            <a:gd name="connsiteY0" fmla="*/ 5414 h 10000"/>
            <a:gd name="connsiteX1" fmla="*/ 9961 w 10000"/>
            <a:gd name="connsiteY1" fmla="*/ 5503 h 10000"/>
            <a:gd name="connsiteX2" fmla="*/ 7356 w 10000"/>
            <a:gd name="connsiteY2" fmla="*/ 9438 h 10000"/>
            <a:gd name="connsiteX3" fmla="*/ 1534 w 10000"/>
            <a:gd name="connsiteY3" fmla="*/ 8337 h 10000"/>
            <a:gd name="connsiteX4" fmla="*/ 626 w 10000"/>
            <a:gd name="connsiteY4" fmla="*/ 0 h 10000"/>
            <a:gd name="connsiteX0" fmla="*/ 8863 w 10000"/>
            <a:gd name="connsiteY0" fmla="*/ 5414 h 9957"/>
            <a:gd name="connsiteX1" fmla="*/ 9961 w 10000"/>
            <a:gd name="connsiteY1" fmla="*/ 5142 h 9957"/>
            <a:gd name="connsiteX2" fmla="*/ 7356 w 10000"/>
            <a:gd name="connsiteY2" fmla="*/ 9438 h 9957"/>
            <a:gd name="connsiteX3" fmla="*/ 1534 w 10000"/>
            <a:gd name="connsiteY3" fmla="*/ 8337 h 9957"/>
            <a:gd name="connsiteX4" fmla="*/ 626 w 10000"/>
            <a:gd name="connsiteY4" fmla="*/ 0 h 9957"/>
            <a:gd name="connsiteX0" fmla="*/ 8863 w 10105"/>
            <a:gd name="connsiteY0" fmla="*/ 5437 h 10036"/>
            <a:gd name="connsiteX1" fmla="*/ 10067 w 10105"/>
            <a:gd name="connsiteY1" fmla="*/ 5475 h 10036"/>
            <a:gd name="connsiteX2" fmla="*/ 7356 w 10105"/>
            <a:gd name="connsiteY2" fmla="*/ 9479 h 10036"/>
            <a:gd name="connsiteX3" fmla="*/ 1534 w 10105"/>
            <a:gd name="connsiteY3" fmla="*/ 8373 h 10036"/>
            <a:gd name="connsiteX4" fmla="*/ 626 w 10105"/>
            <a:gd name="connsiteY4" fmla="*/ 0 h 10036"/>
            <a:gd name="connsiteX0" fmla="*/ 8863 w 10067"/>
            <a:gd name="connsiteY0" fmla="*/ 5437 h 10887"/>
            <a:gd name="connsiteX1" fmla="*/ 10067 w 10067"/>
            <a:gd name="connsiteY1" fmla="*/ 5475 h 10887"/>
            <a:gd name="connsiteX2" fmla="*/ 9193 w 10067"/>
            <a:gd name="connsiteY2" fmla="*/ 10734 h 10887"/>
            <a:gd name="connsiteX3" fmla="*/ 7356 w 10067"/>
            <a:gd name="connsiteY3" fmla="*/ 9479 h 10887"/>
            <a:gd name="connsiteX4" fmla="*/ 1534 w 10067"/>
            <a:gd name="connsiteY4" fmla="*/ 8373 h 10887"/>
            <a:gd name="connsiteX5" fmla="*/ 626 w 10067"/>
            <a:gd name="connsiteY5" fmla="*/ 0 h 10887"/>
            <a:gd name="connsiteX0" fmla="*/ 8863 w 10067"/>
            <a:gd name="connsiteY0" fmla="*/ 5437 h 10554"/>
            <a:gd name="connsiteX1" fmla="*/ 10067 w 10067"/>
            <a:gd name="connsiteY1" fmla="*/ 5475 h 10554"/>
            <a:gd name="connsiteX2" fmla="*/ 9747 w 10067"/>
            <a:gd name="connsiteY2" fmla="*/ 10371 h 10554"/>
            <a:gd name="connsiteX3" fmla="*/ 7356 w 10067"/>
            <a:gd name="connsiteY3" fmla="*/ 9479 h 10554"/>
            <a:gd name="connsiteX4" fmla="*/ 1534 w 10067"/>
            <a:gd name="connsiteY4" fmla="*/ 8373 h 10554"/>
            <a:gd name="connsiteX5" fmla="*/ 626 w 10067"/>
            <a:gd name="connsiteY5" fmla="*/ 0 h 10554"/>
            <a:gd name="connsiteX0" fmla="*/ 8863 w 10067"/>
            <a:gd name="connsiteY0" fmla="*/ 5437 h 10951"/>
            <a:gd name="connsiteX1" fmla="*/ 10067 w 10067"/>
            <a:gd name="connsiteY1" fmla="*/ 5475 h 10951"/>
            <a:gd name="connsiteX2" fmla="*/ 9747 w 10067"/>
            <a:gd name="connsiteY2" fmla="*/ 10371 h 10951"/>
            <a:gd name="connsiteX3" fmla="*/ 4427 w 10067"/>
            <a:gd name="connsiteY3" fmla="*/ 10826 h 10951"/>
            <a:gd name="connsiteX4" fmla="*/ 1534 w 10067"/>
            <a:gd name="connsiteY4" fmla="*/ 8373 h 10951"/>
            <a:gd name="connsiteX5" fmla="*/ 626 w 10067"/>
            <a:gd name="connsiteY5" fmla="*/ 0 h 10951"/>
            <a:gd name="connsiteX0" fmla="*/ 8906 w 10110"/>
            <a:gd name="connsiteY0" fmla="*/ 5437 h 10951"/>
            <a:gd name="connsiteX1" fmla="*/ 10110 w 10110"/>
            <a:gd name="connsiteY1" fmla="*/ 5475 h 10951"/>
            <a:gd name="connsiteX2" fmla="*/ 9790 w 10110"/>
            <a:gd name="connsiteY2" fmla="*/ 10371 h 10951"/>
            <a:gd name="connsiteX3" fmla="*/ 4470 w 10110"/>
            <a:gd name="connsiteY3" fmla="*/ 10826 h 10951"/>
            <a:gd name="connsiteX4" fmla="*/ 1313 w 10110"/>
            <a:gd name="connsiteY4" fmla="*/ 3814 h 10951"/>
            <a:gd name="connsiteX5" fmla="*/ 669 w 10110"/>
            <a:gd name="connsiteY5" fmla="*/ 0 h 10951"/>
            <a:gd name="connsiteX0" fmla="*/ 8906 w 10110"/>
            <a:gd name="connsiteY0" fmla="*/ 5437 h 10753"/>
            <a:gd name="connsiteX1" fmla="*/ 10110 w 10110"/>
            <a:gd name="connsiteY1" fmla="*/ 5475 h 10753"/>
            <a:gd name="connsiteX2" fmla="*/ 9790 w 10110"/>
            <a:gd name="connsiteY2" fmla="*/ 10371 h 10753"/>
            <a:gd name="connsiteX3" fmla="*/ 3204 w 10110"/>
            <a:gd name="connsiteY3" fmla="*/ 10463 h 10753"/>
            <a:gd name="connsiteX4" fmla="*/ 1313 w 10110"/>
            <a:gd name="connsiteY4" fmla="*/ 3814 h 10753"/>
            <a:gd name="connsiteX5" fmla="*/ 669 w 10110"/>
            <a:gd name="connsiteY5" fmla="*/ 0 h 10753"/>
            <a:gd name="connsiteX0" fmla="*/ 8237 w 9441"/>
            <a:gd name="connsiteY0" fmla="*/ 5437 h 10753"/>
            <a:gd name="connsiteX1" fmla="*/ 9441 w 9441"/>
            <a:gd name="connsiteY1" fmla="*/ 5475 h 10753"/>
            <a:gd name="connsiteX2" fmla="*/ 9121 w 9441"/>
            <a:gd name="connsiteY2" fmla="*/ 10371 h 10753"/>
            <a:gd name="connsiteX3" fmla="*/ 2535 w 9441"/>
            <a:gd name="connsiteY3" fmla="*/ 10463 h 10753"/>
            <a:gd name="connsiteX4" fmla="*/ 644 w 9441"/>
            <a:gd name="connsiteY4" fmla="*/ 3814 h 10753"/>
            <a:gd name="connsiteX5" fmla="*/ 0 w 9441"/>
            <a:gd name="connsiteY5" fmla="*/ 0 h 10753"/>
            <a:gd name="connsiteX0" fmla="*/ 9927 w 11202"/>
            <a:gd name="connsiteY0" fmla="*/ 5297 h 10241"/>
            <a:gd name="connsiteX1" fmla="*/ 11202 w 11202"/>
            <a:gd name="connsiteY1" fmla="*/ 5333 h 10241"/>
            <a:gd name="connsiteX2" fmla="*/ 10863 w 11202"/>
            <a:gd name="connsiteY2" fmla="*/ 9886 h 10241"/>
            <a:gd name="connsiteX3" fmla="*/ 3887 w 11202"/>
            <a:gd name="connsiteY3" fmla="*/ 9971 h 10241"/>
            <a:gd name="connsiteX4" fmla="*/ 1884 w 11202"/>
            <a:gd name="connsiteY4" fmla="*/ 3788 h 10241"/>
            <a:gd name="connsiteX5" fmla="*/ 0 w 11202"/>
            <a:gd name="connsiteY5" fmla="*/ 0 h 10241"/>
            <a:gd name="connsiteX0" fmla="*/ 9927 w 11202"/>
            <a:gd name="connsiteY0" fmla="*/ 5297 h 10241"/>
            <a:gd name="connsiteX1" fmla="*/ 11202 w 11202"/>
            <a:gd name="connsiteY1" fmla="*/ 5333 h 10241"/>
            <a:gd name="connsiteX2" fmla="*/ 10863 w 11202"/>
            <a:gd name="connsiteY2" fmla="*/ 9886 h 10241"/>
            <a:gd name="connsiteX3" fmla="*/ 3887 w 11202"/>
            <a:gd name="connsiteY3" fmla="*/ 9971 h 10241"/>
            <a:gd name="connsiteX4" fmla="*/ 2359 w 11202"/>
            <a:gd name="connsiteY4" fmla="*/ 3547 h 10241"/>
            <a:gd name="connsiteX5" fmla="*/ 0 w 11202"/>
            <a:gd name="connsiteY5" fmla="*/ 0 h 10241"/>
            <a:gd name="connsiteX0" fmla="*/ 9927 w 11202"/>
            <a:gd name="connsiteY0" fmla="*/ 5297 h 10241"/>
            <a:gd name="connsiteX1" fmla="*/ 11202 w 11202"/>
            <a:gd name="connsiteY1" fmla="*/ 5333 h 10241"/>
            <a:gd name="connsiteX2" fmla="*/ 10863 w 11202"/>
            <a:gd name="connsiteY2" fmla="*/ 9886 h 10241"/>
            <a:gd name="connsiteX3" fmla="*/ 3971 w 11202"/>
            <a:gd name="connsiteY3" fmla="*/ 9971 h 10241"/>
            <a:gd name="connsiteX4" fmla="*/ 2359 w 11202"/>
            <a:gd name="connsiteY4" fmla="*/ 3547 h 10241"/>
            <a:gd name="connsiteX5" fmla="*/ 0 w 11202"/>
            <a:gd name="connsiteY5" fmla="*/ 0 h 10241"/>
            <a:gd name="connsiteX0" fmla="*/ 9927 w 11202"/>
            <a:gd name="connsiteY0" fmla="*/ 5297 h 10307"/>
            <a:gd name="connsiteX1" fmla="*/ 11202 w 11202"/>
            <a:gd name="connsiteY1" fmla="*/ 5333 h 10307"/>
            <a:gd name="connsiteX2" fmla="*/ 10863 w 11202"/>
            <a:gd name="connsiteY2" fmla="*/ 9886 h 10307"/>
            <a:gd name="connsiteX3" fmla="*/ 3664 w 11202"/>
            <a:gd name="connsiteY3" fmla="*/ 10116 h 10307"/>
            <a:gd name="connsiteX4" fmla="*/ 2359 w 11202"/>
            <a:gd name="connsiteY4" fmla="*/ 3547 h 10307"/>
            <a:gd name="connsiteX5" fmla="*/ 0 w 11202"/>
            <a:gd name="connsiteY5" fmla="*/ 0 h 10307"/>
            <a:gd name="connsiteX0" fmla="*/ 9927 w 11202"/>
            <a:gd name="connsiteY0" fmla="*/ 5297 h 10307"/>
            <a:gd name="connsiteX1" fmla="*/ 11202 w 11202"/>
            <a:gd name="connsiteY1" fmla="*/ 5333 h 10307"/>
            <a:gd name="connsiteX2" fmla="*/ 10863 w 11202"/>
            <a:gd name="connsiteY2" fmla="*/ 9886 h 10307"/>
            <a:gd name="connsiteX3" fmla="*/ 3664 w 11202"/>
            <a:gd name="connsiteY3" fmla="*/ 10116 h 10307"/>
            <a:gd name="connsiteX4" fmla="*/ 2611 w 11202"/>
            <a:gd name="connsiteY4" fmla="*/ 3547 h 10307"/>
            <a:gd name="connsiteX5" fmla="*/ 0 w 11202"/>
            <a:gd name="connsiteY5" fmla="*/ 0 h 10307"/>
            <a:gd name="connsiteX0" fmla="*/ 9927 w 11202"/>
            <a:gd name="connsiteY0" fmla="*/ 5297 h 10307"/>
            <a:gd name="connsiteX1" fmla="*/ 11202 w 11202"/>
            <a:gd name="connsiteY1" fmla="*/ 5333 h 10307"/>
            <a:gd name="connsiteX2" fmla="*/ 10863 w 11202"/>
            <a:gd name="connsiteY2" fmla="*/ 9886 h 10307"/>
            <a:gd name="connsiteX3" fmla="*/ 3664 w 11202"/>
            <a:gd name="connsiteY3" fmla="*/ 10116 h 10307"/>
            <a:gd name="connsiteX4" fmla="*/ 2611 w 11202"/>
            <a:gd name="connsiteY4" fmla="*/ 3547 h 10307"/>
            <a:gd name="connsiteX5" fmla="*/ 0 w 11202"/>
            <a:gd name="connsiteY5" fmla="*/ 0 h 10307"/>
            <a:gd name="connsiteX0" fmla="*/ 10011 w 11286"/>
            <a:gd name="connsiteY0" fmla="*/ 4912 h 9922"/>
            <a:gd name="connsiteX1" fmla="*/ 11286 w 11286"/>
            <a:gd name="connsiteY1" fmla="*/ 4948 h 9922"/>
            <a:gd name="connsiteX2" fmla="*/ 10947 w 11286"/>
            <a:gd name="connsiteY2" fmla="*/ 9501 h 9922"/>
            <a:gd name="connsiteX3" fmla="*/ 3748 w 11286"/>
            <a:gd name="connsiteY3" fmla="*/ 9731 h 9922"/>
            <a:gd name="connsiteX4" fmla="*/ 2695 w 11286"/>
            <a:gd name="connsiteY4" fmla="*/ 3162 h 9922"/>
            <a:gd name="connsiteX5" fmla="*/ 0 w 11286"/>
            <a:gd name="connsiteY5" fmla="*/ 0 h 9922"/>
            <a:gd name="connsiteX0" fmla="*/ 8870 w 10014"/>
            <a:gd name="connsiteY0" fmla="*/ 4951 h 10000"/>
            <a:gd name="connsiteX1" fmla="*/ 10000 w 10014"/>
            <a:gd name="connsiteY1" fmla="*/ 4987 h 10000"/>
            <a:gd name="connsiteX2" fmla="*/ 9700 w 10014"/>
            <a:gd name="connsiteY2" fmla="*/ 9576 h 10000"/>
            <a:gd name="connsiteX3" fmla="*/ 3321 w 10014"/>
            <a:gd name="connsiteY3" fmla="*/ 9807 h 10000"/>
            <a:gd name="connsiteX4" fmla="*/ 2388 w 10014"/>
            <a:gd name="connsiteY4" fmla="*/ 3187 h 10000"/>
            <a:gd name="connsiteX5" fmla="*/ 0 w 10014"/>
            <a:gd name="connsiteY5" fmla="*/ 0 h 10000"/>
            <a:gd name="connsiteX0" fmla="*/ 8870 w 10014"/>
            <a:gd name="connsiteY0" fmla="*/ 4951 h 10000"/>
            <a:gd name="connsiteX1" fmla="*/ 10000 w 10014"/>
            <a:gd name="connsiteY1" fmla="*/ 4987 h 10000"/>
            <a:gd name="connsiteX2" fmla="*/ 9700 w 10014"/>
            <a:gd name="connsiteY2" fmla="*/ 9576 h 10000"/>
            <a:gd name="connsiteX3" fmla="*/ 3321 w 10014"/>
            <a:gd name="connsiteY3" fmla="*/ 9807 h 10000"/>
            <a:gd name="connsiteX4" fmla="*/ 2388 w 10014"/>
            <a:gd name="connsiteY4" fmla="*/ 3187 h 10000"/>
            <a:gd name="connsiteX5" fmla="*/ 0 w 10014"/>
            <a:gd name="connsiteY5" fmla="*/ 0 h 10000"/>
            <a:gd name="connsiteX0" fmla="*/ 8870 w 10203"/>
            <a:gd name="connsiteY0" fmla="*/ 4951 h 10175"/>
            <a:gd name="connsiteX1" fmla="*/ 10000 w 10203"/>
            <a:gd name="connsiteY1" fmla="*/ 4987 h 10175"/>
            <a:gd name="connsiteX2" fmla="*/ 10022 w 10203"/>
            <a:gd name="connsiteY2" fmla="*/ 9867 h 10175"/>
            <a:gd name="connsiteX3" fmla="*/ 3321 w 10203"/>
            <a:gd name="connsiteY3" fmla="*/ 9807 h 10175"/>
            <a:gd name="connsiteX4" fmla="*/ 2388 w 10203"/>
            <a:gd name="connsiteY4" fmla="*/ 3187 h 10175"/>
            <a:gd name="connsiteX5" fmla="*/ 0 w 10203"/>
            <a:gd name="connsiteY5" fmla="*/ 0 h 10175"/>
            <a:gd name="connsiteX0" fmla="*/ 8870 w 10029"/>
            <a:gd name="connsiteY0" fmla="*/ 4951 h 10175"/>
            <a:gd name="connsiteX1" fmla="*/ 10000 w 10029"/>
            <a:gd name="connsiteY1" fmla="*/ 4987 h 10175"/>
            <a:gd name="connsiteX2" fmla="*/ 10022 w 10029"/>
            <a:gd name="connsiteY2" fmla="*/ 9867 h 10175"/>
            <a:gd name="connsiteX3" fmla="*/ 3321 w 10029"/>
            <a:gd name="connsiteY3" fmla="*/ 9807 h 10175"/>
            <a:gd name="connsiteX4" fmla="*/ 2388 w 10029"/>
            <a:gd name="connsiteY4" fmla="*/ 3187 h 10175"/>
            <a:gd name="connsiteX5" fmla="*/ 0 w 10029"/>
            <a:gd name="connsiteY5" fmla="*/ 0 h 10175"/>
            <a:gd name="connsiteX0" fmla="*/ 8870 w 10029"/>
            <a:gd name="connsiteY0" fmla="*/ 4951 h 9939"/>
            <a:gd name="connsiteX1" fmla="*/ 10000 w 10029"/>
            <a:gd name="connsiteY1" fmla="*/ 4987 h 9939"/>
            <a:gd name="connsiteX2" fmla="*/ 10022 w 10029"/>
            <a:gd name="connsiteY2" fmla="*/ 9867 h 9939"/>
            <a:gd name="connsiteX3" fmla="*/ 3395 w 10029"/>
            <a:gd name="connsiteY3" fmla="*/ 6699 h 9939"/>
            <a:gd name="connsiteX4" fmla="*/ 2388 w 10029"/>
            <a:gd name="connsiteY4" fmla="*/ 3187 h 9939"/>
            <a:gd name="connsiteX5" fmla="*/ 0 w 10029"/>
            <a:gd name="connsiteY5" fmla="*/ 0 h 9939"/>
            <a:gd name="connsiteX0" fmla="*/ 8844 w 10000"/>
            <a:gd name="connsiteY0" fmla="*/ 4981 h 9928"/>
            <a:gd name="connsiteX1" fmla="*/ 9971 w 10000"/>
            <a:gd name="connsiteY1" fmla="*/ 5018 h 9928"/>
            <a:gd name="connsiteX2" fmla="*/ 9993 w 10000"/>
            <a:gd name="connsiteY2" fmla="*/ 9928 h 9928"/>
            <a:gd name="connsiteX3" fmla="*/ 3385 w 10000"/>
            <a:gd name="connsiteY3" fmla="*/ 6740 h 9928"/>
            <a:gd name="connsiteX4" fmla="*/ 2381 w 10000"/>
            <a:gd name="connsiteY4" fmla="*/ 3207 h 9928"/>
            <a:gd name="connsiteX5" fmla="*/ 0 w 10000"/>
            <a:gd name="connsiteY5" fmla="*/ 0 h 9928"/>
            <a:gd name="connsiteX0" fmla="*/ 8844 w 10000"/>
            <a:gd name="connsiteY0" fmla="*/ 5017 h 10000"/>
            <a:gd name="connsiteX1" fmla="*/ 9971 w 10000"/>
            <a:gd name="connsiteY1" fmla="*/ 5054 h 10000"/>
            <a:gd name="connsiteX2" fmla="*/ 9993 w 10000"/>
            <a:gd name="connsiteY2" fmla="*/ 10000 h 10000"/>
            <a:gd name="connsiteX3" fmla="*/ 3138 w 10000"/>
            <a:gd name="connsiteY3" fmla="*/ 5214 h 10000"/>
            <a:gd name="connsiteX4" fmla="*/ 2381 w 10000"/>
            <a:gd name="connsiteY4" fmla="*/ 3230 h 10000"/>
            <a:gd name="connsiteX5" fmla="*/ 0 w 10000"/>
            <a:gd name="connsiteY5" fmla="*/ 0 h 10000"/>
            <a:gd name="connsiteX0" fmla="*/ 8844 w 10000"/>
            <a:gd name="connsiteY0" fmla="*/ 5017 h 10000"/>
            <a:gd name="connsiteX1" fmla="*/ 9971 w 10000"/>
            <a:gd name="connsiteY1" fmla="*/ 5054 h 10000"/>
            <a:gd name="connsiteX2" fmla="*/ 9993 w 10000"/>
            <a:gd name="connsiteY2" fmla="*/ 10000 h 10000"/>
            <a:gd name="connsiteX3" fmla="*/ 3311 w 10000"/>
            <a:gd name="connsiteY3" fmla="*/ 6444 h 10000"/>
            <a:gd name="connsiteX4" fmla="*/ 2381 w 10000"/>
            <a:gd name="connsiteY4" fmla="*/ 3230 h 10000"/>
            <a:gd name="connsiteX5" fmla="*/ 0 w 10000"/>
            <a:gd name="connsiteY5" fmla="*/ 0 h 10000"/>
            <a:gd name="connsiteX0" fmla="*/ 8844 w 10000"/>
            <a:gd name="connsiteY0" fmla="*/ 5017 h 10000"/>
            <a:gd name="connsiteX1" fmla="*/ 9971 w 10000"/>
            <a:gd name="connsiteY1" fmla="*/ 5054 h 10000"/>
            <a:gd name="connsiteX2" fmla="*/ 9993 w 10000"/>
            <a:gd name="connsiteY2" fmla="*/ 10000 h 10000"/>
            <a:gd name="connsiteX3" fmla="*/ 3311 w 10000"/>
            <a:gd name="connsiteY3" fmla="*/ 6444 h 10000"/>
            <a:gd name="connsiteX4" fmla="*/ 2381 w 10000"/>
            <a:gd name="connsiteY4" fmla="*/ 3230 h 10000"/>
            <a:gd name="connsiteX5" fmla="*/ 0 w 10000"/>
            <a:gd name="connsiteY5" fmla="*/ 0 h 10000"/>
            <a:gd name="connsiteX0" fmla="*/ 8844 w 10000"/>
            <a:gd name="connsiteY0" fmla="*/ 5017 h 10000"/>
            <a:gd name="connsiteX1" fmla="*/ 9971 w 10000"/>
            <a:gd name="connsiteY1" fmla="*/ 5054 h 10000"/>
            <a:gd name="connsiteX2" fmla="*/ 9993 w 10000"/>
            <a:gd name="connsiteY2" fmla="*/ 10000 h 10000"/>
            <a:gd name="connsiteX3" fmla="*/ 3311 w 10000"/>
            <a:gd name="connsiteY3" fmla="*/ 6444 h 10000"/>
            <a:gd name="connsiteX4" fmla="*/ 2381 w 10000"/>
            <a:gd name="connsiteY4" fmla="*/ 3230 h 10000"/>
            <a:gd name="connsiteX5" fmla="*/ 0 w 10000"/>
            <a:gd name="connsiteY5" fmla="*/ 0 h 10000"/>
            <a:gd name="connsiteX0" fmla="*/ 8844 w 10000"/>
            <a:gd name="connsiteY0" fmla="*/ 5017 h 10355"/>
            <a:gd name="connsiteX1" fmla="*/ 9971 w 10000"/>
            <a:gd name="connsiteY1" fmla="*/ 5054 h 10355"/>
            <a:gd name="connsiteX2" fmla="*/ 9993 w 10000"/>
            <a:gd name="connsiteY2" fmla="*/ 10000 h 10355"/>
            <a:gd name="connsiteX3" fmla="*/ 7129 w 10000"/>
            <a:gd name="connsiteY3" fmla="*/ 10049 h 10355"/>
            <a:gd name="connsiteX4" fmla="*/ 3311 w 10000"/>
            <a:gd name="connsiteY4" fmla="*/ 6444 h 10355"/>
            <a:gd name="connsiteX5" fmla="*/ 2381 w 10000"/>
            <a:gd name="connsiteY5" fmla="*/ 3230 h 10355"/>
            <a:gd name="connsiteX6" fmla="*/ 0 w 10000"/>
            <a:gd name="connsiteY6" fmla="*/ 0 h 10355"/>
            <a:gd name="connsiteX0" fmla="*/ 8844 w 10000"/>
            <a:gd name="connsiteY0" fmla="*/ 5017 h 10576"/>
            <a:gd name="connsiteX1" fmla="*/ 9971 w 10000"/>
            <a:gd name="connsiteY1" fmla="*/ 5054 h 10576"/>
            <a:gd name="connsiteX2" fmla="*/ 9993 w 10000"/>
            <a:gd name="connsiteY2" fmla="*/ 10000 h 10576"/>
            <a:gd name="connsiteX3" fmla="*/ 5277 w 10000"/>
            <a:gd name="connsiteY3" fmla="*/ 10344 h 10576"/>
            <a:gd name="connsiteX4" fmla="*/ 3311 w 10000"/>
            <a:gd name="connsiteY4" fmla="*/ 6444 h 10576"/>
            <a:gd name="connsiteX5" fmla="*/ 2381 w 10000"/>
            <a:gd name="connsiteY5" fmla="*/ 3230 h 10576"/>
            <a:gd name="connsiteX6" fmla="*/ 0 w 10000"/>
            <a:gd name="connsiteY6" fmla="*/ 0 h 10576"/>
            <a:gd name="connsiteX0" fmla="*/ 8844 w 10000"/>
            <a:gd name="connsiteY0" fmla="*/ 5017 h 10576"/>
            <a:gd name="connsiteX1" fmla="*/ 9971 w 10000"/>
            <a:gd name="connsiteY1" fmla="*/ 5054 h 10576"/>
            <a:gd name="connsiteX2" fmla="*/ 9993 w 10000"/>
            <a:gd name="connsiteY2" fmla="*/ 10000 h 10576"/>
            <a:gd name="connsiteX3" fmla="*/ 5277 w 10000"/>
            <a:gd name="connsiteY3" fmla="*/ 10344 h 10576"/>
            <a:gd name="connsiteX4" fmla="*/ 3311 w 10000"/>
            <a:gd name="connsiteY4" fmla="*/ 6444 h 10576"/>
            <a:gd name="connsiteX5" fmla="*/ 2381 w 10000"/>
            <a:gd name="connsiteY5" fmla="*/ 3230 h 10576"/>
            <a:gd name="connsiteX6" fmla="*/ 0 w 10000"/>
            <a:gd name="connsiteY6" fmla="*/ 0 h 10576"/>
            <a:gd name="connsiteX0" fmla="*/ 8844 w 10000"/>
            <a:gd name="connsiteY0" fmla="*/ 5017 h 10537"/>
            <a:gd name="connsiteX1" fmla="*/ 9971 w 10000"/>
            <a:gd name="connsiteY1" fmla="*/ 5054 h 10537"/>
            <a:gd name="connsiteX2" fmla="*/ 9993 w 10000"/>
            <a:gd name="connsiteY2" fmla="*/ 10000 h 10537"/>
            <a:gd name="connsiteX3" fmla="*/ 4734 w 10000"/>
            <a:gd name="connsiteY3" fmla="*/ 10295 h 10537"/>
            <a:gd name="connsiteX4" fmla="*/ 3311 w 10000"/>
            <a:gd name="connsiteY4" fmla="*/ 6444 h 10537"/>
            <a:gd name="connsiteX5" fmla="*/ 2381 w 10000"/>
            <a:gd name="connsiteY5" fmla="*/ 3230 h 10537"/>
            <a:gd name="connsiteX6" fmla="*/ 0 w 10000"/>
            <a:gd name="connsiteY6" fmla="*/ 0 h 10537"/>
            <a:gd name="connsiteX0" fmla="*/ 8844 w 10000"/>
            <a:gd name="connsiteY0" fmla="*/ 5017 h 10537"/>
            <a:gd name="connsiteX1" fmla="*/ 9971 w 10000"/>
            <a:gd name="connsiteY1" fmla="*/ 5054 h 10537"/>
            <a:gd name="connsiteX2" fmla="*/ 9993 w 10000"/>
            <a:gd name="connsiteY2" fmla="*/ 10000 h 10537"/>
            <a:gd name="connsiteX3" fmla="*/ 4734 w 10000"/>
            <a:gd name="connsiteY3" fmla="*/ 10295 h 10537"/>
            <a:gd name="connsiteX4" fmla="*/ 3311 w 10000"/>
            <a:gd name="connsiteY4" fmla="*/ 6444 h 10537"/>
            <a:gd name="connsiteX5" fmla="*/ 2381 w 10000"/>
            <a:gd name="connsiteY5" fmla="*/ 3230 h 10537"/>
            <a:gd name="connsiteX6" fmla="*/ 0 w 10000"/>
            <a:gd name="connsiteY6" fmla="*/ 0 h 10537"/>
            <a:gd name="connsiteX0" fmla="*/ 8844 w 10000"/>
            <a:gd name="connsiteY0" fmla="*/ 5017 h 10537"/>
            <a:gd name="connsiteX1" fmla="*/ 9971 w 10000"/>
            <a:gd name="connsiteY1" fmla="*/ 5054 h 10537"/>
            <a:gd name="connsiteX2" fmla="*/ 9993 w 10000"/>
            <a:gd name="connsiteY2" fmla="*/ 10000 h 10537"/>
            <a:gd name="connsiteX3" fmla="*/ 4734 w 10000"/>
            <a:gd name="connsiteY3" fmla="*/ 10295 h 10537"/>
            <a:gd name="connsiteX4" fmla="*/ 2669 w 10000"/>
            <a:gd name="connsiteY4" fmla="*/ 2261 h 10537"/>
            <a:gd name="connsiteX5" fmla="*/ 2381 w 10000"/>
            <a:gd name="connsiteY5" fmla="*/ 3230 h 10537"/>
            <a:gd name="connsiteX6" fmla="*/ 0 w 10000"/>
            <a:gd name="connsiteY6" fmla="*/ 0 h 10537"/>
            <a:gd name="connsiteX0" fmla="*/ 8844 w 10000"/>
            <a:gd name="connsiteY0" fmla="*/ 5017 h 10537"/>
            <a:gd name="connsiteX1" fmla="*/ 9971 w 10000"/>
            <a:gd name="connsiteY1" fmla="*/ 5054 h 10537"/>
            <a:gd name="connsiteX2" fmla="*/ 9993 w 10000"/>
            <a:gd name="connsiteY2" fmla="*/ 10000 h 10537"/>
            <a:gd name="connsiteX3" fmla="*/ 4734 w 10000"/>
            <a:gd name="connsiteY3" fmla="*/ 10295 h 10537"/>
            <a:gd name="connsiteX4" fmla="*/ 2669 w 10000"/>
            <a:gd name="connsiteY4" fmla="*/ 2261 h 10537"/>
            <a:gd name="connsiteX5" fmla="*/ 2258 w 10000"/>
            <a:gd name="connsiteY5" fmla="*/ 3230 h 10537"/>
            <a:gd name="connsiteX6" fmla="*/ 0 w 10000"/>
            <a:gd name="connsiteY6" fmla="*/ 0 h 10537"/>
            <a:gd name="connsiteX0" fmla="*/ 8844 w 10000"/>
            <a:gd name="connsiteY0" fmla="*/ 5017 h 10537"/>
            <a:gd name="connsiteX1" fmla="*/ 9971 w 10000"/>
            <a:gd name="connsiteY1" fmla="*/ 5054 h 10537"/>
            <a:gd name="connsiteX2" fmla="*/ 9993 w 10000"/>
            <a:gd name="connsiteY2" fmla="*/ 10000 h 10537"/>
            <a:gd name="connsiteX3" fmla="*/ 4734 w 10000"/>
            <a:gd name="connsiteY3" fmla="*/ 10295 h 10537"/>
            <a:gd name="connsiteX4" fmla="*/ 2669 w 10000"/>
            <a:gd name="connsiteY4" fmla="*/ 2261 h 10537"/>
            <a:gd name="connsiteX5" fmla="*/ 0 w 10000"/>
            <a:gd name="connsiteY5" fmla="*/ 0 h 10537"/>
            <a:gd name="connsiteX0" fmla="*/ 8227 w 9383"/>
            <a:gd name="connsiteY0" fmla="*/ 3836 h 9356"/>
            <a:gd name="connsiteX1" fmla="*/ 9354 w 9383"/>
            <a:gd name="connsiteY1" fmla="*/ 3873 h 9356"/>
            <a:gd name="connsiteX2" fmla="*/ 9376 w 9383"/>
            <a:gd name="connsiteY2" fmla="*/ 8819 h 9356"/>
            <a:gd name="connsiteX3" fmla="*/ 4117 w 9383"/>
            <a:gd name="connsiteY3" fmla="*/ 9114 h 9356"/>
            <a:gd name="connsiteX4" fmla="*/ 2052 w 9383"/>
            <a:gd name="connsiteY4" fmla="*/ 1080 h 9356"/>
            <a:gd name="connsiteX5" fmla="*/ 0 w 9383"/>
            <a:gd name="connsiteY5" fmla="*/ 0 h 9356"/>
            <a:gd name="connsiteX0" fmla="*/ 8768 w 10001"/>
            <a:gd name="connsiteY0" fmla="*/ 4300 h 10199"/>
            <a:gd name="connsiteX1" fmla="*/ 9969 w 10001"/>
            <a:gd name="connsiteY1" fmla="*/ 4340 h 10199"/>
            <a:gd name="connsiteX2" fmla="*/ 9993 w 10001"/>
            <a:gd name="connsiteY2" fmla="*/ 9626 h 10199"/>
            <a:gd name="connsiteX3" fmla="*/ 4388 w 10001"/>
            <a:gd name="connsiteY3" fmla="*/ 9941 h 10199"/>
            <a:gd name="connsiteX4" fmla="*/ 2187 w 10001"/>
            <a:gd name="connsiteY4" fmla="*/ 1354 h 10199"/>
            <a:gd name="connsiteX5" fmla="*/ 0 w 10001"/>
            <a:gd name="connsiteY5" fmla="*/ 200 h 10199"/>
            <a:gd name="connsiteX0" fmla="*/ 8900 w 10133"/>
            <a:gd name="connsiteY0" fmla="*/ 4744 h 10643"/>
            <a:gd name="connsiteX1" fmla="*/ 10101 w 10133"/>
            <a:gd name="connsiteY1" fmla="*/ 4784 h 10643"/>
            <a:gd name="connsiteX2" fmla="*/ 10125 w 10133"/>
            <a:gd name="connsiteY2" fmla="*/ 10070 h 10643"/>
            <a:gd name="connsiteX3" fmla="*/ 4520 w 10133"/>
            <a:gd name="connsiteY3" fmla="*/ 10385 h 10643"/>
            <a:gd name="connsiteX4" fmla="*/ 2319 w 10133"/>
            <a:gd name="connsiteY4" fmla="*/ 1798 h 10643"/>
            <a:gd name="connsiteX5" fmla="*/ 0 w 10133"/>
            <a:gd name="connsiteY5" fmla="*/ 65 h 10643"/>
            <a:gd name="connsiteX0" fmla="*/ 8900 w 10133"/>
            <a:gd name="connsiteY0" fmla="*/ 5253 h 11152"/>
            <a:gd name="connsiteX1" fmla="*/ 10101 w 10133"/>
            <a:gd name="connsiteY1" fmla="*/ 5293 h 11152"/>
            <a:gd name="connsiteX2" fmla="*/ 10125 w 10133"/>
            <a:gd name="connsiteY2" fmla="*/ 10579 h 11152"/>
            <a:gd name="connsiteX3" fmla="*/ 4520 w 10133"/>
            <a:gd name="connsiteY3" fmla="*/ 10894 h 11152"/>
            <a:gd name="connsiteX4" fmla="*/ 2240 w 10133"/>
            <a:gd name="connsiteY4" fmla="*/ 992 h 11152"/>
            <a:gd name="connsiteX5" fmla="*/ 0 w 10133"/>
            <a:gd name="connsiteY5" fmla="*/ 574 h 11152"/>
            <a:gd name="connsiteX0" fmla="*/ 8900 w 10133"/>
            <a:gd name="connsiteY0" fmla="*/ 5253 h 11152"/>
            <a:gd name="connsiteX1" fmla="*/ 10101 w 10133"/>
            <a:gd name="connsiteY1" fmla="*/ 5293 h 11152"/>
            <a:gd name="connsiteX2" fmla="*/ 10125 w 10133"/>
            <a:gd name="connsiteY2" fmla="*/ 10579 h 11152"/>
            <a:gd name="connsiteX3" fmla="*/ 4520 w 10133"/>
            <a:gd name="connsiteY3" fmla="*/ 10894 h 11152"/>
            <a:gd name="connsiteX4" fmla="*/ 2240 w 10133"/>
            <a:gd name="connsiteY4" fmla="*/ 992 h 11152"/>
            <a:gd name="connsiteX5" fmla="*/ 0 w 10133"/>
            <a:gd name="connsiteY5" fmla="*/ 574 h 11152"/>
            <a:gd name="connsiteX0" fmla="*/ 8900 w 10133"/>
            <a:gd name="connsiteY0" fmla="*/ 5253 h 11152"/>
            <a:gd name="connsiteX1" fmla="*/ 10101 w 10133"/>
            <a:gd name="connsiteY1" fmla="*/ 5293 h 11152"/>
            <a:gd name="connsiteX2" fmla="*/ 10125 w 10133"/>
            <a:gd name="connsiteY2" fmla="*/ 10579 h 11152"/>
            <a:gd name="connsiteX3" fmla="*/ 4520 w 10133"/>
            <a:gd name="connsiteY3" fmla="*/ 10894 h 11152"/>
            <a:gd name="connsiteX4" fmla="*/ 2451 w 10133"/>
            <a:gd name="connsiteY4" fmla="*/ 992 h 11152"/>
            <a:gd name="connsiteX5" fmla="*/ 0 w 10133"/>
            <a:gd name="connsiteY5" fmla="*/ 574 h 11152"/>
            <a:gd name="connsiteX0" fmla="*/ 8900 w 10133"/>
            <a:gd name="connsiteY0" fmla="*/ 5253 h 11152"/>
            <a:gd name="connsiteX1" fmla="*/ 10101 w 10133"/>
            <a:gd name="connsiteY1" fmla="*/ 5293 h 11152"/>
            <a:gd name="connsiteX2" fmla="*/ 10125 w 10133"/>
            <a:gd name="connsiteY2" fmla="*/ 10579 h 11152"/>
            <a:gd name="connsiteX3" fmla="*/ 4520 w 10133"/>
            <a:gd name="connsiteY3" fmla="*/ 10894 h 11152"/>
            <a:gd name="connsiteX4" fmla="*/ 2451 w 10133"/>
            <a:gd name="connsiteY4" fmla="*/ 992 h 11152"/>
            <a:gd name="connsiteX5" fmla="*/ 0 w 10133"/>
            <a:gd name="connsiteY5" fmla="*/ 574 h 11152"/>
            <a:gd name="connsiteX0" fmla="*/ 8900 w 10195"/>
            <a:gd name="connsiteY0" fmla="*/ 5253 h 12006"/>
            <a:gd name="connsiteX1" fmla="*/ 10101 w 10195"/>
            <a:gd name="connsiteY1" fmla="*/ 5293 h 12006"/>
            <a:gd name="connsiteX2" fmla="*/ 10191 w 10195"/>
            <a:gd name="connsiteY2" fmla="*/ 11953 h 12006"/>
            <a:gd name="connsiteX3" fmla="*/ 4520 w 10195"/>
            <a:gd name="connsiteY3" fmla="*/ 10894 h 12006"/>
            <a:gd name="connsiteX4" fmla="*/ 2451 w 10195"/>
            <a:gd name="connsiteY4" fmla="*/ 992 h 12006"/>
            <a:gd name="connsiteX5" fmla="*/ 0 w 10195"/>
            <a:gd name="connsiteY5" fmla="*/ 574 h 12006"/>
            <a:gd name="connsiteX0" fmla="*/ 8900 w 10195"/>
            <a:gd name="connsiteY0" fmla="*/ 5253 h 11963"/>
            <a:gd name="connsiteX1" fmla="*/ 10101 w 10195"/>
            <a:gd name="connsiteY1" fmla="*/ 5293 h 11963"/>
            <a:gd name="connsiteX2" fmla="*/ 10191 w 10195"/>
            <a:gd name="connsiteY2" fmla="*/ 11953 h 11963"/>
            <a:gd name="connsiteX3" fmla="*/ 3438 w 10195"/>
            <a:gd name="connsiteY3" fmla="*/ 7165 h 11963"/>
            <a:gd name="connsiteX4" fmla="*/ 2451 w 10195"/>
            <a:gd name="connsiteY4" fmla="*/ 992 h 11963"/>
            <a:gd name="connsiteX5" fmla="*/ 0 w 10195"/>
            <a:gd name="connsiteY5" fmla="*/ 574 h 11963"/>
            <a:gd name="connsiteX0" fmla="*/ 8900 w 10195"/>
            <a:gd name="connsiteY0" fmla="*/ 5253 h 11953"/>
            <a:gd name="connsiteX1" fmla="*/ 10101 w 10195"/>
            <a:gd name="connsiteY1" fmla="*/ 5293 h 11953"/>
            <a:gd name="connsiteX2" fmla="*/ 10191 w 10195"/>
            <a:gd name="connsiteY2" fmla="*/ 11953 h 11953"/>
            <a:gd name="connsiteX3" fmla="*/ 3438 w 10195"/>
            <a:gd name="connsiteY3" fmla="*/ 7165 h 11953"/>
            <a:gd name="connsiteX4" fmla="*/ 2451 w 10195"/>
            <a:gd name="connsiteY4" fmla="*/ 992 h 11953"/>
            <a:gd name="connsiteX5" fmla="*/ 0 w 10195"/>
            <a:gd name="connsiteY5" fmla="*/ 574 h 11953"/>
            <a:gd name="connsiteX0" fmla="*/ 8900 w 10195"/>
            <a:gd name="connsiteY0" fmla="*/ 5253 h 11953"/>
            <a:gd name="connsiteX1" fmla="*/ 10101 w 10195"/>
            <a:gd name="connsiteY1" fmla="*/ 5293 h 11953"/>
            <a:gd name="connsiteX2" fmla="*/ 10191 w 10195"/>
            <a:gd name="connsiteY2" fmla="*/ 11953 h 11953"/>
            <a:gd name="connsiteX3" fmla="*/ 2974 w 10195"/>
            <a:gd name="connsiteY3" fmla="*/ 4718 h 11953"/>
            <a:gd name="connsiteX4" fmla="*/ 2451 w 10195"/>
            <a:gd name="connsiteY4" fmla="*/ 992 h 11953"/>
            <a:gd name="connsiteX5" fmla="*/ 0 w 10195"/>
            <a:gd name="connsiteY5" fmla="*/ 574 h 11953"/>
            <a:gd name="connsiteX0" fmla="*/ 8900 w 10195"/>
            <a:gd name="connsiteY0" fmla="*/ 5253 h 11953"/>
            <a:gd name="connsiteX1" fmla="*/ 10101 w 10195"/>
            <a:gd name="connsiteY1" fmla="*/ 5293 h 11953"/>
            <a:gd name="connsiteX2" fmla="*/ 10191 w 10195"/>
            <a:gd name="connsiteY2" fmla="*/ 11953 h 11953"/>
            <a:gd name="connsiteX3" fmla="*/ 2974 w 10195"/>
            <a:gd name="connsiteY3" fmla="*/ 4718 h 11953"/>
            <a:gd name="connsiteX4" fmla="*/ 2451 w 10195"/>
            <a:gd name="connsiteY4" fmla="*/ 992 h 11953"/>
            <a:gd name="connsiteX5" fmla="*/ 0 w 10195"/>
            <a:gd name="connsiteY5" fmla="*/ 574 h 11953"/>
            <a:gd name="connsiteX0" fmla="*/ 8900 w 10195"/>
            <a:gd name="connsiteY0" fmla="*/ 5925 h 12625"/>
            <a:gd name="connsiteX1" fmla="*/ 10101 w 10195"/>
            <a:gd name="connsiteY1" fmla="*/ 5965 h 12625"/>
            <a:gd name="connsiteX2" fmla="*/ 10191 w 10195"/>
            <a:gd name="connsiteY2" fmla="*/ 12625 h 12625"/>
            <a:gd name="connsiteX3" fmla="*/ 2974 w 10195"/>
            <a:gd name="connsiteY3" fmla="*/ 5390 h 12625"/>
            <a:gd name="connsiteX4" fmla="*/ 2219 w 10195"/>
            <a:gd name="connsiteY4" fmla="*/ 732 h 12625"/>
            <a:gd name="connsiteX5" fmla="*/ 0 w 10195"/>
            <a:gd name="connsiteY5" fmla="*/ 1246 h 12625"/>
            <a:gd name="connsiteX0" fmla="*/ 8900 w 10195"/>
            <a:gd name="connsiteY0" fmla="*/ 6279 h 12979"/>
            <a:gd name="connsiteX1" fmla="*/ 10101 w 10195"/>
            <a:gd name="connsiteY1" fmla="*/ 6319 h 12979"/>
            <a:gd name="connsiteX2" fmla="*/ 10191 w 10195"/>
            <a:gd name="connsiteY2" fmla="*/ 12979 h 12979"/>
            <a:gd name="connsiteX3" fmla="*/ 2974 w 10195"/>
            <a:gd name="connsiteY3" fmla="*/ 5744 h 12979"/>
            <a:gd name="connsiteX4" fmla="*/ 2219 w 10195"/>
            <a:gd name="connsiteY4" fmla="*/ 1086 h 12979"/>
            <a:gd name="connsiteX5" fmla="*/ 0 w 10195"/>
            <a:gd name="connsiteY5" fmla="*/ 435 h 12979"/>
            <a:gd name="connsiteX0" fmla="*/ 8900 w 10195"/>
            <a:gd name="connsiteY0" fmla="*/ 6418 h 13118"/>
            <a:gd name="connsiteX1" fmla="*/ 10101 w 10195"/>
            <a:gd name="connsiteY1" fmla="*/ 6458 h 13118"/>
            <a:gd name="connsiteX2" fmla="*/ 10191 w 10195"/>
            <a:gd name="connsiteY2" fmla="*/ 13118 h 13118"/>
            <a:gd name="connsiteX3" fmla="*/ 2974 w 10195"/>
            <a:gd name="connsiteY3" fmla="*/ 5883 h 13118"/>
            <a:gd name="connsiteX4" fmla="*/ 2509 w 10195"/>
            <a:gd name="connsiteY4" fmla="*/ 992 h 13118"/>
            <a:gd name="connsiteX5" fmla="*/ 0 w 10195"/>
            <a:gd name="connsiteY5" fmla="*/ 574 h 13118"/>
            <a:gd name="connsiteX0" fmla="*/ 8900 w 10195"/>
            <a:gd name="connsiteY0" fmla="*/ 6418 h 13118"/>
            <a:gd name="connsiteX1" fmla="*/ 10101 w 10195"/>
            <a:gd name="connsiteY1" fmla="*/ 6458 h 13118"/>
            <a:gd name="connsiteX2" fmla="*/ 10191 w 10195"/>
            <a:gd name="connsiteY2" fmla="*/ 13118 h 13118"/>
            <a:gd name="connsiteX3" fmla="*/ 2974 w 10195"/>
            <a:gd name="connsiteY3" fmla="*/ 5883 h 13118"/>
            <a:gd name="connsiteX4" fmla="*/ 2509 w 10195"/>
            <a:gd name="connsiteY4" fmla="*/ 992 h 13118"/>
            <a:gd name="connsiteX5" fmla="*/ 0 w 10195"/>
            <a:gd name="connsiteY5" fmla="*/ 574 h 13118"/>
            <a:gd name="connsiteX0" fmla="*/ 8900 w 10195"/>
            <a:gd name="connsiteY0" fmla="*/ 6418 h 13118"/>
            <a:gd name="connsiteX1" fmla="*/ 10101 w 10195"/>
            <a:gd name="connsiteY1" fmla="*/ 6458 h 13118"/>
            <a:gd name="connsiteX2" fmla="*/ 10191 w 10195"/>
            <a:gd name="connsiteY2" fmla="*/ 13118 h 13118"/>
            <a:gd name="connsiteX3" fmla="*/ 2974 w 10195"/>
            <a:gd name="connsiteY3" fmla="*/ 5883 h 13118"/>
            <a:gd name="connsiteX4" fmla="*/ 2509 w 10195"/>
            <a:gd name="connsiteY4" fmla="*/ 992 h 13118"/>
            <a:gd name="connsiteX5" fmla="*/ 0 w 10195"/>
            <a:gd name="connsiteY5" fmla="*/ 574 h 13118"/>
            <a:gd name="connsiteX0" fmla="*/ 8900 w 10195"/>
            <a:gd name="connsiteY0" fmla="*/ 6418 h 13118"/>
            <a:gd name="connsiteX1" fmla="*/ 10101 w 10195"/>
            <a:gd name="connsiteY1" fmla="*/ 6458 h 13118"/>
            <a:gd name="connsiteX2" fmla="*/ 10191 w 10195"/>
            <a:gd name="connsiteY2" fmla="*/ 13118 h 13118"/>
            <a:gd name="connsiteX3" fmla="*/ 2974 w 10195"/>
            <a:gd name="connsiteY3" fmla="*/ 5883 h 13118"/>
            <a:gd name="connsiteX4" fmla="*/ 2509 w 10195"/>
            <a:gd name="connsiteY4" fmla="*/ 992 h 13118"/>
            <a:gd name="connsiteX5" fmla="*/ 0 w 10195"/>
            <a:gd name="connsiteY5" fmla="*/ 574 h 13118"/>
            <a:gd name="connsiteX0" fmla="*/ 8900 w 10195"/>
            <a:gd name="connsiteY0" fmla="*/ 6418 h 13118"/>
            <a:gd name="connsiteX1" fmla="*/ 10101 w 10195"/>
            <a:gd name="connsiteY1" fmla="*/ 6458 h 13118"/>
            <a:gd name="connsiteX2" fmla="*/ 10191 w 10195"/>
            <a:gd name="connsiteY2" fmla="*/ 13118 h 13118"/>
            <a:gd name="connsiteX3" fmla="*/ 2974 w 10195"/>
            <a:gd name="connsiteY3" fmla="*/ 5883 h 13118"/>
            <a:gd name="connsiteX4" fmla="*/ 2509 w 10195"/>
            <a:gd name="connsiteY4" fmla="*/ 992 h 13118"/>
            <a:gd name="connsiteX5" fmla="*/ 0 w 10195"/>
            <a:gd name="connsiteY5" fmla="*/ 574 h 13118"/>
            <a:gd name="connsiteX0" fmla="*/ 8900 w 10195"/>
            <a:gd name="connsiteY0" fmla="*/ 6418 h 13118"/>
            <a:gd name="connsiteX1" fmla="*/ 10101 w 10195"/>
            <a:gd name="connsiteY1" fmla="*/ 6458 h 13118"/>
            <a:gd name="connsiteX2" fmla="*/ 10191 w 10195"/>
            <a:gd name="connsiteY2" fmla="*/ 13118 h 13118"/>
            <a:gd name="connsiteX3" fmla="*/ 2974 w 10195"/>
            <a:gd name="connsiteY3" fmla="*/ 5883 h 13118"/>
            <a:gd name="connsiteX4" fmla="*/ 2509 w 10195"/>
            <a:gd name="connsiteY4" fmla="*/ 992 h 13118"/>
            <a:gd name="connsiteX5" fmla="*/ 0 w 10195"/>
            <a:gd name="connsiteY5" fmla="*/ 574 h 13118"/>
            <a:gd name="connsiteX0" fmla="*/ 8900 w 10195"/>
            <a:gd name="connsiteY0" fmla="*/ 6418 h 13118"/>
            <a:gd name="connsiteX1" fmla="*/ 10101 w 10195"/>
            <a:gd name="connsiteY1" fmla="*/ 6458 h 13118"/>
            <a:gd name="connsiteX2" fmla="*/ 10191 w 10195"/>
            <a:gd name="connsiteY2" fmla="*/ 13118 h 13118"/>
            <a:gd name="connsiteX3" fmla="*/ 2974 w 10195"/>
            <a:gd name="connsiteY3" fmla="*/ 5883 h 13118"/>
            <a:gd name="connsiteX4" fmla="*/ 2509 w 10195"/>
            <a:gd name="connsiteY4" fmla="*/ 992 h 13118"/>
            <a:gd name="connsiteX5" fmla="*/ 0 w 10195"/>
            <a:gd name="connsiteY5" fmla="*/ 574 h 13118"/>
            <a:gd name="connsiteX0" fmla="*/ 8900 w 10195"/>
            <a:gd name="connsiteY0" fmla="*/ 6418 h 13118"/>
            <a:gd name="connsiteX1" fmla="*/ 10101 w 10195"/>
            <a:gd name="connsiteY1" fmla="*/ 6458 h 13118"/>
            <a:gd name="connsiteX2" fmla="*/ 10191 w 10195"/>
            <a:gd name="connsiteY2" fmla="*/ 13118 h 13118"/>
            <a:gd name="connsiteX3" fmla="*/ 3206 w 10195"/>
            <a:gd name="connsiteY3" fmla="*/ 7398 h 13118"/>
            <a:gd name="connsiteX4" fmla="*/ 2509 w 10195"/>
            <a:gd name="connsiteY4" fmla="*/ 992 h 13118"/>
            <a:gd name="connsiteX5" fmla="*/ 0 w 10195"/>
            <a:gd name="connsiteY5" fmla="*/ 574 h 131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0195" h="13118">
              <a:moveTo>
                <a:pt x="8900" y="6418"/>
              </a:moveTo>
              <a:cubicBezTo>
                <a:pt x="9663" y="6406"/>
                <a:pt x="9619" y="6334"/>
                <a:pt x="10101" y="6458"/>
              </a:cubicBezTo>
              <a:cubicBezTo>
                <a:pt x="10095" y="7853"/>
                <a:pt x="10220" y="9283"/>
                <a:pt x="10191" y="13118"/>
              </a:cubicBezTo>
              <a:cubicBezTo>
                <a:pt x="7814" y="10466"/>
                <a:pt x="4277" y="9780"/>
                <a:pt x="3206" y="7398"/>
              </a:cubicBezTo>
              <a:cubicBezTo>
                <a:pt x="2831" y="5940"/>
                <a:pt x="2756" y="3739"/>
                <a:pt x="2509" y="992"/>
              </a:cubicBezTo>
              <a:cubicBezTo>
                <a:pt x="1668" y="-842"/>
                <a:pt x="1461" y="393"/>
                <a:pt x="0" y="574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114026</xdr:colOff>
      <xdr:row>31</xdr:row>
      <xdr:rowOff>59335</xdr:rowOff>
    </xdr:from>
    <xdr:to>
      <xdr:col>4</xdr:col>
      <xdr:colOff>387075</xdr:colOff>
      <xdr:row>32</xdr:row>
      <xdr:rowOff>113167</xdr:rowOff>
    </xdr:to>
    <xdr:sp macro="" textlink="">
      <xdr:nvSpPr>
        <xdr:cNvPr id="813" name="六角形 812">
          <a:extLst>
            <a:ext uri="{FF2B5EF4-FFF2-40B4-BE49-F238E27FC236}">
              <a16:creationId xmlns:a16="http://schemas.microsoft.com/office/drawing/2014/main" id="{38FAD099-78B7-400B-A29B-7780CBBBA01F}"/>
            </a:ext>
          </a:extLst>
        </xdr:cNvPr>
        <xdr:cNvSpPr/>
      </xdr:nvSpPr>
      <xdr:spPr bwMode="auto">
        <a:xfrm>
          <a:off x="2308586" y="5256175"/>
          <a:ext cx="273049" cy="22147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733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233612</xdr:colOff>
      <xdr:row>38</xdr:row>
      <xdr:rowOff>98012</xdr:rowOff>
    </xdr:from>
    <xdr:to>
      <xdr:col>6</xdr:col>
      <xdr:colOff>476087</xdr:colOff>
      <xdr:row>39</xdr:row>
      <xdr:rowOff>142241</xdr:rowOff>
    </xdr:to>
    <xdr:sp macro="" textlink="">
      <xdr:nvSpPr>
        <xdr:cNvPr id="814" name="六角形 813">
          <a:extLst>
            <a:ext uri="{FF2B5EF4-FFF2-40B4-BE49-F238E27FC236}">
              <a16:creationId xmlns:a16="http://schemas.microsoft.com/office/drawing/2014/main" id="{658C19DB-DFB5-4E12-897D-F43531BF4697}"/>
            </a:ext>
          </a:extLst>
        </xdr:cNvPr>
        <xdr:cNvSpPr/>
      </xdr:nvSpPr>
      <xdr:spPr bwMode="auto">
        <a:xfrm>
          <a:off x="3815012" y="6468332"/>
          <a:ext cx="242475" cy="21186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+mj-ea"/>
              <a:ea typeface="+mj-ea"/>
            </a:rPr>
            <a:t>２９</a:t>
          </a:r>
        </a:p>
      </xdr:txBody>
    </xdr:sp>
    <xdr:clientData/>
  </xdr:twoCellAnchor>
  <xdr:twoCellAnchor>
    <xdr:from>
      <xdr:col>5</xdr:col>
      <xdr:colOff>2560</xdr:colOff>
      <xdr:row>33</xdr:row>
      <xdr:rowOff>25600</xdr:rowOff>
    </xdr:from>
    <xdr:to>
      <xdr:col>5</xdr:col>
      <xdr:colOff>156188</xdr:colOff>
      <xdr:row>33</xdr:row>
      <xdr:rowOff>158745</xdr:rowOff>
    </xdr:to>
    <xdr:sp macro="" textlink="">
      <xdr:nvSpPr>
        <xdr:cNvPr id="815" name="六角形 814">
          <a:extLst>
            <a:ext uri="{FF2B5EF4-FFF2-40B4-BE49-F238E27FC236}">
              <a16:creationId xmlns:a16="http://schemas.microsoft.com/office/drawing/2014/main" id="{BDA24C99-795E-412D-99D7-00BF65BA7EEE}"/>
            </a:ext>
          </a:extLst>
        </xdr:cNvPr>
        <xdr:cNvSpPr/>
      </xdr:nvSpPr>
      <xdr:spPr bwMode="auto">
        <a:xfrm>
          <a:off x="2890540" y="5557720"/>
          <a:ext cx="153628" cy="133145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24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5</xdr:col>
      <xdr:colOff>335371</xdr:colOff>
      <xdr:row>33</xdr:row>
      <xdr:rowOff>155058</xdr:rowOff>
    </xdr:from>
    <xdr:ext cx="336547" cy="103626"/>
    <xdr:sp macro="" textlink="">
      <xdr:nvSpPr>
        <xdr:cNvPr id="816" name="Text Box 1194">
          <a:extLst>
            <a:ext uri="{FF2B5EF4-FFF2-40B4-BE49-F238E27FC236}">
              <a16:creationId xmlns:a16="http://schemas.microsoft.com/office/drawing/2014/main" id="{8AF3294E-1A61-466F-8EF1-390D8DE0700E}"/>
            </a:ext>
          </a:extLst>
        </xdr:cNvPr>
        <xdr:cNvSpPr txBox="1">
          <a:spLocks noChangeArrowheads="1"/>
        </xdr:cNvSpPr>
      </xdr:nvSpPr>
      <xdr:spPr bwMode="auto">
        <a:xfrm>
          <a:off x="3223351" y="5687178"/>
          <a:ext cx="336547" cy="103626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6.6-4.7</a:t>
          </a:r>
        </a:p>
      </xdr:txBody>
    </xdr:sp>
    <xdr:clientData/>
  </xdr:oneCellAnchor>
  <xdr:twoCellAnchor>
    <xdr:from>
      <xdr:col>5</xdr:col>
      <xdr:colOff>556199</xdr:colOff>
      <xdr:row>34</xdr:row>
      <xdr:rowOff>87670</xdr:rowOff>
    </xdr:from>
    <xdr:to>
      <xdr:col>5</xdr:col>
      <xdr:colOff>701572</xdr:colOff>
      <xdr:row>35</xdr:row>
      <xdr:rowOff>30725</xdr:rowOff>
    </xdr:to>
    <xdr:sp macro="" textlink="">
      <xdr:nvSpPr>
        <xdr:cNvPr id="817" name="六角形 816">
          <a:extLst>
            <a:ext uri="{FF2B5EF4-FFF2-40B4-BE49-F238E27FC236}">
              <a16:creationId xmlns:a16="http://schemas.microsoft.com/office/drawing/2014/main" id="{5C9331DB-7804-4E3C-9F1E-545F168F3209}"/>
            </a:ext>
          </a:extLst>
        </xdr:cNvPr>
        <xdr:cNvSpPr/>
      </xdr:nvSpPr>
      <xdr:spPr bwMode="auto">
        <a:xfrm>
          <a:off x="3444179" y="5787430"/>
          <a:ext cx="137753" cy="11069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373831</xdr:colOff>
      <xdr:row>34</xdr:row>
      <xdr:rowOff>88900</xdr:rowOff>
    </xdr:from>
    <xdr:to>
      <xdr:col>5</xdr:col>
      <xdr:colOff>522339</xdr:colOff>
      <xdr:row>35</xdr:row>
      <xdr:rowOff>23045</xdr:rowOff>
    </xdr:to>
    <xdr:sp macro="" textlink="">
      <xdr:nvSpPr>
        <xdr:cNvPr id="818" name="六角形 817">
          <a:extLst>
            <a:ext uri="{FF2B5EF4-FFF2-40B4-BE49-F238E27FC236}">
              <a16:creationId xmlns:a16="http://schemas.microsoft.com/office/drawing/2014/main" id="{750DBEA0-8AF8-482D-9D02-0DBC11550101}"/>
            </a:ext>
          </a:extLst>
        </xdr:cNvPr>
        <xdr:cNvSpPr/>
      </xdr:nvSpPr>
      <xdr:spPr bwMode="auto">
        <a:xfrm>
          <a:off x="3261811" y="5788660"/>
          <a:ext cx="148508" cy="101785"/>
        </a:xfrm>
        <a:prstGeom prst="hexagon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24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27270</xdr:colOff>
      <xdr:row>38</xdr:row>
      <xdr:rowOff>29306</xdr:rowOff>
    </xdr:from>
    <xdr:to>
      <xdr:col>7</xdr:col>
      <xdr:colOff>129680</xdr:colOff>
      <xdr:row>39</xdr:row>
      <xdr:rowOff>137147</xdr:rowOff>
    </xdr:to>
    <xdr:sp macro="" textlink="">
      <xdr:nvSpPr>
        <xdr:cNvPr id="819" name="Line 1433">
          <a:extLst>
            <a:ext uri="{FF2B5EF4-FFF2-40B4-BE49-F238E27FC236}">
              <a16:creationId xmlns:a16="http://schemas.microsoft.com/office/drawing/2014/main" id="{04186E98-5E19-4BC1-A861-6E7DA9330D44}"/>
            </a:ext>
          </a:extLst>
        </xdr:cNvPr>
        <xdr:cNvSpPr>
          <a:spLocks noChangeShapeType="1"/>
        </xdr:cNvSpPr>
      </xdr:nvSpPr>
      <xdr:spPr bwMode="auto">
        <a:xfrm rot="5400000" flipH="1" flipV="1">
          <a:off x="4215554" y="6486162"/>
          <a:ext cx="275481" cy="102410"/>
        </a:xfrm>
        <a:custGeom>
          <a:avLst/>
          <a:gdLst>
            <a:gd name="connsiteX0" fmla="*/ 0 w 168641"/>
            <a:gd name="connsiteY0" fmla="*/ 0 h 248057"/>
            <a:gd name="connsiteX1" fmla="*/ 168641 w 168641"/>
            <a:gd name="connsiteY1" fmla="*/ 248057 h 248057"/>
            <a:gd name="connsiteX0" fmla="*/ 0 w 97204"/>
            <a:gd name="connsiteY0" fmla="*/ 0 h 301635"/>
            <a:gd name="connsiteX1" fmla="*/ 97204 w 97204"/>
            <a:gd name="connsiteY1" fmla="*/ 301635 h 301635"/>
            <a:gd name="connsiteX0" fmla="*/ 4240 w 101444"/>
            <a:gd name="connsiteY0" fmla="*/ 0 h 301635"/>
            <a:gd name="connsiteX1" fmla="*/ 101444 w 101444"/>
            <a:gd name="connsiteY1" fmla="*/ 301635 h 301635"/>
            <a:gd name="connsiteX0" fmla="*/ 9237 w 106441"/>
            <a:gd name="connsiteY0" fmla="*/ 0 h 301635"/>
            <a:gd name="connsiteX1" fmla="*/ 106441 w 106441"/>
            <a:gd name="connsiteY1" fmla="*/ 301635 h 301635"/>
            <a:gd name="connsiteX0" fmla="*/ 0 w 97204"/>
            <a:gd name="connsiteY0" fmla="*/ 0 h 301635"/>
            <a:gd name="connsiteX1" fmla="*/ 97204 w 97204"/>
            <a:gd name="connsiteY1" fmla="*/ 301635 h 30163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7204" h="301635">
              <a:moveTo>
                <a:pt x="0" y="0"/>
              </a:moveTo>
              <a:cubicBezTo>
                <a:pt x="45828" y="332717"/>
                <a:pt x="-12588" y="165371"/>
                <a:pt x="97204" y="301635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none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7</xdr:col>
      <xdr:colOff>256445</xdr:colOff>
      <xdr:row>39</xdr:row>
      <xdr:rowOff>167725</xdr:rowOff>
    </xdr:from>
    <xdr:ext cx="461596" cy="121059"/>
    <xdr:sp macro="" textlink="">
      <xdr:nvSpPr>
        <xdr:cNvPr id="820" name="Text Box 1563">
          <a:extLst>
            <a:ext uri="{FF2B5EF4-FFF2-40B4-BE49-F238E27FC236}">
              <a16:creationId xmlns:a16="http://schemas.microsoft.com/office/drawing/2014/main" id="{EC8829D9-3CA5-4F42-A56A-194C877A6950}"/>
            </a:ext>
          </a:extLst>
        </xdr:cNvPr>
        <xdr:cNvSpPr txBox="1">
          <a:spLocks noChangeArrowheads="1"/>
        </xdr:cNvSpPr>
      </xdr:nvSpPr>
      <xdr:spPr bwMode="auto">
        <a:xfrm>
          <a:off x="4531265" y="6705685"/>
          <a:ext cx="461596" cy="12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lnSpc>
              <a:spcPts val="800"/>
            </a:lnSpc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km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twoCellAnchor>
    <xdr:from>
      <xdr:col>7</xdr:col>
      <xdr:colOff>122575</xdr:colOff>
      <xdr:row>38</xdr:row>
      <xdr:rowOff>54341</xdr:rowOff>
    </xdr:from>
    <xdr:to>
      <xdr:col>7</xdr:col>
      <xdr:colOff>680395</xdr:colOff>
      <xdr:row>40</xdr:row>
      <xdr:rowOff>4275</xdr:rowOff>
    </xdr:to>
    <xdr:sp macro="" textlink="">
      <xdr:nvSpPr>
        <xdr:cNvPr id="821" name="AutoShape 1653">
          <a:extLst>
            <a:ext uri="{FF2B5EF4-FFF2-40B4-BE49-F238E27FC236}">
              <a16:creationId xmlns:a16="http://schemas.microsoft.com/office/drawing/2014/main" id="{9EB8F667-71FC-464F-8909-663318D7E96D}"/>
            </a:ext>
          </a:extLst>
        </xdr:cNvPr>
        <xdr:cNvSpPr>
          <a:spLocks/>
        </xdr:cNvSpPr>
      </xdr:nvSpPr>
      <xdr:spPr bwMode="auto">
        <a:xfrm rot="5606721">
          <a:off x="4533698" y="6288358"/>
          <a:ext cx="285214" cy="557820"/>
        </a:xfrm>
        <a:prstGeom prst="rightBrace">
          <a:avLst>
            <a:gd name="adj1" fmla="val 42094"/>
            <a:gd name="adj2" fmla="val 4900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9</xdr:col>
      <xdr:colOff>358412</xdr:colOff>
      <xdr:row>36</xdr:row>
      <xdr:rowOff>108682</xdr:rowOff>
    </xdr:from>
    <xdr:to>
      <xdr:col>9</xdr:col>
      <xdr:colOff>513559</xdr:colOff>
      <xdr:row>37</xdr:row>
      <xdr:rowOff>85807</xdr:rowOff>
    </xdr:to>
    <xdr:sp macro="" textlink="">
      <xdr:nvSpPr>
        <xdr:cNvPr id="822" name="AutoShape 526">
          <a:extLst>
            <a:ext uri="{FF2B5EF4-FFF2-40B4-BE49-F238E27FC236}">
              <a16:creationId xmlns:a16="http://schemas.microsoft.com/office/drawing/2014/main" id="{FC8379B2-0378-42FB-A373-B66E10689EDC}"/>
            </a:ext>
          </a:extLst>
        </xdr:cNvPr>
        <xdr:cNvSpPr>
          <a:spLocks noChangeArrowheads="1"/>
        </xdr:cNvSpPr>
      </xdr:nvSpPr>
      <xdr:spPr bwMode="auto">
        <a:xfrm>
          <a:off x="6020072" y="6143722"/>
          <a:ext cx="155147" cy="14476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30798</xdr:colOff>
      <xdr:row>44</xdr:row>
      <xdr:rowOff>24188</xdr:rowOff>
    </xdr:from>
    <xdr:to>
      <xdr:col>2</xdr:col>
      <xdr:colOff>679689</xdr:colOff>
      <xdr:row>44</xdr:row>
      <xdr:rowOff>27293</xdr:rowOff>
    </xdr:to>
    <xdr:sp macro="" textlink="">
      <xdr:nvSpPr>
        <xdr:cNvPr id="823" name="Line 72">
          <a:extLst>
            <a:ext uri="{FF2B5EF4-FFF2-40B4-BE49-F238E27FC236}">
              <a16:creationId xmlns:a16="http://schemas.microsoft.com/office/drawing/2014/main" id="{CE837B0C-C1CC-45E4-9C44-DE3D3EFAEE39}"/>
            </a:ext>
          </a:extLst>
        </xdr:cNvPr>
        <xdr:cNvSpPr>
          <a:spLocks noChangeShapeType="1"/>
        </xdr:cNvSpPr>
      </xdr:nvSpPr>
      <xdr:spPr bwMode="auto">
        <a:xfrm flipV="1">
          <a:off x="838518" y="7400348"/>
          <a:ext cx="648891" cy="310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21981</xdr:colOff>
      <xdr:row>43</xdr:row>
      <xdr:rowOff>146537</xdr:rowOff>
    </xdr:from>
    <xdr:to>
      <xdr:col>2</xdr:col>
      <xdr:colOff>120304</xdr:colOff>
      <xdr:row>44</xdr:row>
      <xdr:rowOff>69724</xdr:rowOff>
    </xdr:to>
    <xdr:sp macro="" textlink="">
      <xdr:nvSpPr>
        <xdr:cNvPr id="824" name="Oval 453">
          <a:extLst>
            <a:ext uri="{FF2B5EF4-FFF2-40B4-BE49-F238E27FC236}">
              <a16:creationId xmlns:a16="http://schemas.microsoft.com/office/drawing/2014/main" id="{63142B12-5ADA-473A-82D2-D0616D973AC0}"/>
            </a:ext>
          </a:extLst>
        </xdr:cNvPr>
        <xdr:cNvSpPr>
          <a:spLocks noChangeArrowheads="1"/>
        </xdr:cNvSpPr>
      </xdr:nvSpPr>
      <xdr:spPr bwMode="auto">
        <a:xfrm>
          <a:off x="829701" y="7355057"/>
          <a:ext cx="98323" cy="9082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190497</xdr:colOff>
      <xdr:row>43</xdr:row>
      <xdr:rowOff>109904</xdr:rowOff>
    </xdr:from>
    <xdr:to>
      <xdr:col>2</xdr:col>
      <xdr:colOff>335423</xdr:colOff>
      <xdr:row>44</xdr:row>
      <xdr:rowOff>76815</xdr:rowOff>
    </xdr:to>
    <xdr:sp macro="" textlink="">
      <xdr:nvSpPr>
        <xdr:cNvPr id="825" name="六角形 824">
          <a:extLst>
            <a:ext uri="{FF2B5EF4-FFF2-40B4-BE49-F238E27FC236}">
              <a16:creationId xmlns:a16="http://schemas.microsoft.com/office/drawing/2014/main" id="{09CC3196-8E7A-4D6B-B3B2-59EBB372C953}"/>
            </a:ext>
          </a:extLst>
        </xdr:cNvPr>
        <xdr:cNvSpPr/>
      </xdr:nvSpPr>
      <xdr:spPr bwMode="auto">
        <a:xfrm>
          <a:off x="998217" y="7318424"/>
          <a:ext cx="144926" cy="13455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29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303459</xdr:colOff>
      <xdr:row>43</xdr:row>
      <xdr:rowOff>114431</xdr:rowOff>
    </xdr:from>
    <xdr:to>
      <xdr:col>1</xdr:col>
      <xdr:colOff>313777</xdr:colOff>
      <xdr:row>45</xdr:row>
      <xdr:rowOff>96744</xdr:rowOff>
    </xdr:to>
    <xdr:sp macro="" textlink="">
      <xdr:nvSpPr>
        <xdr:cNvPr id="826" name="Line 1591">
          <a:extLst>
            <a:ext uri="{FF2B5EF4-FFF2-40B4-BE49-F238E27FC236}">
              <a16:creationId xmlns:a16="http://schemas.microsoft.com/office/drawing/2014/main" id="{92069D92-B604-48F5-89FB-9EBABDD7FAB0}"/>
            </a:ext>
          </a:extLst>
        </xdr:cNvPr>
        <xdr:cNvSpPr>
          <a:spLocks noChangeShapeType="1"/>
        </xdr:cNvSpPr>
      </xdr:nvSpPr>
      <xdr:spPr bwMode="auto">
        <a:xfrm flipV="1">
          <a:off x="417759" y="7322951"/>
          <a:ext cx="10318" cy="31759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312324</xdr:colOff>
      <xdr:row>42</xdr:row>
      <xdr:rowOff>122910</xdr:rowOff>
    </xdr:from>
    <xdr:to>
      <xdr:col>2</xdr:col>
      <xdr:colOff>94735</xdr:colOff>
      <xdr:row>44</xdr:row>
      <xdr:rowOff>40984</xdr:rowOff>
    </xdr:to>
    <xdr:sp macro="" textlink="">
      <xdr:nvSpPr>
        <xdr:cNvPr id="827" name="Text Box 1445">
          <a:extLst>
            <a:ext uri="{FF2B5EF4-FFF2-40B4-BE49-F238E27FC236}">
              <a16:creationId xmlns:a16="http://schemas.microsoft.com/office/drawing/2014/main" id="{C134804A-8B6D-428F-BBF5-9C3DC1E852C6}"/>
            </a:ext>
          </a:extLst>
        </xdr:cNvPr>
        <xdr:cNvSpPr txBox="1">
          <a:spLocks noChangeArrowheads="1"/>
        </xdr:cNvSpPr>
      </xdr:nvSpPr>
      <xdr:spPr bwMode="auto">
        <a:xfrm>
          <a:off x="426624" y="7163790"/>
          <a:ext cx="475831" cy="253354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清凉寺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（釈迦堂）</a:t>
          </a:r>
        </a:p>
      </xdr:txBody>
    </xdr:sp>
    <xdr:clientData/>
  </xdr:twoCellAnchor>
  <xdr:twoCellAnchor>
    <xdr:from>
      <xdr:col>3</xdr:col>
      <xdr:colOff>110993</xdr:colOff>
      <xdr:row>42</xdr:row>
      <xdr:rowOff>112060</xdr:rowOff>
    </xdr:from>
    <xdr:to>
      <xdr:col>3</xdr:col>
      <xdr:colOff>536436</xdr:colOff>
      <xdr:row>43</xdr:row>
      <xdr:rowOff>70282</xdr:rowOff>
    </xdr:to>
    <xdr:sp macro="" textlink="">
      <xdr:nvSpPr>
        <xdr:cNvPr id="828" name="Text Box 1664">
          <a:extLst>
            <a:ext uri="{FF2B5EF4-FFF2-40B4-BE49-F238E27FC236}">
              <a16:creationId xmlns:a16="http://schemas.microsoft.com/office/drawing/2014/main" id="{5DB9F36D-74F1-4819-9BB2-71F9D8BCB540}"/>
            </a:ext>
          </a:extLst>
        </xdr:cNvPr>
        <xdr:cNvSpPr txBox="1">
          <a:spLocks noChangeArrowheads="1"/>
        </xdr:cNvSpPr>
      </xdr:nvSpPr>
      <xdr:spPr bwMode="auto">
        <a:xfrm>
          <a:off x="1612133" y="7152940"/>
          <a:ext cx="425443" cy="1258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敷石路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1353</xdr:colOff>
      <xdr:row>49</xdr:row>
      <xdr:rowOff>3998</xdr:rowOff>
    </xdr:from>
    <xdr:to>
      <xdr:col>3</xdr:col>
      <xdr:colOff>151534</xdr:colOff>
      <xdr:row>50</xdr:row>
      <xdr:rowOff>3608</xdr:rowOff>
    </xdr:to>
    <xdr:sp macro="" textlink="">
      <xdr:nvSpPr>
        <xdr:cNvPr id="829" name="六角形 828">
          <a:extLst>
            <a:ext uri="{FF2B5EF4-FFF2-40B4-BE49-F238E27FC236}">
              <a16:creationId xmlns:a16="http://schemas.microsoft.com/office/drawing/2014/main" id="{C9482531-A84C-4B0F-9B20-58FF2494F581}"/>
            </a:ext>
          </a:extLst>
        </xdr:cNvPr>
        <xdr:cNvSpPr/>
      </xdr:nvSpPr>
      <xdr:spPr bwMode="auto">
        <a:xfrm>
          <a:off x="1502493" y="8218358"/>
          <a:ext cx="150181" cy="167250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32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698496</xdr:colOff>
      <xdr:row>53</xdr:row>
      <xdr:rowOff>82794</xdr:rowOff>
    </xdr:from>
    <xdr:to>
      <xdr:col>2</xdr:col>
      <xdr:colOff>85854</xdr:colOff>
      <xdr:row>54</xdr:row>
      <xdr:rowOff>14576</xdr:rowOff>
    </xdr:to>
    <xdr:sp macro="" textlink="">
      <xdr:nvSpPr>
        <xdr:cNvPr id="830" name="AutoShape 1659">
          <a:extLst>
            <a:ext uri="{FF2B5EF4-FFF2-40B4-BE49-F238E27FC236}">
              <a16:creationId xmlns:a16="http://schemas.microsoft.com/office/drawing/2014/main" id="{F62DA433-5BFF-4B74-A83A-F3DE70E308C9}"/>
            </a:ext>
          </a:extLst>
        </xdr:cNvPr>
        <xdr:cNvSpPr>
          <a:spLocks noChangeArrowheads="1"/>
        </xdr:cNvSpPr>
      </xdr:nvSpPr>
      <xdr:spPr bwMode="auto">
        <a:xfrm>
          <a:off x="805176" y="8967714"/>
          <a:ext cx="88398" cy="9942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161869</xdr:colOff>
      <xdr:row>51</xdr:row>
      <xdr:rowOff>28403</xdr:rowOff>
    </xdr:from>
    <xdr:to>
      <xdr:col>2</xdr:col>
      <xdr:colOff>657281</xdr:colOff>
      <xdr:row>53</xdr:row>
      <xdr:rowOff>162097</xdr:rowOff>
    </xdr:to>
    <xdr:sp macro="" textlink="">
      <xdr:nvSpPr>
        <xdr:cNvPr id="831" name="Line 547">
          <a:extLst>
            <a:ext uri="{FF2B5EF4-FFF2-40B4-BE49-F238E27FC236}">
              <a16:creationId xmlns:a16="http://schemas.microsoft.com/office/drawing/2014/main" id="{814A2A35-11E5-4781-9CF3-17B8BFC5ED28}"/>
            </a:ext>
          </a:extLst>
        </xdr:cNvPr>
        <xdr:cNvSpPr>
          <a:spLocks noChangeShapeType="1"/>
        </xdr:cNvSpPr>
      </xdr:nvSpPr>
      <xdr:spPr bwMode="auto">
        <a:xfrm rot="951348" flipV="1">
          <a:off x="276169" y="8578043"/>
          <a:ext cx="1188832" cy="468974"/>
        </a:xfrm>
        <a:custGeom>
          <a:avLst/>
          <a:gdLst>
            <a:gd name="connsiteX0" fmla="*/ 0 w 673100"/>
            <a:gd name="connsiteY0" fmla="*/ 0 h 95250"/>
            <a:gd name="connsiteX1" fmla="*/ 673100 w 673100"/>
            <a:gd name="connsiteY1" fmla="*/ 95250 h 95250"/>
            <a:gd name="connsiteX0" fmla="*/ 0 w 717550"/>
            <a:gd name="connsiteY0" fmla="*/ 0 h 196850"/>
            <a:gd name="connsiteX1" fmla="*/ 717550 w 717550"/>
            <a:gd name="connsiteY1" fmla="*/ 196850 h 196850"/>
            <a:gd name="connsiteX0" fmla="*/ 0 w 717550"/>
            <a:gd name="connsiteY0" fmla="*/ 0 h 196850"/>
            <a:gd name="connsiteX1" fmla="*/ 717550 w 717550"/>
            <a:gd name="connsiteY1" fmla="*/ 196850 h 196850"/>
            <a:gd name="connsiteX0" fmla="*/ 0 w 730250"/>
            <a:gd name="connsiteY0" fmla="*/ 0 h 266700"/>
            <a:gd name="connsiteX1" fmla="*/ 730250 w 730250"/>
            <a:gd name="connsiteY1" fmla="*/ 266700 h 266700"/>
            <a:gd name="connsiteX0" fmla="*/ 0 w 730250"/>
            <a:gd name="connsiteY0" fmla="*/ 0 h 266700"/>
            <a:gd name="connsiteX1" fmla="*/ 730250 w 730250"/>
            <a:gd name="connsiteY1" fmla="*/ 266700 h 266700"/>
            <a:gd name="connsiteX0" fmla="*/ 0 w 876300"/>
            <a:gd name="connsiteY0" fmla="*/ 0 h 330200"/>
            <a:gd name="connsiteX1" fmla="*/ 876300 w 876300"/>
            <a:gd name="connsiteY1" fmla="*/ 330200 h 330200"/>
            <a:gd name="connsiteX0" fmla="*/ 0 w 1035050"/>
            <a:gd name="connsiteY0" fmla="*/ 0 h 425450"/>
            <a:gd name="connsiteX1" fmla="*/ 1035050 w 1035050"/>
            <a:gd name="connsiteY1" fmla="*/ 425450 h 425450"/>
            <a:gd name="connsiteX0" fmla="*/ 0 w 1035050"/>
            <a:gd name="connsiteY0" fmla="*/ 0 h 425450"/>
            <a:gd name="connsiteX1" fmla="*/ 1035050 w 1035050"/>
            <a:gd name="connsiteY1" fmla="*/ 425450 h 425450"/>
            <a:gd name="connsiteX0" fmla="*/ 0 w 1035050"/>
            <a:gd name="connsiteY0" fmla="*/ 0 h 425450"/>
            <a:gd name="connsiteX1" fmla="*/ 1035050 w 1035050"/>
            <a:gd name="connsiteY1" fmla="*/ 425450 h 425450"/>
            <a:gd name="connsiteX0" fmla="*/ 0 w 1035050"/>
            <a:gd name="connsiteY0" fmla="*/ 0 h 425450"/>
            <a:gd name="connsiteX1" fmla="*/ 1035050 w 1035050"/>
            <a:gd name="connsiteY1" fmla="*/ 425450 h 425450"/>
            <a:gd name="connsiteX0" fmla="*/ 0 w 1125628"/>
            <a:gd name="connsiteY0" fmla="*/ 0 h 338956"/>
            <a:gd name="connsiteX1" fmla="*/ 1125628 w 1125628"/>
            <a:gd name="connsiteY1" fmla="*/ 338956 h 338956"/>
            <a:gd name="connsiteX0" fmla="*/ 0 w 1125628"/>
            <a:gd name="connsiteY0" fmla="*/ 0 h 338956"/>
            <a:gd name="connsiteX1" fmla="*/ 1125628 w 1125628"/>
            <a:gd name="connsiteY1" fmla="*/ 338956 h 338956"/>
            <a:gd name="connsiteX0" fmla="*/ 0 w 1125628"/>
            <a:gd name="connsiteY0" fmla="*/ 0 h 338956"/>
            <a:gd name="connsiteX1" fmla="*/ 1125628 w 1125628"/>
            <a:gd name="connsiteY1" fmla="*/ 338956 h 338956"/>
            <a:gd name="connsiteX0" fmla="*/ 0 w 1238362"/>
            <a:gd name="connsiteY0" fmla="*/ 0 h 476594"/>
            <a:gd name="connsiteX1" fmla="*/ 1238362 w 1238362"/>
            <a:gd name="connsiteY1" fmla="*/ 476594 h 476594"/>
            <a:gd name="connsiteX0" fmla="*/ 0 w 1238362"/>
            <a:gd name="connsiteY0" fmla="*/ 0 h 476594"/>
            <a:gd name="connsiteX1" fmla="*/ 1238362 w 1238362"/>
            <a:gd name="connsiteY1" fmla="*/ 476594 h 4765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238362" h="476594">
              <a:moveTo>
                <a:pt x="0" y="0"/>
              </a:moveTo>
              <a:cubicBezTo>
                <a:pt x="273369" y="198208"/>
                <a:pt x="482856" y="-166471"/>
                <a:pt x="1238362" y="476594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668981</xdr:colOff>
      <xdr:row>52</xdr:row>
      <xdr:rowOff>56648</xdr:rowOff>
    </xdr:from>
    <xdr:to>
      <xdr:col>4</xdr:col>
      <xdr:colOff>593339</xdr:colOff>
      <xdr:row>57</xdr:row>
      <xdr:rowOff>29752</xdr:rowOff>
    </xdr:to>
    <xdr:pic>
      <xdr:nvPicPr>
        <xdr:cNvPr id="832" name="図 831">
          <a:extLst>
            <a:ext uri="{FF2B5EF4-FFF2-40B4-BE49-F238E27FC236}">
              <a16:creationId xmlns:a16="http://schemas.microsoft.com/office/drawing/2014/main" id="{27890214-3D5A-49C7-9AC6-A15E8A279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167004" y="8836966"/>
          <a:ext cx="617085" cy="817366"/>
        </a:xfrm>
        <a:prstGeom prst="rect">
          <a:avLst/>
        </a:prstGeom>
      </xdr:spPr>
    </xdr:pic>
    <xdr:clientData/>
  </xdr:twoCellAnchor>
  <xdr:oneCellAnchor>
    <xdr:from>
      <xdr:col>3</xdr:col>
      <xdr:colOff>53560</xdr:colOff>
      <xdr:row>51</xdr:row>
      <xdr:rowOff>95243</xdr:rowOff>
    </xdr:from>
    <xdr:ext cx="609600" cy="126233"/>
    <xdr:sp macro="" textlink="">
      <xdr:nvSpPr>
        <xdr:cNvPr id="833" name="Text Box 1416">
          <a:extLst>
            <a:ext uri="{FF2B5EF4-FFF2-40B4-BE49-F238E27FC236}">
              <a16:creationId xmlns:a16="http://schemas.microsoft.com/office/drawing/2014/main" id="{5ACEB86C-CB71-48F0-A8A2-3146629EC451}"/>
            </a:ext>
          </a:extLst>
        </xdr:cNvPr>
        <xdr:cNvSpPr txBox="1">
          <a:spLocks noChangeArrowheads="1"/>
        </xdr:cNvSpPr>
      </xdr:nvSpPr>
      <xdr:spPr bwMode="auto">
        <a:xfrm>
          <a:off x="1554700" y="8644883"/>
          <a:ext cx="609600" cy="12623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ﾌｫﾄｺﾝﾄﾛｰﾙ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35265</xdr:colOff>
      <xdr:row>52</xdr:row>
      <xdr:rowOff>51853</xdr:rowOff>
    </xdr:from>
    <xdr:ext cx="639422" cy="650617"/>
    <xdr:sp macro="" textlink="">
      <xdr:nvSpPr>
        <xdr:cNvPr id="834" name="Text Box 2937">
          <a:extLst>
            <a:ext uri="{FF2B5EF4-FFF2-40B4-BE49-F238E27FC236}">
              <a16:creationId xmlns:a16="http://schemas.microsoft.com/office/drawing/2014/main" id="{259ED0B9-3E76-4082-A133-C0EF7695F213}"/>
            </a:ext>
          </a:extLst>
        </xdr:cNvPr>
        <xdr:cNvSpPr txBox="1">
          <a:spLocks noChangeArrowheads="1"/>
        </xdr:cNvSpPr>
      </xdr:nvSpPr>
      <xdr:spPr bwMode="auto">
        <a:xfrm>
          <a:off x="1536405" y="8769133"/>
          <a:ext cx="639422" cy="650617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0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京阪京都交通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宕陰出張所前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バス停柱と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自分の自転車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撮影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4</xdr:col>
      <xdr:colOff>43961</xdr:colOff>
      <xdr:row>54</xdr:row>
      <xdr:rowOff>116898</xdr:rowOff>
    </xdr:from>
    <xdr:to>
      <xdr:col>4</xdr:col>
      <xdr:colOff>168852</xdr:colOff>
      <xdr:row>56</xdr:row>
      <xdr:rowOff>161514</xdr:rowOff>
    </xdr:to>
    <xdr:sp macro="" textlink="">
      <xdr:nvSpPr>
        <xdr:cNvPr id="835" name="Freeform 601">
          <a:extLst>
            <a:ext uri="{FF2B5EF4-FFF2-40B4-BE49-F238E27FC236}">
              <a16:creationId xmlns:a16="http://schemas.microsoft.com/office/drawing/2014/main" id="{6AF16EFE-8F63-48EB-BEBB-F063EF667AE1}"/>
            </a:ext>
          </a:extLst>
        </xdr:cNvPr>
        <xdr:cNvSpPr>
          <a:spLocks/>
        </xdr:cNvSpPr>
      </xdr:nvSpPr>
      <xdr:spPr bwMode="auto">
        <a:xfrm flipH="1">
          <a:off x="2234711" y="9234921"/>
          <a:ext cx="124891" cy="382320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16129 w 16129"/>
            <a:gd name="connsiteY0" fmla="*/ 9255 h 9255"/>
            <a:gd name="connsiteX1" fmla="*/ 9792 w 16129"/>
            <a:gd name="connsiteY1" fmla="*/ 6639 h 9255"/>
            <a:gd name="connsiteX2" fmla="*/ 10000 w 16129"/>
            <a:gd name="connsiteY2" fmla="*/ 0 h 9255"/>
            <a:gd name="connsiteX3" fmla="*/ 0 w 16129"/>
            <a:gd name="connsiteY3" fmla="*/ 110 h 9255"/>
            <a:gd name="connsiteX0" fmla="*/ 10000 w 10000"/>
            <a:gd name="connsiteY0" fmla="*/ 10000 h 10000"/>
            <a:gd name="connsiteX1" fmla="*/ 5879 w 10000"/>
            <a:gd name="connsiteY1" fmla="*/ 6253 h 10000"/>
            <a:gd name="connsiteX2" fmla="*/ 6200 w 10000"/>
            <a:gd name="connsiteY2" fmla="*/ 0 h 10000"/>
            <a:gd name="connsiteX3" fmla="*/ 0 w 10000"/>
            <a:gd name="connsiteY3" fmla="*/ 119 h 10000"/>
            <a:gd name="connsiteX0" fmla="*/ 11922 w 11922"/>
            <a:gd name="connsiteY0" fmla="*/ 9195 h 9195"/>
            <a:gd name="connsiteX1" fmla="*/ 5879 w 11922"/>
            <a:gd name="connsiteY1" fmla="*/ 6253 h 9195"/>
            <a:gd name="connsiteX2" fmla="*/ 6200 w 11922"/>
            <a:gd name="connsiteY2" fmla="*/ 0 h 9195"/>
            <a:gd name="connsiteX3" fmla="*/ 0 w 11922"/>
            <a:gd name="connsiteY3" fmla="*/ 119 h 9195"/>
            <a:gd name="connsiteX0" fmla="*/ 4931 w 5200"/>
            <a:gd name="connsiteY0" fmla="*/ 6800 h 6800"/>
            <a:gd name="connsiteX1" fmla="*/ 5200 w 5200"/>
            <a:gd name="connsiteY1" fmla="*/ 0 h 6800"/>
            <a:gd name="connsiteX2" fmla="*/ 0 w 5200"/>
            <a:gd name="connsiteY2" fmla="*/ 129 h 6800"/>
            <a:gd name="connsiteX0" fmla="*/ 9483 w 10931"/>
            <a:gd name="connsiteY0" fmla="*/ 10000 h 10000"/>
            <a:gd name="connsiteX1" fmla="*/ 10557 w 10931"/>
            <a:gd name="connsiteY1" fmla="*/ 6108 h 10000"/>
            <a:gd name="connsiteX2" fmla="*/ 10000 w 10931"/>
            <a:gd name="connsiteY2" fmla="*/ 0 h 10000"/>
            <a:gd name="connsiteX3" fmla="*/ 0 w 10931"/>
            <a:gd name="connsiteY3" fmla="*/ 190 h 10000"/>
            <a:gd name="connsiteX0" fmla="*/ 10557 w 10931"/>
            <a:gd name="connsiteY0" fmla="*/ 6108 h 6108"/>
            <a:gd name="connsiteX1" fmla="*/ 10000 w 10931"/>
            <a:gd name="connsiteY1" fmla="*/ 0 h 6108"/>
            <a:gd name="connsiteX2" fmla="*/ 0 w 10931"/>
            <a:gd name="connsiteY2" fmla="*/ 190 h 6108"/>
            <a:gd name="connsiteX0" fmla="*/ 9658 w 9677"/>
            <a:gd name="connsiteY0" fmla="*/ 10000 h 10000"/>
            <a:gd name="connsiteX1" fmla="*/ 9148 w 9677"/>
            <a:gd name="connsiteY1" fmla="*/ 0 h 10000"/>
            <a:gd name="connsiteX2" fmla="*/ 0 w 9677"/>
            <a:gd name="connsiteY2" fmla="*/ 311 h 10000"/>
            <a:gd name="connsiteX0" fmla="*/ 9069 w 9595"/>
            <a:gd name="connsiteY0" fmla="*/ 10182 h 10182"/>
            <a:gd name="connsiteX1" fmla="*/ 9453 w 9595"/>
            <a:gd name="connsiteY1" fmla="*/ 0 h 10182"/>
            <a:gd name="connsiteX2" fmla="*/ 0 w 9595"/>
            <a:gd name="connsiteY2" fmla="*/ 311 h 10182"/>
            <a:gd name="connsiteX0" fmla="*/ 10212 w 10260"/>
            <a:gd name="connsiteY0" fmla="*/ 10537 h 10537"/>
            <a:gd name="connsiteX1" fmla="*/ 9852 w 10260"/>
            <a:gd name="connsiteY1" fmla="*/ 0 h 10537"/>
            <a:gd name="connsiteX2" fmla="*/ 0 w 10260"/>
            <a:gd name="connsiteY2" fmla="*/ 305 h 10537"/>
            <a:gd name="connsiteX0" fmla="*/ 10212 w 10217"/>
            <a:gd name="connsiteY0" fmla="*/ 10537 h 10537"/>
            <a:gd name="connsiteX1" fmla="*/ 9852 w 10217"/>
            <a:gd name="connsiteY1" fmla="*/ 0 h 10537"/>
            <a:gd name="connsiteX2" fmla="*/ 0 w 10217"/>
            <a:gd name="connsiteY2" fmla="*/ 305 h 10537"/>
            <a:gd name="connsiteX0" fmla="*/ 9452 w 9852"/>
            <a:gd name="connsiteY0" fmla="*/ 10716 h 10716"/>
            <a:gd name="connsiteX1" fmla="*/ 9852 w 9852"/>
            <a:gd name="connsiteY1" fmla="*/ 0 h 10716"/>
            <a:gd name="connsiteX2" fmla="*/ 0 w 9852"/>
            <a:gd name="connsiteY2" fmla="*/ 305 h 10716"/>
            <a:gd name="connsiteX0" fmla="*/ 9594 w 10000"/>
            <a:gd name="connsiteY0" fmla="*/ 10118 h 10118"/>
            <a:gd name="connsiteX1" fmla="*/ 10000 w 10000"/>
            <a:gd name="connsiteY1" fmla="*/ 118 h 10118"/>
            <a:gd name="connsiteX2" fmla="*/ 0 w 10000"/>
            <a:gd name="connsiteY2" fmla="*/ 19 h 10118"/>
            <a:gd name="connsiteX0" fmla="*/ 9446 w 9852"/>
            <a:gd name="connsiteY0" fmla="*/ 10000 h 10000"/>
            <a:gd name="connsiteX1" fmla="*/ 9852 w 9852"/>
            <a:gd name="connsiteY1" fmla="*/ 0 h 10000"/>
            <a:gd name="connsiteX2" fmla="*/ 0 w 9852"/>
            <a:gd name="connsiteY2" fmla="*/ 189 h 10000"/>
            <a:gd name="connsiteX0" fmla="*/ 9588 w 10000"/>
            <a:gd name="connsiteY0" fmla="*/ 10000 h 10000"/>
            <a:gd name="connsiteX1" fmla="*/ 10000 w 10000"/>
            <a:gd name="connsiteY1" fmla="*/ 0 h 10000"/>
            <a:gd name="connsiteX2" fmla="*/ 0 w 10000"/>
            <a:gd name="connsiteY2" fmla="*/ 189 h 10000"/>
            <a:gd name="connsiteX0" fmla="*/ 9739 w 10151"/>
            <a:gd name="connsiteY0" fmla="*/ 10002 h 10002"/>
            <a:gd name="connsiteX1" fmla="*/ 10151 w 10151"/>
            <a:gd name="connsiteY1" fmla="*/ 2 h 10002"/>
            <a:gd name="connsiteX2" fmla="*/ 0 w 10151"/>
            <a:gd name="connsiteY2" fmla="*/ 47 h 100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151" h="10002">
              <a:moveTo>
                <a:pt x="9739" y="10002"/>
              </a:moveTo>
              <a:cubicBezTo>
                <a:pt x="9826" y="7501"/>
                <a:pt x="9655" y="3656"/>
                <a:pt x="10151" y="2"/>
              </a:cubicBezTo>
              <a:cubicBezTo>
                <a:pt x="6818" y="65"/>
                <a:pt x="1073" y="-64"/>
                <a:pt x="0" y="47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675289</xdr:colOff>
      <xdr:row>55</xdr:row>
      <xdr:rowOff>4351</xdr:rowOff>
    </xdr:from>
    <xdr:to>
      <xdr:col>4</xdr:col>
      <xdr:colOff>101883</xdr:colOff>
      <xdr:row>55</xdr:row>
      <xdr:rowOff>112143</xdr:rowOff>
    </xdr:to>
    <xdr:sp macro="" textlink="">
      <xdr:nvSpPr>
        <xdr:cNvPr id="836" name="AutoShape 605">
          <a:extLst>
            <a:ext uri="{FF2B5EF4-FFF2-40B4-BE49-F238E27FC236}">
              <a16:creationId xmlns:a16="http://schemas.microsoft.com/office/drawing/2014/main" id="{9F58DAFE-3228-461C-8FA2-65DF1E59E2B5}"/>
            </a:ext>
          </a:extLst>
        </xdr:cNvPr>
        <xdr:cNvSpPr>
          <a:spLocks noChangeArrowheads="1"/>
        </xdr:cNvSpPr>
      </xdr:nvSpPr>
      <xdr:spPr bwMode="auto">
        <a:xfrm>
          <a:off x="2173312" y="9291226"/>
          <a:ext cx="119321" cy="10779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22707</xdr:colOff>
      <xdr:row>51</xdr:row>
      <xdr:rowOff>90165</xdr:rowOff>
    </xdr:from>
    <xdr:to>
      <xdr:col>4</xdr:col>
      <xdr:colOff>179188</xdr:colOff>
      <xdr:row>52</xdr:row>
      <xdr:rowOff>160713</xdr:rowOff>
    </xdr:to>
    <xdr:sp macro="" textlink="">
      <xdr:nvSpPr>
        <xdr:cNvPr id="837" name="Freeform 601">
          <a:extLst>
            <a:ext uri="{FF2B5EF4-FFF2-40B4-BE49-F238E27FC236}">
              <a16:creationId xmlns:a16="http://schemas.microsoft.com/office/drawing/2014/main" id="{0A91B629-1BD5-422A-A3BA-5387AB6D61F8}"/>
            </a:ext>
          </a:extLst>
        </xdr:cNvPr>
        <xdr:cNvSpPr>
          <a:spLocks/>
        </xdr:cNvSpPr>
      </xdr:nvSpPr>
      <xdr:spPr bwMode="auto">
        <a:xfrm rot="-5400000" flipH="1">
          <a:off x="2176414" y="8680658"/>
          <a:ext cx="238188" cy="156481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9792 w 10000"/>
            <a:gd name="connsiteY0" fmla="*/ 6639 h 6639"/>
            <a:gd name="connsiteX1" fmla="*/ 10000 w 10000"/>
            <a:gd name="connsiteY1" fmla="*/ 0 h 6639"/>
            <a:gd name="connsiteX2" fmla="*/ 0 w 10000"/>
            <a:gd name="connsiteY2" fmla="*/ 110 h 6639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0 w 10024"/>
            <a:gd name="connsiteY2" fmla="*/ 166 h 1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24" h="14017">
              <a:moveTo>
                <a:pt x="10005" y="14017"/>
              </a:moveTo>
              <a:cubicBezTo>
                <a:pt x="10074" y="10684"/>
                <a:pt x="9931" y="3333"/>
                <a:pt x="10000" y="0"/>
              </a:cubicBezTo>
              <a:lnTo>
                <a:pt x="0" y="166"/>
              </a:ln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50877</xdr:colOff>
      <xdr:row>51</xdr:row>
      <xdr:rowOff>70553</xdr:rowOff>
    </xdr:from>
    <xdr:to>
      <xdr:col>4</xdr:col>
      <xdr:colOff>270893</xdr:colOff>
      <xdr:row>52</xdr:row>
      <xdr:rowOff>101275</xdr:rowOff>
    </xdr:to>
    <xdr:sp macro="" textlink="">
      <xdr:nvSpPr>
        <xdr:cNvPr id="838" name="六角形 837">
          <a:extLst>
            <a:ext uri="{FF2B5EF4-FFF2-40B4-BE49-F238E27FC236}">
              <a16:creationId xmlns:a16="http://schemas.microsoft.com/office/drawing/2014/main" id="{C3E12608-2F7D-4668-8154-0595CE6027D8}"/>
            </a:ext>
          </a:extLst>
        </xdr:cNvPr>
        <xdr:cNvSpPr/>
      </xdr:nvSpPr>
      <xdr:spPr bwMode="auto">
        <a:xfrm>
          <a:off x="2245437" y="8620193"/>
          <a:ext cx="220016" cy="19836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50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18816</xdr:colOff>
      <xdr:row>48</xdr:row>
      <xdr:rowOff>144796</xdr:rowOff>
    </xdr:from>
    <xdr:to>
      <xdr:col>4</xdr:col>
      <xdr:colOff>294153</xdr:colOff>
      <xdr:row>49</xdr:row>
      <xdr:rowOff>59715</xdr:rowOff>
    </xdr:to>
    <xdr:sp macro="" textlink="">
      <xdr:nvSpPr>
        <xdr:cNvPr id="839" name="Text Box 1664">
          <a:extLst>
            <a:ext uri="{FF2B5EF4-FFF2-40B4-BE49-F238E27FC236}">
              <a16:creationId xmlns:a16="http://schemas.microsoft.com/office/drawing/2014/main" id="{71C3AAFF-3898-46AF-9C10-B19759DF9EC2}"/>
            </a:ext>
          </a:extLst>
        </xdr:cNvPr>
        <xdr:cNvSpPr txBox="1">
          <a:spLocks noChangeArrowheads="1"/>
        </xdr:cNvSpPr>
      </xdr:nvSpPr>
      <xdr:spPr bwMode="auto">
        <a:xfrm>
          <a:off x="2213376" y="8191516"/>
          <a:ext cx="275337" cy="8255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touin</a:t>
          </a:r>
        </a:p>
      </xdr:txBody>
    </xdr:sp>
    <xdr:clientData/>
  </xdr:twoCellAnchor>
  <xdr:twoCellAnchor>
    <xdr:from>
      <xdr:col>3</xdr:col>
      <xdr:colOff>85745</xdr:colOff>
      <xdr:row>56</xdr:row>
      <xdr:rowOff>87449</xdr:rowOff>
    </xdr:from>
    <xdr:to>
      <xdr:col>4</xdr:col>
      <xdr:colOff>20885</xdr:colOff>
      <xdr:row>56</xdr:row>
      <xdr:rowOff>98773</xdr:rowOff>
    </xdr:to>
    <xdr:sp macro="" textlink="">
      <xdr:nvSpPr>
        <xdr:cNvPr id="840" name="Line 76">
          <a:extLst>
            <a:ext uri="{FF2B5EF4-FFF2-40B4-BE49-F238E27FC236}">
              <a16:creationId xmlns:a16="http://schemas.microsoft.com/office/drawing/2014/main" id="{FCE094B5-147D-498A-8606-8B6EF95C9BB1}"/>
            </a:ext>
          </a:extLst>
        </xdr:cNvPr>
        <xdr:cNvSpPr>
          <a:spLocks noChangeShapeType="1"/>
        </xdr:cNvSpPr>
      </xdr:nvSpPr>
      <xdr:spPr bwMode="auto">
        <a:xfrm flipV="1">
          <a:off x="1586885" y="9475289"/>
          <a:ext cx="628560" cy="1132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34020</xdr:colOff>
      <xdr:row>62</xdr:row>
      <xdr:rowOff>78193</xdr:rowOff>
    </xdr:from>
    <xdr:ext cx="852641" cy="284214"/>
    <xdr:sp macro="" textlink="">
      <xdr:nvSpPr>
        <xdr:cNvPr id="841" name="Text Box 2937">
          <a:extLst>
            <a:ext uri="{FF2B5EF4-FFF2-40B4-BE49-F238E27FC236}">
              <a16:creationId xmlns:a16="http://schemas.microsoft.com/office/drawing/2014/main" id="{1DFF6C75-B262-4410-94C9-A881D1A9317E}"/>
            </a:ext>
          </a:extLst>
        </xdr:cNvPr>
        <xdr:cNvSpPr txBox="1">
          <a:spLocks noChangeArrowheads="1"/>
        </xdr:cNvSpPr>
      </xdr:nvSpPr>
      <xdr:spPr bwMode="auto">
        <a:xfrm>
          <a:off x="4308840" y="10471873"/>
          <a:ext cx="852641" cy="284214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27432" tIns="18288" rIns="27432" bIns="0" anchor="t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ﾌｧﾐﾘｰﾏｰﾄ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京北周山町店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8</xdr:col>
      <xdr:colOff>68382</xdr:colOff>
      <xdr:row>63</xdr:row>
      <xdr:rowOff>98612</xdr:rowOff>
    </xdr:from>
    <xdr:to>
      <xdr:col>8</xdr:col>
      <xdr:colOff>310543</xdr:colOff>
      <xdr:row>64</xdr:row>
      <xdr:rowOff>138972</xdr:rowOff>
    </xdr:to>
    <xdr:sp macro="" textlink="">
      <xdr:nvSpPr>
        <xdr:cNvPr id="842" name="Freeform 169">
          <a:extLst>
            <a:ext uri="{FF2B5EF4-FFF2-40B4-BE49-F238E27FC236}">
              <a16:creationId xmlns:a16="http://schemas.microsoft.com/office/drawing/2014/main" id="{F66F7920-D3E9-4F1D-8C48-40A894E17C58}"/>
            </a:ext>
          </a:extLst>
        </xdr:cNvPr>
        <xdr:cNvSpPr>
          <a:spLocks/>
        </xdr:cNvSpPr>
      </xdr:nvSpPr>
      <xdr:spPr bwMode="auto">
        <a:xfrm>
          <a:off x="5036622" y="10659932"/>
          <a:ext cx="242161" cy="208000"/>
        </a:xfrm>
        <a:custGeom>
          <a:avLst/>
          <a:gdLst>
            <a:gd name="T0" fmla="*/ 2147483647 w 68"/>
            <a:gd name="T1" fmla="*/ 2147483647 h 73"/>
            <a:gd name="T2" fmla="*/ 2147483647 w 68"/>
            <a:gd name="T3" fmla="*/ 0 h 73"/>
            <a:gd name="T4" fmla="*/ 0 w 68"/>
            <a:gd name="T5" fmla="*/ 0 h 73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68" h="73">
              <a:moveTo>
                <a:pt x="68" y="73"/>
              </a:moveTo>
              <a:lnTo>
                <a:pt x="68" y="0"/>
              </a:ln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69273</xdr:colOff>
      <xdr:row>59</xdr:row>
      <xdr:rowOff>149678</xdr:rowOff>
    </xdr:from>
    <xdr:to>
      <xdr:col>8</xdr:col>
      <xdr:colOff>319768</xdr:colOff>
      <xdr:row>63</xdr:row>
      <xdr:rowOff>37940</xdr:rowOff>
    </xdr:to>
    <xdr:sp macro="" textlink="">
      <xdr:nvSpPr>
        <xdr:cNvPr id="843" name="Freeform 2883">
          <a:extLst>
            <a:ext uri="{FF2B5EF4-FFF2-40B4-BE49-F238E27FC236}">
              <a16:creationId xmlns:a16="http://schemas.microsoft.com/office/drawing/2014/main" id="{3028973E-51BF-4319-A6D5-644D8FB003F1}"/>
            </a:ext>
          </a:extLst>
        </xdr:cNvPr>
        <xdr:cNvSpPr>
          <a:spLocks/>
        </xdr:cNvSpPr>
      </xdr:nvSpPr>
      <xdr:spPr bwMode="auto">
        <a:xfrm rot="5400000" flipV="1">
          <a:off x="4883350" y="10194601"/>
          <a:ext cx="558822" cy="250495"/>
        </a:xfrm>
        <a:custGeom>
          <a:avLst/>
          <a:gdLst>
            <a:gd name="T0" fmla="*/ 2147483647 w 45"/>
            <a:gd name="T1" fmla="*/ 2147483647 h 56"/>
            <a:gd name="T2" fmla="*/ 2147483647 w 45"/>
            <a:gd name="T3" fmla="*/ 0 h 56"/>
            <a:gd name="T4" fmla="*/ 0 w 45"/>
            <a:gd name="T5" fmla="*/ 0 h 56"/>
            <a:gd name="T6" fmla="*/ 0 60000 65536"/>
            <a:gd name="T7" fmla="*/ 0 60000 65536"/>
            <a:gd name="T8" fmla="*/ 0 60000 65536"/>
            <a:gd name="connsiteX0" fmla="*/ 7268 w 7268"/>
            <a:gd name="connsiteY0" fmla="*/ 10000 h 68019"/>
            <a:gd name="connsiteX1" fmla="*/ 7268 w 7268"/>
            <a:gd name="connsiteY1" fmla="*/ 0 h 68019"/>
            <a:gd name="connsiteX2" fmla="*/ 0 w 7268"/>
            <a:gd name="connsiteY2" fmla="*/ 68019 h 68019"/>
            <a:gd name="connsiteX0" fmla="*/ 10341 w 10341"/>
            <a:gd name="connsiteY0" fmla="*/ 1818 h 10348"/>
            <a:gd name="connsiteX1" fmla="*/ 10341 w 10341"/>
            <a:gd name="connsiteY1" fmla="*/ 348 h 10348"/>
            <a:gd name="connsiteX2" fmla="*/ 757 w 10341"/>
            <a:gd name="connsiteY2" fmla="*/ 556 h 10348"/>
            <a:gd name="connsiteX3" fmla="*/ 341 w 10341"/>
            <a:gd name="connsiteY3" fmla="*/ 10348 h 10348"/>
            <a:gd name="connsiteX0" fmla="*/ 10341 w 10341"/>
            <a:gd name="connsiteY0" fmla="*/ 1470 h 10000"/>
            <a:gd name="connsiteX1" fmla="*/ 10341 w 10341"/>
            <a:gd name="connsiteY1" fmla="*/ 0 h 10000"/>
            <a:gd name="connsiteX2" fmla="*/ 757 w 10341"/>
            <a:gd name="connsiteY2" fmla="*/ 208 h 10000"/>
            <a:gd name="connsiteX3" fmla="*/ 341 w 10341"/>
            <a:gd name="connsiteY3" fmla="*/ 10000 h 10000"/>
            <a:gd name="connsiteX0" fmla="*/ 10480 w 10480"/>
            <a:gd name="connsiteY0" fmla="*/ 1477 h 10007"/>
            <a:gd name="connsiteX1" fmla="*/ 10480 w 10480"/>
            <a:gd name="connsiteY1" fmla="*/ 7 h 10007"/>
            <a:gd name="connsiteX2" fmla="*/ 708 w 10480"/>
            <a:gd name="connsiteY2" fmla="*/ 21 h 10007"/>
            <a:gd name="connsiteX3" fmla="*/ 480 w 10480"/>
            <a:gd name="connsiteY3" fmla="*/ 10007 h 10007"/>
            <a:gd name="connsiteX0" fmla="*/ 10000 w 10000"/>
            <a:gd name="connsiteY0" fmla="*/ 1477 h 10007"/>
            <a:gd name="connsiteX1" fmla="*/ 10000 w 10000"/>
            <a:gd name="connsiteY1" fmla="*/ 7 h 10007"/>
            <a:gd name="connsiteX2" fmla="*/ 228 w 10000"/>
            <a:gd name="connsiteY2" fmla="*/ 21 h 10007"/>
            <a:gd name="connsiteX3" fmla="*/ 0 w 10000"/>
            <a:gd name="connsiteY3" fmla="*/ 10007 h 10007"/>
            <a:gd name="connsiteX0" fmla="*/ 10000 w 10000"/>
            <a:gd name="connsiteY0" fmla="*/ 1687 h 10217"/>
            <a:gd name="connsiteX1" fmla="*/ 10000 w 10000"/>
            <a:gd name="connsiteY1" fmla="*/ 217 h 10217"/>
            <a:gd name="connsiteX2" fmla="*/ 228 w 10000"/>
            <a:gd name="connsiteY2" fmla="*/ 231 h 10217"/>
            <a:gd name="connsiteX3" fmla="*/ 0 w 10000"/>
            <a:gd name="connsiteY3" fmla="*/ 10217 h 10217"/>
            <a:gd name="connsiteX0" fmla="*/ 10000 w 10000"/>
            <a:gd name="connsiteY0" fmla="*/ 1610 h 10140"/>
            <a:gd name="connsiteX1" fmla="*/ 10000 w 10000"/>
            <a:gd name="connsiteY1" fmla="*/ 140 h 10140"/>
            <a:gd name="connsiteX2" fmla="*/ 228 w 10000"/>
            <a:gd name="connsiteY2" fmla="*/ 154 h 10140"/>
            <a:gd name="connsiteX3" fmla="*/ 0 w 10000"/>
            <a:gd name="connsiteY3" fmla="*/ 10140 h 10140"/>
            <a:gd name="connsiteX0" fmla="*/ 10000 w 10000"/>
            <a:gd name="connsiteY0" fmla="*/ 1610 h 10140"/>
            <a:gd name="connsiteX1" fmla="*/ 10000 w 10000"/>
            <a:gd name="connsiteY1" fmla="*/ 140 h 10140"/>
            <a:gd name="connsiteX2" fmla="*/ 228 w 10000"/>
            <a:gd name="connsiteY2" fmla="*/ 154 h 10140"/>
            <a:gd name="connsiteX3" fmla="*/ 0 w 10000"/>
            <a:gd name="connsiteY3" fmla="*/ 10140 h 10140"/>
            <a:gd name="connsiteX0" fmla="*/ 10000 w 10000"/>
            <a:gd name="connsiteY0" fmla="*/ 1576 h 10106"/>
            <a:gd name="connsiteX1" fmla="*/ 10000 w 10000"/>
            <a:gd name="connsiteY1" fmla="*/ 106 h 10106"/>
            <a:gd name="connsiteX2" fmla="*/ 228 w 10000"/>
            <a:gd name="connsiteY2" fmla="*/ 120 h 10106"/>
            <a:gd name="connsiteX3" fmla="*/ 0 w 10000"/>
            <a:gd name="connsiteY3" fmla="*/ 10106 h 10106"/>
            <a:gd name="connsiteX0" fmla="*/ 10000 w 10000"/>
            <a:gd name="connsiteY0" fmla="*/ 1489 h 10019"/>
            <a:gd name="connsiteX1" fmla="*/ 10000 w 10000"/>
            <a:gd name="connsiteY1" fmla="*/ 19 h 10019"/>
            <a:gd name="connsiteX2" fmla="*/ 228 w 10000"/>
            <a:gd name="connsiteY2" fmla="*/ 33 h 10019"/>
            <a:gd name="connsiteX3" fmla="*/ 0 w 10000"/>
            <a:gd name="connsiteY3" fmla="*/ 10019 h 10019"/>
            <a:gd name="connsiteX0" fmla="*/ 10000 w 10000"/>
            <a:gd name="connsiteY0" fmla="*/ 1456 h 9986"/>
            <a:gd name="connsiteX1" fmla="*/ 9870 w 10000"/>
            <a:gd name="connsiteY1" fmla="*/ 119 h 9986"/>
            <a:gd name="connsiteX2" fmla="*/ 228 w 10000"/>
            <a:gd name="connsiteY2" fmla="*/ 0 h 9986"/>
            <a:gd name="connsiteX3" fmla="*/ 0 w 10000"/>
            <a:gd name="connsiteY3" fmla="*/ 9986 h 9986"/>
            <a:gd name="connsiteX0" fmla="*/ 10000 w 10000"/>
            <a:gd name="connsiteY0" fmla="*/ 1458 h 10000"/>
            <a:gd name="connsiteX1" fmla="*/ 9870 w 10000"/>
            <a:gd name="connsiteY1" fmla="*/ 52 h 10000"/>
            <a:gd name="connsiteX2" fmla="*/ 228 w 10000"/>
            <a:gd name="connsiteY2" fmla="*/ 0 h 10000"/>
            <a:gd name="connsiteX3" fmla="*/ 0 w 10000"/>
            <a:gd name="connsiteY3" fmla="*/ 10000 h 10000"/>
            <a:gd name="connsiteX0" fmla="*/ 10964 w 10964"/>
            <a:gd name="connsiteY0" fmla="*/ 57 h 11450"/>
            <a:gd name="connsiteX1" fmla="*/ 9870 w 10964"/>
            <a:gd name="connsiteY1" fmla="*/ 1502 h 11450"/>
            <a:gd name="connsiteX2" fmla="*/ 228 w 10964"/>
            <a:gd name="connsiteY2" fmla="*/ 1450 h 11450"/>
            <a:gd name="connsiteX3" fmla="*/ 0 w 10964"/>
            <a:gd name="connsiteY3" fmla="*/ 11450 h 11450"/>
            <a:gd name="connsiteX0" fmla="*/ 11928 w 11928"/>
            <a:gd name="connsiteY0" fmla="*/ 51 h 11720"/>
            <a:gd name="connsiteX1" fmla="*/ 9870 w 11928"/>
            <a:gd name="connsiteY1" fmla="*/ 1772 h 11720"/>
            <a:gd name="connsiteX2" fmla="*/ 228 w 11928"/>
            <a:gd name="connsiteY2" fmla="*/ 1720 h 11720"/>
            <a:gd name="connsiteX3" fmla="*/ 0 w 11928"/>
            <a:gd name="connsiteY3" fmla="*/ 11720 h 11720"/>
            <a:gd name="connsiteX0" fmla="*/ 7591 w 9870"/>
            <a:gd name="connsiteY0" fmla="*/ 51 h 11720"/>
            <a:gd name="connsiteX1" fmla="*/ 9870 w 9870"/>
            <a:gd name="connsiteY1" fmla="*/ 1772 h 11720"/>
            <a:gd name="connsiteX2" fmla="*/ 228 w 9870"/>
            <a:gd name="connsiteY2" fmla="*/ 1720 h 11720"/>
            <a:gd name="connsiteX3" fmla="*/ 0 w 9870"/>
            <a:gd name="connsiteY3" fmla="*/ 11720 h 11720"/>
            <a:gd name="connsiteX0" fmla="*/ 9644 w 10003"/>
            <a:gd name="connsiteY0" fmla="*/ 44 h 10000"/>
            <a:gd name="connsiteX1" fmla="*/ 10000 w 10003"/>
            <a:gd name="connsiteY1" fmla="*/ 1512 h 10000"/>
            <a:gd name="connsiteX2" fmla="*/ 231 w 10003"/>
            <a:gd name="connsiteY2" fmla="*/ 1468 h 10000"/>
            <a:gd name="connsiteX3" fmla="*/ 0 w 10003"/>
            <a:gd name="connsiteY3" fmla="*/ 10000 h 10000"/>
            <a:gd name="connsiteX0" fmla="*/ 10922 w 10922"/>
            <a:gd name="connsiteY0" fmla="*/ 44 h 10000"/>
            <a:gd name="connsiteX1" fmla="*/ 10000 w 10922"/>
            <a:gd name="connsiteY1" fmla="*/ 1512 h 10000"/>
            <a:gd name="connsiteX2" fmla="*/ 231 w 10922"/>
            <a:gd name="connsiteY2" fmla="*/ 1468 h 10000"/>
            <a:gd name="connsiteX3" fmla="*/ 0 w 10922"/>
            <a:gd name="connsiteY3" fmla="*/ 10000 h 10000"/>
            <a:gd name="connsiteX0" fmla="*/ 10375 w 10375"/>
            <a:gd name="connsiteY0" fmla="*/ 44 h 10000"/>
            <a:gd name="connsiteX1" fmla="*/ 10000 w 10375"/>
            <a:gd name="connsiteY1" fmla="*/ 1512 h 10000"/>
            <a:gd name="connsiteX2" fmla="*/ 231 w 10375"/>
            <a:gd name="connsiteY2" fmla="*/ 1468 h 10000"/>
            <a:gd name="connsiteX3" fmla="*/ 0 w 10375"/>
            <a:gd name="connsiteY3" fmla="*/ 10000 h 10000"/>
            <a:gd name="connsiteX0" fmla="*/ 10159 w 10159"/>
            <a:gd name="connsiteY0" fmla="*/ 44 h 5118"/>
            <a:gd name="connsiteX1" fmla="*/ 9784 w 10159"/>
            <a:gd name="connsiteY1" fmla="*/ 1512 h 5118"/>
            <a:gd name="connsiteX2" fmla="*/ 15 w 10159"/>
            <a:gd name="connsiteY2" fmla="*/ 1468 h 5118"/>
            <a:gd name="connsiteX3" fmla="*/ 782 w 10159"/>
            <a:gd name="connsiteY3" fmla="*/ 4433 h 5118"/>
            <a:gd name="connsiteX0" fmla="*/ 10001 w 10001"/>
            <a:gd name="connsiteY0" fmla="*/ 86 h 13732"/>
            <a:gd name="connsiteX1" fmla="*/ 9632 w 10001"/>
            <a:gd name="connsiteY1" fmla="*/ 2954 h 13732"/>
            <a:gd name="connsiteX2" fmla="*/ 16 w 10001"/>
            <a:gd name="connsiteY2" fmla="*/ 2868 h 13732"/>
            <a:gd name="connsiteX3" fmla="*/ 575 w 10001"/>
            <a:gd name="connsiteY3" fmla="*/ 13732 h 13732"/>
            <a:gd name="connsiteX0" fmla="*/ 14142 w 14142"/>
            <a:gd name="connsiteY0" fmla="*/ 86 h 15391"/>
            <a:gd name="connsiteX1" fmla="*/ 13773 w 14142"/>
            <a:gd name="connsiteY1" fmla="*/ 2954 h 15391"/>
            <a:gd name="connsiteX2" fmla="*/ 4157 w 14142"/>
            <a:gd name="connsiteY2" fmla="*/ 2868 h 15391"/>
            <a:gd name="connsiteX3" fmla="*/ 0 w 14142"/>
            <a:gd name="connsiteY3" fmla="*/ 15391 h 15391"/>
            <a:gd name="connsiteX0" fmla="*/ 14142 w 14142"/>
            <a:gd name="connsiteY0" fmla="*/ 86 h 15391"/>
            <a:gd name="connsiteX1" fmla="*/ 13773 w 14142"/>
            <a:gd name="connsiteY1" fmla="*/ 2954 h 15391"/>
            <a:gd name="connsiteX2" fmla="*/ 4157 w 14142"/>
            <a:gd name="connsiteY2" fmla="*/ 2868 h 15391"/>
            <a:gd name="connsiteX3" fmla="*/ 0 w 14142"/>
            <a:gd name="connsiteY3" fmla="*/ 15391 h 15391"/>
            <a:gd name="connsiteX0" fmla="*/ 9991 w 9991"/>
            <a:gd name="connsiteY0" fmla="*/ 86 h 9952"/>
            <a:gd name="connsiteX1" fmla="*/ 9622 w 9991"/>
            <a:gd name="connsiteY1" fmla="*/ 2954 h 9952"/>
            <a:gd name="connsiteX2" fmla="*/ 6 w 9991"/>
            <a:gd name="connsiteY2" fmla="*/ 2868 h 9952"/>
            <a:gd name="connsiteX3" fmla="*/ 172 w 9991"/>
            <a:gd name="connsiteY3" fmla="*/ 9952 h 9952"/>
            <a:gd name="connsiteX0" fmla="*/ 10018 w 10018"/>
            <a:gd name="connsiteY0" fmla="*/ 86 h 10000"/>
            <a:gd name="connsiteX1" fmla="*/ 9649 w 10018"/>
            <a:gd name="connsiteY1" fmla="*/ 2968 h 10000"/>
            <a:gd name="connsiteX2" fmla="*/ 24 w 10018"/>
            <a:gd name="connsiteY2" fmla="*/ 2882 h 10000"/>
            <a:gd name="connsiteX3" fmla="*/ 190 w 10018"/>
            <a:gd name="connsiteY3" fmla="*/ 10000 h 10000"/>
            <a:gd name="connsiteX0" fmla="*/ 9994 w 9994"/>
            <a:gd name="connsiteY0" fmla="*/ 86 h 10000"/>
            <a:gd name="connsiteX1" fmla="*/ 9625 w 9994"/>
            <a:gd name="connsiteY1" fmla="*/ 2968 h 10000"/>
            <a:gd name="connsiteX2" fmla="*/ 0 w 9994"/>
            <a:gd name="connsiteY2" fmla="*/ 2882 h 10000"/>
            <a:gd name="connsiteX3" fmla="*/ 166 w 9994"/>
            <a:gd name="connsiteY3" fmla="*/ 10000 h 10000"/>
            <a:gd name="connsiteX0" fmla="*/ 10000 w 10000"/>
            <a:gd name="connsiteY0" fmla="*/ 86 h 10000"/>
            <a:gd name="connsiteX1" fmla="*/ 9631 w 10000"/>
            <a:gd name="connsiteY1" fmla="*/ 2968 h 10000"/>
            <a:gd name="connsiteX2" fmla="*/ 0 w 10000"/>
            <a:gd name="connsiteY2" fmla="*/ 2882 h 10000"/>
            <a:gd name="connsiteX3" fmla="*/ 166 w 10000"/>
            <a:gd name="connsiteY3" fmla="*/ 10000 h 10000"/>
            <a:gd name="connsiteX0" fmla="*/ 10000 w 10000"/>
            <a:gd name="connsiteY0" fmla="*/ 86 h 9074"/>
            <a:gd name="connsiteX1" fmla="*/ 9631 w 10000"/>
            <a:gd name="connsiteY1" fmla="*/ 2968 h 9074"/>
            <a:gd name="connsiteX2" fmla="*/ 0 w 10000"/>
            <a:gd name="connsiteY2" fmla="*/ 2882 h 9074"/>
            <a:gd name="connsiteX3" fmla="*/ 166 w 10000"/>
            <a:gd name="connsiteY3" fmla="*/ 9074 h 9074"/>
            <a:gd name="connsiteX0" fmla="*/ 10459 w 10459"/>
            <a:gd name="connsiteY0" fmla="*/ 95 h 9193"/>
            <a:gd name="connsiteX1" fmla="*/ 10090 w 10459"/>
            <a:gd name="connsiteY1" fmla="*/ 3271 h 9193"/>
            <a:gd name="connsiteX2" fmla="*/ 459 w 10459"/>
            <a:gd name="connsiteY2" fmla="*/ 3176 h 9193"/>
            <a:gd name="connsiteX3" fmla="*/ 0 w 10459"/>
            <a:gd name="connsiteY3" fmla="*/ 9193 h 9193"/>
            <a:gd name="connsiteX0" fmla="*/ 9801 w 9801"/>
            <a:gd name="connsiteY0" fmla="*/ 103 h 9912"/>
            <a:gd name="connsiteX1" fmla="*/ 9448 w 9801"/>
            <a:gd name="connsiteY1" fmla="*/ 3558 h 9912"/>
            <a:gd name="connsiteX2" fmla="*/ 240 w 9801"/>
            <a:gd name="connsiteY2" fmla="*/ 3455 h 9912"/>
            <a:gd name="connsiteX3" fmla="*/ 0 w 9801"/>
            <a:gd name="connsiteY3" fmla="*/ 9912 h 9912"/>
            <a:gd name="connsiteX0" fmla="*/ 10444 w 10444"/>
            <a:gd name="connsiteY0" fmla="*/ 104 h 10000"/>
            <a:gd name="connsiteX1" fmla="*/ 10084 w 10444"/>
            <a:gd name="connsiteY1" fmla="*/ 3590 h 10000"/>
            <a:gd name="connsiteX2" fmla="*/ 689 w 10444"/>
            <a:gd name="connsiteY2" fmla="*/ 3486 h 10000"/>
            <a:gd name="connsiteX3" fmla="*/ 0 w 10444"/>
            <a:gd name="connsiteY3" fmla="*/ 10000 h 10000"/>
            <a:gd name="connsiteX0" fmla="*/ 9755 w 9755"/>
            <a:gd name="connsiteY0" fmla="*/ 104 h 3694"/>
            <a:gd name="connsiteX1" fmla="*/ 9395 w 9755"/>
            <a:gd name="connsiteY1" fmla="*/ 3590 h 3694"/>
            <a:gd name="connsiteX2" fmla="*/ 0 w 9755"/>
            <a:gd name="connsiteY2" fmla="*/ 3486 h 3694"/>
            <a:gd name="connsiteX0" fmla="*/ 14093 w 14093"/>
            <a:gd name="connsiteY0" fmla="*/ 283 h 10002"/>
            <a:gd name="connsiteX1" fmla="*/ 13724 w 14093"/>
            <a:gd name="connsiteY1" fmla="*/ 9719 h 10002"/>
            <a:gd name="connsiteX2" fmla="*/ 0 w 14093"/>
            <a:gd name="connsiteY2" fmla="*/ 9973 h 10002"/>
            <a:gd name="connsiteX0" fmla="*/ 12980 w 12980"/>
            <a:gd name="connsiteY0" fmla="*/ 283 h 10002"/>
            <a:gd name="connsiteX1" fmla="*/ 12611 w 12980"/>
            <a:gd name="connsiteY1" fmla="*/ 9719 h 10002"/>
            <a:gd name="connsiteX2" fmla="*/ 0 w 12980"/>
            <a:gd name="connsiteY2" fmla="*/ 9607 h 10002"/>
            <a:gd name="connsiteX0" fmla="*/ 13203 w 13203"/>
            <a:gd name="connsiteY0" fmla="*/ 239 h 12840"/>
            <a:gd name="connsiteX1" fmla="*/ 12611 w 13203"/>
            <a:gd name="connsiteY1" fmla="*/ 12601 h 12840"/>
            <a:gd name="connsiteX2" fmla="*/ 0 w 13203"/>
            <a:gd name="connsiteY2" fmla="*/ 12489 h 12840"/>
            <a:gd name="connsiteX0" fmla="*/ 12744 w 12744"/>
            <a:gd name="connsiteY0" fmla="*/ 250 h 12113"/>
            <a:gd name="connsiteX1" fmla="*/ 12611 w 12744"/>
            <a:gd name="connsiteY1" fmla="*/ 11864 h 12113"/>
            <a:gd name="connsiteX2" fmla="*/ 0 w 12744"/>
            <a:gd name="connsiteY2" fmla="*/ 11752 h 12113"/>
            <a:gd name="connsiteX0" fmla="*/ 11597 w 11597"/>
            <a:gd name="connsiteY0" fmla="*/ 10556 h 22419"/>
            <a:gd name="connsiteX1" fmla="*/ 11464 w 11597"/>
            <a:gd name="connsiteY1" fmla="*/ 22170 h 22419"/>
            <a:gd name="connsiteX2" fmla="*/ 0 w 11597"/>
            <a:gd name="connsiteY2" fmla="*/ 0 h 22419"/>
            <a:gd name="connsiteX0" fmla="*/ 11597 w 11597"/>
            <a:gd name="connsiteY0" fmla="*/ 10556 h 22419"/>
            <a:gd name="connsiteX1" fmla="*/ 11464 w 11597"/>
            <a:gd name="connsiteY1" fmla="*/ 22170 h 22419"/>
            <a:gd name="connsiteX2" fmla="*/ 0 w 11597"/>
            <a:gd name="connsiteY2" fmla="*/ 0 h 22419"/>
            <a:gd name="connsiteX0" fmla="*/ 11368 w 11368"/>
            <a:gd name="connsiteY0" fmla="*/ 16538 h 28401"/>
            <a:gd name="connsiteX1" fmla="*/ 11235 w 11368"/>
            <a:gd name="connsiteY1" fmla="*/ 28152 h 28401"/>
            <a:gd name="connsiteX2" fmla="*/ 0 w 11368"/>
            <a:gd name="connsiteY2" fmla="*/ 0 h 28401"/>
            <a:gd name="connsiteX0" fmla="*/ 11368 w 11368"/>
            <a:gd name="connsiteY0" fmla="*/ 16538 h 28618"/>
            <a:gd name="connsiteX1" fmla="*/ 11235 w 11368"/>
            <a:gd name="connsiteY1" fmla="*/ 28152 h 28618"/>
            <a:gd name="connsiteX2" fmla="*/ 0 w 11368"/>
            <a:gd name="connsiteY2" fmla="*/ 0 h 28618"/>
            <a:gd name="connsiteX0" fmla="*/ 7686 w 7686"/>
            <a:gd name="connsiteY0" fmla="*/ 250 h 25653"/>
            <a:gd name="connsiteX1" fmla="*/ 7553 w 7686"/>
            <a:gd name="connsiteY1" fmla="*/ 11864 h 25653"/>
            <a:gd name="connsiteX2" fmla="*/ 0 w 7686"/>
            <a:gd name="connsiteY2" fmla="*/ 9842 h 25653"/>
            <a:gd name="connsiteX0" fmla="*/ 10000 w 10000"/>
            <a:gd name="connsiteY0" fmla="*/ 97 h 10661"/>
            <a:gd name="connsiteX1" fmla="*/ 9827 w 10000"/>
            <a:gd name="connsiteY1" fmla="*/ 4625 h 10661"/>
            <a:gd name="connsiteX2" fmla="*/ 0 w 10000"/>
            <a:gd name="connsiteY2" fmla="*/ 4740 h 10661"/>
            <a:gd name="connsiteX0" fmla="*/ 10000 w 10000"/>
            <a:gd name="connsiteY0" fmla="*/ 97 h 4740"/>
            <a:gd name="connsiteX1" fmla="*/ 9827 w 10000"/>
            <a:gd name="connsiteY1" fmla="*/ 4625 h 4740"/>
            <a:gd name="connsiteX2" fmla="*/ 0 w 10000"/>
            <a:gd name="connsiteY2" fmla="*/ 4740 h 47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4740">
              <a:moveTo>
                <a:pt x="10000" y="97"/>
              </a:moveTo>
              <a:cubicBezTo>
                <a:pt x="9944" y="-859"/>
                <a:pt x="9883" y="5581"/>
                <a:pt x="9827" y="4625"/>
              </a:cubicBezTo>
              <a:cubicBezTo>
                <a:pt x="3875" y="4658"/>
                <a:pt x="7733" y="4705"/>
                <a:pt x="0" y="474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94687</xdr:colOff>
      <xdr:row>61</xdr:row>
      <xdr:rowOff>139478</xdr:rowOff>
    </xdr:from>
    <xdr:ext cx="580003" cy="138328"/>
    <xdr:sp macro="" textlink="">
      <xdr:nvSpPr>
        <xdr:cNvPr id="844" name="Text Box 1563">
          <a:extLst>
            <a:ext uri="{FF2B5EF4-FFF2-40B4-BE49-F238E27FC236}">
              <a16:creationId xmlns:a16="http://schemas.microsoft.com/office/drawing/2014/main" id="{4AA9C25A-F08F-4716-9A04-692E9AD457AB}"/>
            </a:ext>
          </a:extLst>
        </xdr:cNvPr>
        <xdr:cNvSpPr txBox="1">
          <a:spLocks noChangeArrowheads="1"/>
        </xdr:cNvSpPr>
      </xdr:nvSpPr>
      <xdr:spPr bwMode="auto">
        <a:xfrm>
          <a:off x="4369507" y="10365518"/>
          <a:ext cx="580003" cy="138328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ﾚｼｰﾄ取得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17</xdr:col>
      <xdr:colOff>658899</xdr:colOff>
      <xdr:row>2</xdr:row>
      <xdr:rowOff>125947</xdr:rowOff>
    </xdr:from>
    <xdr:to>
      <xdr:col>18</xdr:col>
      <xdr:colOff>264830</xdr:colOff>
      <xdr:row>6</xdr:row>
      <xdr:rowOff>2647</xdr:rowOff>
    </xdr:to>
    <xdr:grpSp>
      <xdr:nvGrpSpPr>
        <xdr:cNvPr id="846" name="Group 405">
          <a:extLst>
            <a:ext uri="{FF2B5EF4-FFF2-40B4-BE49-F238E27FC236}">
              <a16:creationId xmlns:a16="http://schemas.microsoft.com/office/drawing/2014/main" id="{BD91D8E2-C935-407E-9AE1-23FB8FD47998}"/>
            </a:ext>
          </a:extLst>
        </xdr:cNvPr>
        <xdr:cNvGrpSpPr>
          <a:grpSpLocks/>
        </xdr:cNvGrpSpPr>
      </xdr:nvGrpSpPr>
      <xdr:grpSpPr bwMode="auto">
        <a:xfrm rot="11591167">
          <a:off x="12318028" y="441119"/>
          <a:ext cx="310358" cy="529903"/>
          <a:chOff x="714" y="96"/>
          <a:chExt cx="27" cy="16"/>
        </a:xfrm>
      </xdr:grpSpPr>
      <xdr:sp macro="" textlink="">
        <xdr:nvSpPr>
          <xdr:cNvPr id="847" name="Freeform 406">
            <a:extLst>
              <a:ext uri="{FF2B5EF4-FFF2-40B4-BE49-F238E27FC236}">
                <a16:creationId xmlns:a16="http://schemas.microsoft.com/office/drawing/2014/main" id="{A0DEC535-5528-8D77-FF16-4BE8C5580ADB}"/>
              </a:ext>
            </a:extLst>
          </xdr:cNvPr>
          <xdr:cNvSpPr>
            <a:spLocks/>
          </xdr:cNvSpPr>
        </xdr:nvSpPr>
        <xdr:spPr bwMode="auto">
          <a:xfrm>
            <a:off x="714" y="96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48" name="Freeform 407">
            <a:extLst>
              <a:ext uri="{FF2B5EF4-FFF2-40B4-BE49-F238E27FC236}">
                <a16:creationId xmlns:a16="http://schemas.microsoft.com/office/drawing/2014/main" id="{227D7AB0-93E6-175A-4A1B-51B6D22AF7A3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18</xdr:col>
      <xdr:colOff>78094</xdr:colOff>
      <xdr:row>3</xdr:row>
      <xdr:rowOff>79023</xdr:rowOff>
    </xdr:from>
    <xdr:to>
      <xdr:col>18</xdr:col>
      <xdr:colOff>234245</xdr:colOff>
      <xdr:row>4</xdr:row>
      <xdr:rowOff>33868</xdr:rowOff>
    </xdr:to>
    <xdr:sp macro="" textlink="">
      <xdr:nvSpPr>
        <xdr:cNvPr id="849" name="六角形 848">
          <a:extLst>
            <a:ext uri="{FF2B5EF4-FFF2-40B4-BE49-F238E27FC236}">
              <a16:creationId xmlns:a16="http://schemas.microsoft.com/office/drawing/2014/main" id="{78642E30-D928-4F02-908E-FC5005275F26}"/>
            </a:ext>
          </a:extLst>
        </xdr:cNvPr>
        <xdr:cNvSpPr/>
      </xdr:nvSpPr>
      <xdr:spPr bwMode="auto">
        <a:xfrm>
          <a:off x="11996338" y="578556"/>
          <a:ext cx="156151" cy="12135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368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17</xdr:col>
      <xdr:colOff>84664</xdr:colOff>
      <xdr:row>5</xdr:row>
      <xdr:rowOff>0</xdr:rowOff>
    </xdr:from>
    <xdr:ext cx="355482" cy="186974"/>
    <xdr:sp macro="" textlink="">
      <xdr:nvSpPr>
        <xdr:cNvPr id="850" name="Text Box 1664">
          <a:extLst>
            <a:ext uri="{FF2B5EF4-FFF2-40B4-BE49-F238E27FC236}">
              <a16:creationId xmlns:a16="http://schemas.microsoft.com/office/drawing/2014/main" id="{B8E5714E-9936-4204-BF87-D39531B1530E}"/>
            </a:ext>
          </a:extLst>
        </xdr:cNvPr>
        <xdr:cNvSpPr txBox="1">
          <a:spLocks noChangeArrowheads="1"/>
        </xdr:cNvSpPr>
      </xdr:nvSpPr>
      <xdr:spPr bwMode="auto">
        <a:xfrm>
          <a:off x="11293684" y="838200"/>
          <a:ext cx="355482" cy="186974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vert="horz" wrap="square" lIns="27432" tIns="18288" rIns="27432" bIns="18288" anchor="t" upright="1">
          <a:sp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344262</xdr:colOff>
      <xdr:row>7</xdr:row>
      <xdr:rowOff>19610</xdr:rowOff>
    </xdr:from>
    <xdr:ext cx="493938" cy="272447"/>
    <xdr:sp macro="" textlink="">
      <xdr:nvSpPr>
        <xdr:cNvPr id="851" name="Text Box 1664">
          <a:extLst>
            <a:ext uri="{FF2B5EF4-FFF2-40B4-BE49-F238E27FC236}">
              <a16:creationId xmlns:a16="http://schemas.microsoft.com/office/drawing/2014/main" id="{A7FC1FDE-94D4-4079-9150-A7FA274B9041}"/>
            </a:ext>
          </a:extLst>
        </xdr:cNvPr>
        <xdr:cNvSpPr txBox="1">
          <a:spLocks noChangeArrowheads="1"/>
        </xdr:cNvSpPr>
      </xdr:nvSpPr>
      <xdr:spPr bwMode="auto">
        <a:xfrm>
          <a:off x="11583762" y="1186423"/>
          <a:ext cx="493938" cy="272447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vert="horz" wrap="square" lIns="27432" tIns="18288" rIns="27432" bIns="18288" anchor="t" upright="1">
          <a:spAutoFit/>
        </a:bodyPr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佐本橋・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ﾊﾞｽ停　　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11</xdr:col>
      <xdr:colOff>52915</xdr:colOff>
      <xdr:row>9</xdr:row>
      <xdr:rowOff>21166</xdr:rowOff>
    </xdr:from>
    <xdr:to>
      <xdr:col>11</xdr:col>
      <xdr:colOff>208103</xdr:colOff>
      <xdr:row>9</xdr:row>
      <xdr:rowOff>164041</xdr:rowOff>
    </xdr:to>
    <xdr:sp macro="" textlink="">
      <xdr:nvSpPr>
        <xdr:cNvPr id="852" name="六角形 851">
          <a:extLst>
            <a:ext uri="{FF2B5EF4-FFF2-40B4-BE49-F238E27FC236}">
              <a16:creationId xmlns:a16="http://schemas.microsoft.com/office/drawing/2014/main" id="{6534EC73-3BFD-4A78-9902-0B119A97B41D}"/>
            </a:ext>
          </a:extLst>
        </xdr:cNvPr>
        <xdr:cNvSpPr/>
      </xdr:nvSpPr>
      <xdr:spPr bwMode="auto">
        <a:xfrm>
          <a:off x="7101415" y="1529926"/>
          <a:ext cx="155188" cy="14287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45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21118</xdr:colOff>
      <xdr:row>9</xdr:row>
      <xdr:rowOff>10583</xdr:rowOff>
    </xdr:from>
    <xdr:to>
      <xdr:col>13</xdr:col>
      <xdr:colOff>176306</xdr:colOff>
      <xdr:row>9</xdr:row>
      <xdr:rowOff>153458</xdr:rowOff>
    </xdr:to>
    <xdr:sp macro="" textlink="">
      <xdr:nvSpPr>
        <xdr:cNvPr id="853" name="六角形 852">
          <a:extLst>
            <a:ext uri="{FF2B5EF4-FFF2-40B4-BE49-F238E27FC236}">
              <a16:creationId xmlns:a16="http://schemas.microsoft.com/office/drawing/2014/main" id="{75D2A023-79C3-4298-B1CA-3FFBB83CAA9A}"/>
            </a:ext>
          </a:extLst>
        </xdr:cNvPr>
        <xdr:cNvSpPr/>
      </xdr:nvSpPr>
      <xdr:spPr bwMode="auto">
        <a:xfrm>
          <a:off x="8456458" y="1519343"/>
          <a:ext cx="155188" cy="14287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46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21117</xdr:colOff>
      <xdr:row>9</xdr:row>
      <xdr:rowOff>9072</xdr:rowOff>
    </xdr:from>
    <xdr:to>
      <xdr:col>15</xdr:col>
      <xdr:colOff>176305</xdr:colOff>
      <xdr:row>9</xdr:row>
      <xdr:rowOff>151947</xdr:rowOff>
    </xdr:to>
    <xdr:sp macro="" textlink="">
      <xdr:nvSpPr>
        <xdr:cNvPr id="854" name="六角形 853">
          <a:extLst>
            <a:ext uri="{FF2B5EF4-FFF2-40B4-BE49-F238E27FC236}">
              <a16:creationId xmlns:a16="http://schemas.microsoft.com/office/drawing/2014/main" id="{523463F7-7877-4F43-BC1E-6BA91A8C6CDF}"/>
            </a:ext>
          </a:extLst>
        </xdr:cNvPr>
        <xdr:cNvSpPr/>
      </xdr:nvSpPr>
      <xdr:spPr bwMode="auto">
        <a:xfrm>
          <a:off x="9843297" y="1517832"/>
          <a:ext cx="155188" cy="14287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47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60336</xdr:colOff>
      <xdr:row>59</xdr:row>
      <xdr:rowOff>102388</xdr:rowOff>
    </xdr:from>
    <xdr:to>
      <xdr:col>4</xdr:col>
      <xdr:colOff>303437</xdr:colOff>
      <xdr:row>64</xdr:row>
      <xdr:rowOff>84808</xdr:rowOff>
    </xdr:to>
    <xdr:sp macro="" textlink="">
      <xdr:nvSpPr>
        <xdr:cNvPr id="855" name="Freeform 217">
          <a:extLst>
            <a:ext uri="{FF2B5EF4-FFF2-40B4-BE49-F238E27FC236}">
              <a16:creationId xmlns:a16="http://schemas.microsoft.com/office/drawing/2014/main" id="{6581844F-7797-462A-84D6-EBED58A9C7AF}"/>
            </a:ext>
          </a:extLst>
        </xdr:cNvPr>
        <xdr:cNvSpPr>
          <a:spLocks/>
        </xdr:cNvSpPr>
      </xdr:nvSpPr>
      <xdr:spPr bwMode="auto">
        <a:xfrm rot="5400000">
          <a:off x="1966137" y="10281907"/>
          <a:ext cx="820620" cy="243101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2632 w 12632"/>
            <a:gd name="connsiteY0" fmla="*/ 1667 h 8581"/>
            <a:gd name="connsiteX1" fmla="*/ 10154 w 12632"/>
            <a:gd name="connsiteY1" fmla="*/ 5000 h 8581"/>
            <a:gd name="connsiteX2" fmla="*/ 7145 w 12632"/>
            <a:gd name="connsiteY2" fmla="*/ 0 h 8581"/>
            <a:gd name="connsiteX3" fmla="*/ 5464 w 12632"/>
            <a:gd name="connsiteY3" fmla="*/ 8333 h 8581"/>
            <a:gd name="connsiteX4" fmla="*/ 0 w 12632"/>
            <a:gd name="connsiteY4" fmla="*/ 1130 h 8581"/>
            <a:gd name="connsiteX0" fmla="*/ 10000 w 10000"/>
            <a:gd name="connsiteY0" fmla="*/ 35372 h 43151"/>
            <a:gd name="connsiteX1" fmla="*/ 8038 w 10000"/>
            <a:gd name="connsiteY1" fmla="*/ 39256 h 43151"/>
            <a:gd name="connsiteX2" fmla="*/ 5656 w 10000"/>
            <a:gd name="connsiteY2" fmla="*/ 33429 h 43151"/>
            <a:gd name="connsiteX3" fmla="*/ 4326 w 10000"/>
            <a:gd name="connsiteY3" fmla="*/ 43140 h 43151"/>
            <a:gd name="connsiteX4" fmla="*/ 1394 w 10000"/>
            <a:gd name="connsiteY4" fmla="*/ 39 h 43151"/>
            <a:gd name="connsiteX5" fmla="*/ 0 w 10000"/>
            <a:gd name="connsiteY5" fmla="*/ 34746 h 43151"/>
            <a:gd name="connsiteX0" fmla="*/ 8908 w 8908"/>
            <a:gd name="connsiteY0" fmla="*/ 35348 h 101908"/>
            <a:gd name="connsiteX1" fmla="*/ 6946 w 8908"/>
            <a:gd name="connsiteY1" fmla="*/ 39232 h 101908"/>
            <a:gd name="connsiteX2" fmla="*/ 4564 w 8908"/>
            <a:gd name="connsiteY2" fmla="*/ 33405 h 101908"/>
            <a:gd name="connsiteX3" fmla="*/ 3234 w 8908"/>
            <a:gd name="connsiteY3" fmla="*/ 43116 h 101908"/>
            <a:gd name="connsiteX4" fmla="*/ 302 w 8908"/>
            <a:gd name="connsiteY4" fmla="*/ 15 h 101908"/>
            <a:gd name="connsiteX5" fmla="*/ 66 w 8908"/>
            <a:gd name="connsiteY5" fmla="*/ 101906 h 101908"/>
            <a:gd name="connsiteX0" fmla="*/ 10123 w 10123"/>
            <a:gd name="connsiteY0" fmla="*/ 1925 h 8456"/>
            <a:gd name="connsiteX1" fmla="*/ 7920 w 10123"/>
            <a:gd name="connsiteY1" fmla="*/ 2306 h 8456"/>
            <a:gd name="connsiteX2" fmla="*/ 5246 w 10123"/>
            <a:gd name="connsiteY2" fmla="*/ 1734 h 8456"/>
            <a:gd name="connsiteX3" fmla="*/ 3753 w 10123"/>
            <a:gd name="connsiteY3" fmla="*/ 2687 h 8456"/>
            <a:gd name="connsiteX4" fmla="*/ 303 w 10123"/>
            <a:gd name="connsiteY4" fmla="*/ 2 h 8456"/>
            <a:gd name="connsiteX5" fmla="*/ 197 w 10123"/>
            <a:gd name="connsiteY5" fmla="*/ 8456 h 8456"/>
            <a:gd name="connsiteX0" fmla="*/ 10155 w 10155"/>
            <a:gd name="connsiteY0" fmla="*/ 2274 h 9998"/>
            <a:gd name="connsiteX1" fmla="*/ 7979 w 10155"/>
            <a:gd name="connsiteY1" fmla="*/ 2725 h 9998"/>
            <a:gd name="connsiteX2" fmla="*/ 5337 w 10155"/>
            <a:gd name="connsiteY2" fmla="*/ 2049 h 9998"/>
            <a:gd name="connsiteX3" fmla="*/ 3862 w 10155"/>
            <a:gd name="connsiteY3" fmla="*/ 3176 h 9998"/>
            <a:gd name="connsiteX4" fmla="*/ 454 w 10155"/>
            <a:gd name="connsiteY4" fmla="*/ 0 h 9998"/>
            <a:gd name="connsiteX5" fmla="*/ 350 w 10155"/>
            <a:gd name="connsiteY5" fmla="*/ 9998 h 9998"/>
            <a:gd name="connsiteX0" fmla="*/ 10000 w 10000"/>
            <a:gd name="connsiteY0" fmla="*/ 2285 h 10011"/>
            <a:gd name="connsiteX1" fmla="*/ 7857 w 10000"/>
            <a:gd name="connsiteY1" fmla="*/ 2737 h 10011"/>
            <a:gd name="connsiteX2" fmla="*/ 5256 w 10000"/>
            <a:gd name="connsiteY2" fmla="*/ 2060 h 10011"/>
            <a:gd name="connsiteX3" fmla="*/ 3803 w 10000"/>
            <a:gd name="connsiteY3" fmla="*/ 3188 h 10011"/>
            <a:gd name="connsiteX4" fmla="*/ 447 w 10000"/>
            <a:gd name="connsiteY4" fmla="*/ 11 h 10011"/>
            <a:gd name="connsiteX5" fmla="*/ 345 w 10000"/>
            <a:gd name="connsiteY5" fmla="*/ 10011 h 10011"/>
            <a:gd name="connsiteX0" fmla="*/ 12780 w 12780"/>
            <a:gd name="connsiteY0" fmla="*/ 4701 h 5605"/>
            <a:gd name="connsiteX1" fmla="*/ 10637 w 12780"/>
            <a:gd name="connsiteY1" fmla="*/ 5153 h 5605"/>
            <a:gd name="connsiteX2" fmla="*/ 8036 w 12780"/>
            <a:gd name="connsiteY2" fmla="*/ 4476 h 5605"/>
            <a:gd name="connsiteX3" fmla="*/ 6583 w 12780"/>
            <a:gd name="connsiteY3" fmla="*/ 5604 h 5605"/>
            <a:gd name="connsiteX4" fmla="*/ 3227 w 12780"/>
            <a:gd name="connsiteY4" fmla="*/ 2427 h 5605"/>
            <a:gd name="connsiteX5" fmla="*/ 0 w 12780"/>
            <a:gd name="connsiteY5" fmla="*/ 0 h 5605"/>
            <a:gd name="connsiteX0" fmla="*/ 7855 w 7855"/>
            <a:gd name="connsiteY0" fmla="*/ 23168 h 24782"/>
            <a:gd name="connsiteX1" fmla="*/ 6178 w 7855"/>
            <a:gd name="connsiteY1" fmla="*/ 23975 h 24782"/>
            <a:gd name="connsiteX2" fmla="*/ 4143 w 7855"/>
            <a:gd name="connsiteY2" fmla="*/ 22767 h 24782"/>
            <a:gd name="connsiteX3" fmla="*/ 3006 w 7855"/>
            <a:gd name="connsiteY3" fmla="*/ 24779 h 24782"/>
            <a:gd name="connsiteX4" fmla="*/ 380 w 7855"/>
            <a:gd name="connsiteY4" fmla="*/ 19111 h 24782"/>
            <a:gd name="connsiteX5" fmla="*/ 172 w 7855"/>
            <a:gd name="connsiteY5" fmla="*/ 0 h 24782"/>
            <a:gd name="connsiteX0" fmla="*/ 9781 w 9781"/>
            <a:gd name="connsiteY0" fmla="*/ 9349 h 10000"/>
            <a:gd name="connsiteX1" fmla="*/ 7646 w 9781"/>
            <a:gd name="connsiteY1" fmla="*/ 9674 h 10000"/>
            <a:gd name="connsiteX2" fmla="*/ 5055 w 9781"/>
            <a:gd name="connsiteY2" fmla="*/ 9187 h 10000"/>
            <a:gd name="connsiteX3" fmla="*/ 3608 w 9781"/>
            <a:gd name="connsiteY3" fmla="*/ 9999 h 10000"/>
            <a:gd name="connsiteX4" fmla="*/ 675 w 9781"/>
            <a:gd name="connsiteY4" fmla="*/ 7712 h 10000"/>
            <a:gd name="connsiteX5" fmla="*/ 0 w 9781"/>
            <a:gd name="connsiteY5" fmla="*/ 0 h 10000"/>
            <a:gd name="connsiteX0" fmla="*/ 10000 w 10000"/>
            <a:gd name="connsiteY0" fmla="*/ 9349 h 10000"/>
            <a:gd name="connsiteX1" fmla="*/ 7817 w 10000"/>
            <a:gd name="connsiteY1" fmla="*/ 9674 h 10000"/>
            <a:gd name="connsiteX2" fmla="*/ 5168 w 10000"/>
            <a:gd name="connsiteY2" fmla="*/ 9187 h 10000"/>
            <a:gd name="connsiteX3" fmla="*/ 3689 w 10000"/>
            <a:gd name="connsiteY3" fmla="*/ 9999 h 10000"/>
            <a:gd name="connsiteX4" fmla="*/ 690 w 10000"/>
            <a:gd name="connsiteY4" fmla="*/ 7712 h 10000"/>
            <a:gd name="connsiteX5" fmla="*/ 0 w 10000"/>
            <a:gd name="connsiteY5" fmla="*/ 0 h 10000"/>
            <a:gd name="connsiteX0" fmla="*/ 10000 w 10000"/>
            <a:gd name="connsiteY0" fmla="*/ 9349 h 10000"/>
            <a:gd name="connsiteX1" fmla="*/ 7817 w 10000"/>
            <a:gd name="connsiteY1" fmla="*/ 9674 h 10000"/>
            <a:gd name="connsiteX2" fmla="*/ 5168 w 10000"/>
            <a:gd name="connsiteY2" fmla="*/ 9187 h 10000"/>
            <a:gd name="connsiteX3" fmla="*/ 3689 w 10000"/>
            <a:gd name="connsiteY3" fmla="*/ 9999 h 10000"/>
            <a:gd name="connsiteX4" fmla="*/ 690 w 10000"/>
            <a:gd name="connsiteY4" fmla="*/ 7712 h 10000"/>
            <a:gd name="connsiteX5" fmla="*/ 0 w 10000"/>
            <a:gd name="connsiteY5" fmla="*/ 0 h 10000"/>
            <a:gd name="connsiteX0" fmla="*/ 10754 w 10754"/>
            <a:gd name="connsiteY0" fmla="*/ 8355 h 9006"/>
            <a:gd name="connsiteX1" fmla="*/ 8571 w 10754"/>
            <a:gd name="connsiteY1" fmla="*/ 8680 h 9006"/>
            <a:gd name="connsiteX2" fmla="*/ 5922 w 10754"/>
            <a:gd name="connsiteY2" fmla="*/ 8193 h 9006"/>
            <a:gd name="connsiteX3" fmla="*/ 4443 w 10754"/>
            <a:gd name="connsiteY3" fmla="*/ 9005 h 9006"/>
            <a:gd name="connsiteX4" fmla="*/ 1444 w 10754"/>
            <a:gd name="connsiteY4" fmla="*/ 6718 h 9006"/>
            <a:gd name="connsiteX5" fmla="*/ 0 w 10754"/>
            <a:gd name="connsiteY5" fmla="*/ 0 h 9006"/>
            <a:gd name="connsiteX0" fmla="*/ 10000 w 10000"/>
            <a:gd name="connsiteY0" fmla="*/ 9277 h 10001"/>
            <a:gd name="connsiteX1" fmla="*/ 7970 w 10000"/>
            <a:gd name="connsiteY1" fmla="*/ 9638 h 10001"/>
            <a:gd name="connsiteX2" fmla="*/ 5507 w 10000"/>
            <a:gd name="connsiteY2" fmla="*/ 9097 h 10001"/>
            <a:gd name="connsiteX3" fmla="*/ 4131 w 10000"/>
            <a:gd name="connsiteY3" fmla="*/ 9999 h 10001"/>
            <a:gd name="connsiteX4" fmla="*/ 1109 w 10000"/>
            <a:gd name="connsiteY4" fmla="*/ 8563 h 10001"/>
            <a:gd name="connsiteX5" fmla="*/ 0 w 10000"/>
            <a:gd name="connsiteY5" fmla="*/ 0 h 1000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0000" h="10001">
              <a:moveTo>
                <a:pt x="10000" y="9277"/>
              </a:moveTo>
              <a:cubicBezTo>
                <a:pt x="9637" y="9277"/>
                <a:pt x="8695" y="9638"/>
                <a:pt x="7970" y="9638"/>
              </a:cubicBezTo>
              <a:cubicBezTo>
                <a:pt x="7247" y="9638"/>
                <a:pt x="6232" y="9097"/>
                <a:pt x="5507" y="9097"/>
              </a:cubicBezTo>
              <a:cubicBezTo>
                <a:pt x="4783" y="9277"/>
                <a:pt x="4783" y="9999"/>
                <a:pt x="4131" y="9999"/>
              </a:cubicBezTo>
              <a:cubicBezTo>
                <a:pt x="3533" y="10073"/>
                <a:pt x="2928" y="8375"/>
                <a:pt x="1109" y="8563"/>
              </a:cubicBezTo>
              <a:cubicBezTo>
                <a:pt x="347" y="3510"/>
                <a:pt x="143" y="2263"/>
                <a:pt x="0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724598</xdr:colOff>
      <xdr:row>59</xdr:row>
      <xdr:rowOff>8013</xdr:rowOff>
    </xdr:from>
    <xdr:to>
      <xdr:col>4</xdr:col>
      <xdr:colOff>317013</xdr:colOff>
      <xdr:row>64</xdr:row>
      <xdr:rowOff>37730</xdr:rowOff>
    </xdr:to>
    <xdr:sp macro="" textlink="">
      <xdr:nvSpPr>
        <xdr:cNvPr id="856" name="Freeform 217">
          <a:extLst>
            <a:ext uri="{FF2B5EF4-FFF2-40B4-BE49-F238E27FC236}">
              <a16:creationId xmlns:a16="http://schemas.microsoft.com/office/drawing/2014/main" id="{A40D12D2-19AA-4A86-BFD4-2B487679F16C}"/>
            </a:ext>
          </a:extLst>
        </xdr:cNvPr>
        <xdr:cNvSpPr>
          <a:spLocks/>
        </xdr:cNvSpPr>
      </xdr:nvSpPr>
      <xdr:spPr bwMode="auto">
        <a:xfrm rot="5400000">
          <a:off x="1919457" y="10174574"/>
          <a:ext cx="867917" cy="316315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2632 w 12632"/>
            <a:gd name="connsiteY0" fmla="*/ 1667 h 8581"/>
            <a:gd name="connsiteX1" fmla="*/ 10154 w 12632"/>
            <a:gd name="connsiteY1" fmla="*/ 5000 h 8581"/>
            <a:gd name="connsiteX2" fmla="*/ 7145 w 12632"/>
            <a:gd name="connsiteY2" fmla="*/ 0 h 8581"/>
            <a:gd name="connsiteX3" fmla="*/ 5464 w 12632"/>
            <a:gd name="connsiteY3" fmla="*/ 8333 h 8581"/>
            <a:gd name="connsiteX4" fmla="*/ 0 w 12632"/>
            <a:gd name="connsiteY4" fmla="*/ 1130 h 8581"/>
            <a:gd name="connsiteX0" fmla="*/ 10000 w 10000"/>
            <a:gd name="connsiteY0" fmla="*/ 35372 h 43151"/>
            <a:gd name="connsiteX1" fmla="*/ 8038 w 10000"/>
            <a:gd name="connsiteY1" fmla="*/ 39256 h 43151"/>
            <a:gd name="connsiteX2" fmla="*/ 5656 w 10000"/>
            <a:gd name="connsiteY2" fmla="*/ 33429 h 43151"/>
            <a:gd name="connsiteX3" fmla="*/ 4326 w 10000"/>
            <a:gd name="connsiteY3" fmla="*/ 43140 h 43151"/>
            <a:gd name="connsiteX4" fmla="*/ 1394 w 10000"/>
            <a:gd name="connsiteY4" fmla="*/ 39 h 43151"/>
            <a:gd name="connsiteX5" fmla="*/ 0 w 10000"/>
            <a:gd name="connsiteY5" fmla="*/ 34746 h 43151"/>
            <a:gd name="connsiteX0" fmla="*/ 8908 w 8908"/>
            <a:gd name="connsiteY0" fmla="*/ 35348 h 101908"/>
            <a:gd name="connsiteX1" fmla="*/ 6946 w 8908"/>
            <a:gd name="connsiteY1" fmla="*/ 39232 h 101908"/>
            <a:gd name="connsiteX2" fmla="*/ 4564 w 8908"/>
            <a:gd name="connsiteY2" fmla="*/ 33405 h 101908"/>
            <a:gd name="connsiteX3" fmla="*/ 3234 w 8908"/>
            <a:gd name="connsiteY3" fmla="*/ 43116 h 101908"/>
            <a:gd name="connsiteX4" fmla="*/ 302 w 8908"/>
            <a:gd name="connsiteY4" fmla="*/ 15 h 101908"/>
            <a:gd name="connsiteX5" fmla="*/ 66 w 8908"/>
            <a:gd name="connsiteY5" fmla="*/ 101906 h 101908"/>
            <a:gd name="connsiteX0" fmla="*/ 10123 w 10123"/>
            <a:gd name="connsiteY0" fmla="*/ 1925 h 8456"/>
            <a:gd name="connsiteX1" fmla="*/ 7920 w 10123"/>
            <a:gd name="connsiteY1" fmla="*/ 2306 h 8456"/>
            <a:gd name="connsiteX2" fmla="*/ 5246 w 10123"/>
            <a:gd name="connsiteY2" fmla="*/ 1734 h 8456"/>
            <a:gd name="connsiteX3" fmla="*/ 3753 w 10123"/>
            <a:gd name="connsiteY3" fmla="*/ 2687 h 8456"/>
            <a:gd name="connsiteX4" fmla="*/ 303 w 10123"/>
            <a:gd name="connsiteY4" fmla="*/ 2 h 8456"/>
            <a:gd name="connsiteX5" fmla="*/ 197 w 10123"/>
            <a:gd name="connsiteY5" fmla="*/ 8456 h 8456"/>
            <a:gd name="connsiteX0" fmla="*/ 10155 w 10155"/>
            <a:gd name="connsiteY0" fmla="*/ 2274 h 9998"/>
            <a:gd name="connsiteX1" fmla="*/ 7979 w 10155"/>
            <a:gd name="connsiteY1" fmla="*/ 2725 h 9998"/>
            <a:gd name="connsiteX2" fmla="*/ 5337 w 10155"/>
            <a:gd name="connsiteY2" fmla="*/ 2049 h 9998"/>
            <a:gd name="connsiteX3" fmla="*/ 3862 w 10155"/>
            <a:gd name="connsiteY3" fmla="*/ 3176 h 9998"/>
            <a:gd name="connsiteX4" fmla="*/ 454 w 10155"/>
            <a:gd name="connsiteY4" fmla="*/ 0 h 9998"/>
            <a:gd name="connsiteX5" fmla="*/ 350 w 10155"/>
            <a:gd name="connsiteY5" fmla="*/ 9998 h 9998"/>
            <a:gd name="connsiteX0" fmla="*/ 10000 w 10000"/>
            <a:gd name="connsiteY0" fmla="*/ 2285 h 10011"/>
            <a:gd name="connsiteX1" fmla="*/ 7857 w 10000"/>
            <a:gd name="connsiteY1" fmla="*/ 2737 h 10011"/>
            <a:gd name="connsiteX2" fmla="*/ 5256 w 10000"/>
            <a:gd name="connsiteY2" fmla="*/ 2060 h 10011"/>
            <a:gd name="connsiteX3" fmla="*/ 3803 w 10000"/>
            <a:gd name="connsiteY3" fmla="*/ 3188 h 10011"/>
            <a:gd name="connsiteX4" fmla="*/ 447 w 10000"/>
            <a:gd name="connsiteY4" fmla="*/ 11 h 10011"/>
            <a:gd name="connsiteX5" fmla="*/ 345 w 10000"/>
            <a:gd name="connsiteY5" fmla="*/ 10011 h 10011"/>
            <a:gd name="connsiteX0" fmla="*/ 12780 w 12780"/>
            <a:gd name="connsiteY0" fmla="*/ 4701 h 5605"/>
            <a:gd name="connsiteX1" fmla="*/ 10637 w 12780"/>
            <a:gd name="connsiteY1" fmla="*/ 5153 h 5605"/>
            <a:gd name="connsiteX2" fmla="*/ 8036 w 12780"/>
            <a:gd name="connsiteY2" fmla="*/ 4476 h 5605"/>
            <a:gd name="connsiteX3" fmla="*/ 6583 w 12780"/>
            <a:gd name="connsiteY3" fmla="*/ 5604 h 5605"/>
            <a:gd name="connsiteX4" fmla="*/ 3227 w 12780"/>
            <a:gd name="connsiteY4" fmla="*/ 2427 h 5605"/>
            <a:gd name="connsiteX5" fmla="*/ 0 w 12780"/>
            <a:gd name="connsiteY5" fmla="*/ 0 h 5605"/>
            <a:gd name="connsiteX0" fmla="*/ 10193 w 10193"/>
            <a:gd name="connsiteY0" fmla="*/ 23168 h 24782"/>
            <a:gd name="connsiteX1" fmla="*/ 8516 w 10193"/>
            <a:gd name="connsiteY1" fmla="*/ 23975 h 24782"/>
            <a:gd name="connsiteX2" fmla="*/ 6481 w 10193"/>
            <a:gd name="connsiteY2" fmla="*/ 22767 h 24782"/>
            <a:gd name="connsiteX3" fmla="*/ 5344 w 10193"/>
            <a:gd name="connsiteY3" fmla="*/ 24779 h 24782"/>
            <a:gd name="connsiteX4" fmla="*/ 2718 w 10193"/>
            <a:gd name="connsiteY4" fmla="*/ 19111 h 24782"/>
            <a:gd name="connsiteX5" fmla="*/ 0 w 10193"/>
            <a:gd name="connsiteY5" fmla="*/ 0 h 24782"/>
            <a:gd name="connsiteX0" fmla="*/ 10193 w 10193"/>
            <a:gd name="connsiteY0" fmla="*/ 24292 h 25906"/>
            <a:gd name="connsiteX1" fmla="*/ 8516 w 10193"/>
            <a:gd name="connsiteY1" fmla="*/ 25099 h 25906"/>
            <a:gd name="connsiteX2" fmla="*/ 6481 w 10193"/>
            <a:gd name="connsiteY2" fmla="*/ 23891 h 25906"/>
            <a:gd name="connsiteX3" fmla="*/ 5344 w 10193"/>
            <a:gd name="connsiteY3" fmla="*/ 25903 h 25906"/>
            <a:gd name="connsiteX4" fmla="*/ 2718 w 10193"/>
            <a:gd name="connsiteY4" fmla="*/ 20235 h 25906"/>
            <a:gd name="connsiteX5" fmla="*/ 0 w 10193"/>
            <a:gd name="connsiteY5" fmla="*/ 1124 h 25906"/>
            <a:gd name="connsiteX0" fmla="*/ 8841 w 8841"/>
            <a:gd name="connsiteY0" fmla="*/ 30283 h 31897"/>
            <a:gd name="connsiteX1" fmla="*/ 7164 w 8841"/>
            <a:gd name="connsiteY1" fmla="*/ 31090 h 31897"/>
            <a:gd name="connsiteX2" fmla="*/ 5129 w 8841"/>
            <a:gd name="connsiteY2" fmla="*/ 29882 h 31897"/>
            <a:gd name="connsiteX3" fmla="*/ 3992 w 8841"/>
            <a:gd name="connsiteY3" fmla="*/ 31894 h 31897"/>
            <a:gd name="connsiteX4" fmla="*/ 1366 w 8841"/>
            <a:gd name="connsiteY4" fmla="*/ 26226 h 31897"/>
            <a:gd name="connsiteX5" fmla="*/ 0 w 8841"/>
            <a:gd name="connsiteY5" fmla="*/ 956 h 31897"/>
            <a:gd name="connsiteX0" fmla="*/ 10000 w 10000"/>
            <a:gd name="connsiteY0" fmla="*/ 9194 h 9700"/>
            <a:gd name="connsiteX1" fmla="*/ 8103 w 10000"/>
            <a:gd name="connsiteY1" fmla="*/ 9447 h 9700"/>
            <a:gd name="connsiteX2" fmla="*/ 5801 w 10000"/>
            <a:gd name="connsiteY2" fmla="*/ 9068 h 9700"/>
            <a:gd name="connsiteX3" fmla="*/ 4515 w 10000"/>
            <a:gd name="connsiteY3" fmla="*/ 9699 h 9700"/>
            <a:gd name="connsiteX4" fmla="*/ 1545 w 10000"/>
            <a:gd name="connsiteY4" fmla="*/ 7922 h 9700"/>
            <a:gd name="connsiteX5" fmla="*/ 0 w 10000"/>
            <a:gd name="connsiteY5" fmla="*/ 0 h 97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0000" h="9700">
              <a:moveTo>
                <a:pt x="10000" y="9194"/>
              </a:moveTo>
              <a:cubicBezTo>
                <a:pt x="9662" y="9194"/>
                <a:pt x="8781" y="9447"/>
                <a:pt x="8103" y="9447"/>
              </a:cubicBezTo>
              <a:cubicBezTo>
                <a:pt x="7427" y="9447"/>
                <a:pt x="6479" y="9068"/>
                <a:pt x="5801" y="9068"/>
              </a:cubicBezTo>
              <a:cubicBezTo>
                <a:pt x="5125" y="9194"/>
                <a:pt x="5125" y="9699"/>
                <a:pt x="4515" y="9699"/>
              </a:cubicBezTo>
              <a:cubicBezTo>
                <a:pt x="3955" y="9751"/>
                <a:pt x="3245" y="7790"/>
                <a:pt x="1545" y="7922"/>
              </a:cubicBezTo>
              <a:cubicBezTo>
                <a:pt x="542" y="9214"/>
                <a:pt x="570" y="4093"/>
                <a:pt x="0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664044</xdr:colOff>
      <xdr:row>62</xdr:row>
      <xdr:rowOff>26838</xdr:rowOff>
    </xdr:from>
    <xdr:to>
      <xdr:col>4</xdr:col>
      <xdr:colOff>174401</xdr:colOff>
      <xdr:row>62</xdr:row>
      <xdr:rowOff>114033</xdr:rowOff>
    </xdr:to>
    <xdr:sp macro="" textlink="">
      <xdr:nvSpPr>
        <xdr:cNvPr id="857" name="Text Box 1620">
          <a:extLst>
            <a:ext uri="{FF2B5EF4-FFF2-40B4-BE49-F238E27FC236}">
              <a16:creationId xmlns:a16="http://schemas.microsoft.com/office/drawing/2014/main" id="{3E151DF8-DDDE-4E69-9E7C-F08967FD802D}"/>
            </a:ext>
          </a:extLst>
        </xdr:cNvPr>
        <xdr:cNvSpPr txBox="1">
          <a:spLocks noChangeArrowheads="1"/>
        </xdr:cNvSpPr>
      </xdr:nvSpPr>
      <xdr:spPr bwMode="auto">
        <a:xfrm>
          <a:off x="2165184" y="10420518"/>
          <a:ext cx="203777" cy="8719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56</xdr:row>
      <xdr:rowOff>181109</xdr:rowOff>
    </xdr:from>
    <xdr:to>
      <xdr:col>3</xdr:col>
      <xdr:colOff>183172</xdr:colOff>
      <xdr:row>57</xdr:row>
      <xdr:rowOff>166605</xdr:rowOff>
    </xdr:to>
    <xdr:sp macro="" textlink="">
      <xdr:nvSpPr>
        <xdr:cNvPr id="858" name="六角形 857">
          <a:extLst>
            <a:ext uri="{FF2B5EF4-FFF2-40B4-BE49-F238E27FC236}">
              <a16:creationId xmlns:a16="http://schemas.microsoft.com/office/drawing/2014/main" id="{FDFFB7F7-2A9F-4D6B-B207-9FB5A78B4426}"/>
            </a:ext>
          </a:extLst>
        </xdr:cNvPr>
        <xdr:cNvSpPr/>
      </xdr:nvSpPr>
      <xdr:spPr bwMode="auto">
        <a:xfrm>
          <a:off x="1501140" y="9553709"/>
          <a:ext cx="183172" cy="168376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1656</xdr:colOff>
      <xdr:row>62</xdr:row>
      <xdr:rowOff>116410</xdr:rowOff>
    </xdr:from>
    <xdr:to>
      <xdr:col>4</xdr:col>
      <xdr:colOff>598694</xdr:colOff>
      <xdr:row>63</xdr:row>
      <xdr:rowOff>123113</xdr:rowOff>
    </xdr:to>
    <xdr:sp macro="" textlink="">
      <xdr:nvSpPr>
        <xdr:cNvPr id="859" name="Text Box 1664">
          <a:extLst>
            <a:ext uri="{FF2B5EF4-FFF2-40B4-BE49-F238E27FC236}">
              <a16:creationId xmlns:a16="http://schemas.microsoft.com/office/drawing/2014/main" id="{0BC23528-7075-4572-980B-6D43904EA7DD}"/>
            </a:ext>
          </a:extLst>
        </xdr:cNvPr>
        <xdr:cNvSpPr txBox="1">
          <a:spLocks noChangeArrowheads="1"/>
        </xdr:cNvSpPr>
      </xdr:nvSpPr>
      <xdr:spPr bwMode="auto">
        <a:xfrm>
          <a:off x="2196216" y="10510090"/>
          <a:ext cx="597038" cy="174343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魚ｹ淵吊ﾘ橋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492613</xdr:colOff>
      <xdr:row>61</xdr:row>
      <xdr:rowOff>173321</xdr:rowOff>
    </xdr:from>
    <xdr:to>
      <xdr:col>3</xdr:col>
      <xdr:colOff>576882</xdr:colOff>
      <xdr:row>64</xdr:row>
      <xdr:rowOff>152137</xdr:rowOff>
    </xdr:to>
    <xdr:sp macro="" textlink="">
      <xdr:nvSpPr>
        <xdr:cNvPr id="860" name="Line 1668">
          <a:extLst>
            <a:ext uri="{FF2B5EF4-FFF2-40B4-BE49-F238E27FC236}">
              <a16:creationId xmlns:a16="http://schemas.microsoft.com/office/drawing/2014/main" id="{D53582E4-A278-443A-93DB-2E8C6DA1B436}"/>
            </a:ext>
          </a:extLst>
        </xdr:cNvPr>
        <xdr:cNvSpPr>
          <a:spLocks noChangeShapeType="1"/>
        </xdr:cNvSpPr>
      </xdr:nvSpPr>
      <xdr:spPr bwMode="auto">
        <a:xfrm>
          <a:off x="1993753" y="10391741"/>
          <a:ext cx="84269" cy="489356"/>
        </a:xfrm>
        <a:custGeom>
          <a:avLst/>
          <a:gdLst>
            <a:gd name="connsiteX0" fmla="*/ 0 w 206375"/>
            <a:gd name="connsiteY0" fmla="*/ 0 h 436563"/>
            <a:gd name="connsiteX1" fmla="*/ 206375 w 206375"/>
            <a:gd name="connsiteY1" fmla="*/ 436563 h 436563"/>
            <a:gd name="connsiteX0" fmla="*/ 0 w 206375"/>
            <a:gd name="connsiteY0" fmla="*/ 0 h 436563"/>
            <a:gd name="connsiteX1" fmla="*/ 111125 w 206375"/>
            <a:gd name="connsiteY1" fmla="*/ 365138 h 436563"/>
            <a:gd name="connsiteX2" fmla="*/ 206375 w 206375"/>
            <a:gd name="connsiteY2" fmla="*/ 436563 h 436563"/>
            <a:gd name="connsiteX0" fmla="*/ 0 w 206375"/>
            <a:gd name="connsiteY0" fmla="*/ 0 h 436563"/>
            <a:gd name="connsiteX1" fmla="*/ 134937 w 206375"/>
            <a:gd name="connsiteY1" fmla="*/ 381013 h 436563"/>
            <a:gd name="connsiteX2" fmla="*/ 206375 w 206375"/>
            <a:gd name="connsiteY2" fmla="*/ 436563 h 436563"/>
            <a:gd name="connsiteX0" fmla="*/ 0 w 206375"/>
            <a:gd name="connsiteY0" fmla="*/ 0 h 436563"/>
            <a:gd name="connsiteX1" fmla="*/ 134937 w 206375"/>
            <a:gd name="connsiteY1" fmla="*/ 381013 h 436563"/>
            <a:gd name="connsiteX2" fmla="*/ 206375 w 206375"/>
            <a:gd name="connsiteY2" fmla="*/ 436563 h 436563"/>
            <a:gd name="connsiteX0" fmla="*/ 0 w 206375"/>
            <a:gd name="connsiteY0" fmla="*/ 0 h 436563"/>
            <a:gd name="connsiteX1" fmla="*/ 134937 w 206375"/>
            <a:gd name="connsiteY1" fmla="*/ 325451 h 436563"/>
            <a:gd name="connsiteX2" fmla="*/ 206375 w 206375"/>
            <a:gd name="connsiteY2" fmla="*/ 436563 h 436563"/>
            <a:gd name="connsiteX0" fmla="*/ 0 w 134938"/>
            <a:gd name="connsiteY0" fmla="*/ 0 h 420688"/>
            <a:gd name="connsiteX1" fmla="*/ 63500 w 134938"/>
            <a:gd name="connsiteY1" fmla="*/ 309576 h 420688"/>
            <a:gd name="connsiteX2" fmla="*/ 134938 w 134938"/>
            <a:gd name="connsiteY2" fmla="*/ 420688 h 420688"/>
            <a:gd name="connsiteX0" fmla="*/ 0 w 134938"/>
            <a:gd name="connsiteY0" fmla="*/ 0 h 420688"/>
            <a:gd name="connsiteX1" fmla="*/ 63500 w 134938"/>
            <a:gd name="connsiteY1" fmla="*/ 309576 h 420688"/>
            <a:gd name="connsiteX2" fmla="*/ 134938 w 134938"/>
            <a:gd name="connsiteY2" fmla="*/ 420688 h 420688"/>
            <a:gd name="connsiteX0" fmla="*/ 66362 w 151679"/>
            <a:gd name="connsiteY0" fmla="*/ 0 h 489754"/>
            <a:gd name="connsiteX1" fmla="*/ 129862 w 151679"/>
            <a:gd name="connsiteY1" fmla="*/ 309576 h 489754"/>
            <a:gd name="connsiteX2" fmla="*/ 21382 w 151679"/>
            <a:gd name="connsiteY2" fmla="*/ 489754 h 489754"/>
            <a:gd name="connsiteX0" fmla="*/ 67267 w 147865"/>
            <a:gd name="connsiteY0" fmla="*/ 0 h 489754"/>
            <a:gd name="connsiteX1" fmla="*/ 124963 w 147865"/>
            <a:gd name="connsiteY1" fmla="*/ 165165 h 489754"/>
            <a:gd name="connsiteX2" fmla="*/ 22287 w 147865"/>
            <a:gd name="connsiteY2" fmla="*/ 489754 h 489754"/>
            <a:gd name="connsiteX0" fmla="*/ 71046 w 151644"/>
            <a:gd name="connsiteY0" fmla="*/ 0 h 489754"/>
            <a:gd name="connsiteX1" fmla="*/ 128742 w 151644"/>
            <a:gd name="connsiteY1" fmla="*/ 165165 h 489754"/>
            <a:gd name="connsiteX2" fmla="*/ 26066 w 151644"/>
            <a:gd name="connsiteY2" fmla="*/ 489754 h 489754"/>
            <a:gd name="connsiteX0" fmla="*/ 71046 w 128742"/>
            <a:gd name="connsiteY0" fmla="*/ 0 h 489754"/>
            <a:gd name="connsiteX1" fmla="*/ 128742 w 128742"/>
            <a:gd name="connsiteY1" fmla="*/ 165165 h 489754"/>
            <a:gd name="connsiteX2" fmla="*/ 26066 w 128742"/>
            <a:gd name="connsiteY2" fmla="*/ 489754 h 489754"/>
            <a:gd name="connsiteX0" fmla="*/ 0 w 105919"/>
            <a:gd name="connsiteY0" fmla="*/ 0 h 348667"/>
            <a:gd name="connsiteX1" fmla="*/ 57696 w 105919"/>
            <a:gd name="connsiteY1" fmla="*/ 165165 h 348667"/>
            <a:gd name="connsiteX2" fmla="*/ 105919 w 105919"/>
            <a:gd name="connsiteY2" fmla="*/ 326507 h 348667"/>
            <a:gd name="connsiteX0" fmla="*/ 0 w 105919"/>
            <a:gd name="connsiteY0" fmla="*/ 0 h 326507"/>
            <a:gd name="connsiteX1" fmla="*/ 57696 w 105919"/>
            <a:gd name="connsiteY1" fmla="*/ 165165 h 326507"/>
            <a:gd name="connsiteX2" fmla="*/ 105919 w 105919"/>
            <a:gd name="connsiteY2" fmla="*/ 326507 h 326507"/>
            <a:gd name="connsiteX0" fmla="*/ 0 w 76900"/>
            <a:gd name="connsiteY0" fmla="*/ 0 h 345343"/>
            <a:gd name="connsiteX1" fmla="*/ 28677 w 76900"/>
            <a:gd name="connsiteY1" fmla="*/ 184001 h 345343"/>
            <a:gd name="connsiteX2" fmla="*/ 76900 w 76900"/>
            <a:gd name="connsiteY2" fmla="*/ 345343 h 345343"/>
            <a:gd name="connsiteX0" fmla="*/ 0 w 76900"/>
            <a:gd name="connsiteY0" fmla="*/ 0 h 345343"/>
            <a:gd name="connsiteX1" fmla="*/ 28677 w 76900"/>
            <a:gd name="connsiteY1" fmla="*/ 184001 h 345343"/>
            <a:gd name="connsiteX2" fmla="*/ 76900 w 76900"/>
            <a:gd name="connsiteY2" fmla="*/ 345343 h 345343"/>
            <a:gd name="connsiteX0" fmla="*/ 0 w 76900"/>
            <a:gd name="connsiteY0" fmla="*/ 0 h 345343"/>
            <a:gd name="connsiteX1" fmla="*/ 28677 w 76900"/>
            <a:gd name="connsiteY1" fmla="*/ 184001 h 345343"/>
            <a:gd name="connsiteX2" fmla="*/ 76900 w 76900"/>
            <a:gd name="connsiteY2" fmla="*/ 345343 h 345343"/>
            <a:gd name="connsiteX0" fmla="*/ 112951 w 122212"/>
            <a:gd name="connsiteY0" fmla="*/ 0 h 427205"/>
            <a:gd name="connsiteX1" fmla="*/ 3136 w 122212"/>
            <a:gd name="connsiteY1" fmla="*/ 265863 h 427205"/>
            <a:gd name="connsiteX2" fmla="*/ 51359 w 122212"/>
            <a:gd name="connsiteY2" fmla="*/ 427205 h 427205"/>
            <a:gd name="connsiteX0" fmla="*/ 112951 w 122212"/>
            <a:gd name="connsiteY0" fmla="*/ 0 h 483878"/>
            <a:gd name="connsiteX1" fmla="*/ 3136 w 122212"/>
            <a:gd name="connsiteY1" fmla="*/ 265863 h 483878"/>
            <a:gd name="connsiteX2" fmla="*/ 46033 w 122212"/>
            <a:gd name="connsiteY2" fmla="*/ 483878 h 483878"/>
            <a:gd name="connsiteX0" fmla="*/ 115392 w 115392"/>
            <a:gd name="connsiteY0" fmla="*/ 0 h 483878"/>
            <a:gd name="connsiteX1" fmla="*/ 5577 w 115392"/>
            <a:gd name="connsiteY1" fmla="*/ 265863 h 483878"/>
            <a:gd name="connsiteX2" fmla="*/ 48474 w 115392"/>
            <a:gd name="connsiteY2" fmla="*/ 483878 h 483878"/>
            <a:gd name="connsiteX0" fmla="*/ 109815 w 109815"/>
            <a:gd name="connsiteY0" fmla="*/ 0 h 483878"/>
            <a:gd name="connsiteX1" fmla="*/ 0 w 109815"/>
            <a:gd name="connsiteY1" fmla="*/ 265863 h 483878"/>
            <a:gd name="connsiteX2" fmla="*/ 42897 w 109815"/>
            <a:gd name="connsiteY2" fmla="*/ 483878 h 483878"/>
            <a:gd name="connsiteX0" fmla="*/ 120468 w 120468"/>
            <a:gd name="connsiteY0" fmla="*/ 0 h 483878"/>
            <a:gd name="connsiteX1" fmla="*/ 0 w 120468"/>
            <a:gd name="connsiteY1" fmla="*/ 284754 h 483878"/>
            <a:gd name="connsiteX2" fmla="*/ 53550 w 120468"/>
            <a:gd name="connsiteY2" fmla="*/ 483878 h 483878"/>
            <a:gd name="connsiteX0" fmla="*/ 66918 w 66918"/>
            <a:gd name="connsiteY0" fmla="*/ 0 h 483878"/>
            <a:gd name="connsiteX1" fmla="*/ 0 w 66918"/>
            <a:gd name="connsiteY1" fmla="*/ 483878 h 483878"/>
            <a:gd name="connsiteX0" fmla="*/ 66918 w 66918"/>
            <a:gd name="connsiteY0" fmla="*/ 0 h 471284"/>
            <a:gd name="connsiteX1" fmla="*/ 0 w 66918"/>
            <a:gd name="connsiteY1" fmla="*/ 471284 h 471284"/>
            <a:gd name="connsiteX0" fmla="*/ 66918 w 66918"/>
            <a:gd name="connsiteY0" fmla="*/ 0 h 471284"/>
            <a:gd name="connsiteX1" fmla="*/ 0 w 66918"/>
            <a:gd name="connsiteY1" fmla="*/ 471284 h 4712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6918" h="471284">
              <a:moveTo>
                <a:pt x="66918" y="0"/>
              </a:moveTo>
              <a:cubicBezTo>
                <a:pt x="44612" y="157095"/>
                <a:pt x="27633" y="257515"/>
                <a:pt x="0" y="471284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568797</xdr:colOff>
      <xdr:row>58</xdr:row>
      <xdr:rowOff>13389</xdr:rowOff>
    </xdr:from>
    <xdr:to>
      <xdr:col>4</xdr:col>
      <xdr:colOff>161410</xdr:colOff>
      <xdr:row>64</xdr:row>
      <xdr:rowOff>150283</xdr:rowOff>
    </xdr:to>
    <xdr:sp macro="" textlink="">
      <xdr:nvSpPr>
        <xdr:cNvPr id="861" name="Freeform 651">
          <a:extLst>
            <a:ext uri="{FF2B5EF4-FFF2-40B4-BE49-F238E27FC236}">
              <a16:creationId xmlns:a16="http://schemas.microsoft.com/office/drawing/2014/main" id="{C3E25442-496F-4299-B2BC-9F9CFF18F574}"/>
            </a:ext>
          </a:extLst>
        </xdr:cNvPr>
        <xdr:cNvSpPr>
          <a:spLocks/>
        </xdr:cNvSpPr>
      </xdr:nvSpPr>
      <xdr:spPr bwMode="auto">
        <a:xfrm>
          <a:off x="2069937" y="9736509"/>
          <a:ext cx="286033" cy="1142734"/>
        </a:xfrm>
        <a:custGeom>
          <a:avLst/>
          <a:gdLst>
            <a:gd name="T0" fmla="*/ 2147483647 w 10000"/>
            <a:gd name="T1" fmla="*/ 2147483647 h 11936"/>
            <a:gd name="T2" fmla="*/ 2147483647 w 10000"/>
            <a:gd name="T3" fmla="*/ 2147483647 h 11936"/>
            <a:gd name="T4" fmla="*/ 2147483647 w 10000"/>
            <a:gd name="T5" fmla="*/ 2147483647 h 11936"/>
            <a:gd name="T6" fmla="*/ 0 w 10000"/>
            <a:gd name="T7" fmla="*/ 0 h 11936"/>
            <a:gd name="T8" fmla="*/ 2147483647 w 10000"/>
            <a:gd name="T9" fmla="*/ 2147483647 h 11936"/>
            <a:gd name="T10" fmla="*/ 2147483647 w 10000"/>
            <a:gd name="T11" fmla="*/ 2147483647 h 119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9362 w 10000"/>
            <a:gd name="connsiteY5" fmla="*/ 3531 h 11936"/>
            <a:gd name="connsiteX6" fmla="*/ 10000 w 10000"/>
            <a:gd name="connsiteY6" fmla="*/ 3892 h 119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10000 w 10000"/>
            <a:gd name="connsiteY5" fmla="*/ 3892 h 119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10000 w 10000"/>
            <a:gd name="connsiteY5" fmla="*/ 3892 h 11936"/>
            <a:gd name="connsiteX0" fmla="*/ 4254 w 4254"/>
            <a:gd name="connsiteY0" fmla="*/ 11936 h 11936"/>
            <a:gd name="connsiteX1" fmla="*/ 1679 w 4254"/>
            <a:gd name="connsiteY1" fmla="*/ 11111 h 11936"/>
            <a:gd name="connsiteX2" fmla="*/ 232 w 4254"/>
            <a:gd name="connsiteY2" fmla="*/ 8055 h 11936"/>
            <a:gd name="connsiteX3" fmla="*/ 0 w 4254"/>
            <a:gd name="connsiteY3" fmla="*/ 0 h 11936"/>
            <a:gd name="connsiteX4" fmla="*/ 3039 w 4254"/>
            <a:gd name="connsiteY4" fmla="*/ 740 h 11936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522 h 14522"/>
            <a:gd name="connsiteX4" fmla="*/ 1079 w 10000"/>
            <a:gd name="connsiteY4" fmla="*/ 8 h 14522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400 h 14522"/>
            <a:gd name="connsiteX4" fmla="*/ 1079 w 10000"/>
            <a:gd name="connsiteY4" fmla="*/ 8 h 14522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400 h 14522"/>
            <a:gd name="connsiteX4" fmla="*/ 1079 w 10000"/>
            <a:gd name="connsiteY4" fmla="*/ 8 h 14522"/>
            <a:gd name="connsiteX0" fmla="*/ 14621 w 14621"/>
            <a:gd name="connsiteY0" fmla="*/ 11466 h 13831"/>
            <a:gd name="connsiteX1" fmla="*/ 3947 w 14621"/>
            <a:gd name="connsiteY1" fmla="*/ 13831 h 13831"/>
            <a:gd name="connsiteX2" fmla="*/ 545 w 14621"/>
            <a:gd name="connsiteY2" fmla="*/ 11270 h 13831"/>
            <a:gd name="connsiteX3" fmla="*/ 0 w 14621"/>
            <a:gd name="connsiteY3" fmla="*/ 4400 h 13831"/>
            <a:gd name="connsiteX4" fmla="*/ 1079 w 14621"/>
            <a:gd name="connsiteY4" fmla="*/ 8 h 13831"/>
            <a:gd name="connsiteX0" fmla="*/ 13466 w 13466"/>
            <a:gd name="connsiteY0" fmla="*/ 10366 h 13841"/>
            <a:gd name="connsiteX1" fmla="*/ 3947 w 13466"/>
            <a:gd name="connsiteY1" fmla="*/ 13831 h 13841"/>
            <a:gd name="connsiteX2" fmla="*/ 545 w 13466"/>
            <a:gd name="connsiteY2" fmla="*/ 11270 h 13841"/>
            <a:gd name="connsiteX3" fmla="*/ 0 w 13466"/>
            <a:gd name="connsiteY3" fmla="*/ 4400 h 13841"/>
            <a:gd name="connsiteX4" fmla="*/ 1079 w 13466"/>
            <a:gd name="connsiteY4" fmla="*/ 8 h 13841"/>
            <a:gd name="connsiteX0" fmla="*/ 18664 w 18664"/>
            <a:gd name="connsiteY0" fmla="*/ 10611 h 13836"/>
            <a:gd name="connsiteX1" fmla="*/ 3947 w 18664"/>
            <a:gd name="connsiteY1" fmla="*/ 13831 h 13836"/>
            <a:gd name="connsiteX2" fmla="*/ 545 w 18664"/>
            <a:gd name="connsiteY2" fmla="*/ 11270 h 13836"/>
            <a:gd name="connsiteX3" fmla="*/ 0 w 18664"/>
            <a:gd name="connsiteY3" fmla="*/ 4400 h 13836"/>
            <a:gd name="connsiteX4" fmla="*/ 1079 w 18664"/>
            <a:gd name="connsiteY4" fmla="*/ 8 h 13836"/>
            <a:gd name="connsiteX0" fmla="*/ 18664 w 18664"/>
            <a:gd name="connsiteY0" fmla="*/ 10611 h 13836"/>
            <a:gd name="connsiteX1" fmla="*/ 3947 w 18664"/>
            <a:gd name="connsiteY1" fmla="*/ 13831 h 13836"/>
            <a:gd name="connsiteX2" fmla="*/ 545 w 18664"/>
            <a:gd name="connsiteY2" fmla="*/ 11270 h 13836"/>
            <a:gd name="connsiteX3" fmla="*/ 0 w 18664"/>
            <a:gd name="connsiteY3" fmla="*/ 4400 h 13836"/>
            <a:gd name="connsiteX4" fmla="*/ 4833 w 18664"/>
            <a:gd name="connsiteY4" fmla="*/ 8 h 13836"/>
            <a:gd name="connsiteX0" fmla="*/ 18664 w 18664"/>
            <a:gd name="connsiteY0" fmla="*/ 10624 h 13849"/>
            <a:gd name="connsiteX1" fmla="*/ 3947 w 18664"/>
            <a:gd name="connsiteY1" fmla="*/ 13844 h 13849"/>
            <a:gd name="connsiteX2" fmla="*/ 545 w 18664"/>
            <a:gd name="connsiteY2" fmla="*/ 11283 h 13849"/>
            <a:gd name="connsiteX3" fmla="*/ 0 w 18664"/>
            <a:gd name="connsiteY3" fmla="*/ 1479 h 13849"/>
            <a:gd name="connsiteX4" fmla="*/ 4833 w 18664"/>
            <a:gd name="connsiteY4" fmla="*/ 21 h 13849"/>
            <a:gd name="connsiteX0" fmla="*/ 18664 w 18664"/>
            <a:gd name="connsiteY0" fmla="*/ 10614 h 13839"/>
            <a:gd name="connsiteX1" fmla="*/ 3947 w 18664"/>
            <a:gd name="connsiteY1" fmla="*/ 13834 h 13839"/>
            <a:gd name="connsiteX2" fmla="*/ 545 w 18664"/>
            <a:gd name="connsiteY2" fmla="*/ 11273 h 13839"/>
            <a:gd name="connsiteX3" fmla="*/ 0 w 18664"/>
            <a:gd name="connsiteY3" fmla="*/ 3547 h 13839"/>
            <a:gd name="connsiteX4" fmla="*/ 4833 w 18664"/>
            <a:gd name="connsiteY4" fmla="*/ 11 h 13839"/>
            <a:gd name="connsiteX0" fmla="*/ 18664 w 18664"/>
            <a:gd name="connsiteY0" fmla="*/ 10625 h 13850"/>
            <a:gd name="connsiteX1" fmla="*/ 3947 w 18664"/>
            <a:gd name="connsiteY1" fmla="*/ 13845 h 13850"/>
            <a:gd name="connsiteX2" fmla="*/ 545 w 18664"/>
            <a:gd name="connsiteY2" fmla="*/ 11284 h 13850"/>
            <a:gd name="connsiteX3" fmla="*/ 0 w 18664"/>
            <a:gd name="connsiteY3" fmla="*/ 3558 h 13850"/>
            <a:gd name="connsiteX4" fmla="*/ 4833 w 18664"/>
            <a:gd name="connsiteY4" fmla="*/ 22 h 13850"/>
            <a:gd name="connsiteX0" fmla="*/ 20108 w 20108"/>
            <a:gd name="connsiteY0" fmla="*/ 13437 h 13913"/>
            <a:gd name="connsiteX1" fmla="*/ 3947 w 20108"/>
            <a:gd name="connsiteY1" fmla="*/ 13845 h 13913"/>
            <a:gd name="connsiteX2" fmla="*/ 545 w 20108"/>
            <a:gd name="connsiteY2" fmla="*/ 11284 h 13913"/>
            <a:gd name="connsiteX3" fmla="*/ 0 w 20108"/>
            <a:gd name="connsiteY3" fmla="*/ 3558 h 13913"/>
            <a:gd name="connsiteX4" fmla="*/ 4833 w 20108"/>
            <a:gd name="connsiteY4" fmla="*/ 22 h 13913"/>
            <a:gd name="connsiteX0" fmla="*/ 20108 w 20108"/>
            <a:gd name="connsiteY0" fmla="*/ 13437 h 13862"/>
            <a:gd name="connsiteX1" fmla="*/ 3947 w 20108"/>
            <a:gd name="connsiteY1" fmla="*/ 13845 h 13862"/>
            <a:gd name="connsiteX2" fmla="*/ 545 w 20108"/>
            <a:gd name="connsiteY2" fmla="*/ 11284 h 13862"/>
            <a:gd name="connsiteX3" fmla="*/ 0 w 20108"/>
            <a:gd name="connsiteY3" fmla="*/ 3558 h 13862"/>
            <a:gd name="connsiteX4" fmla="*/ 4833 w 20108"/>
            <a:gd name="connsiteY4" fmla="*/ 22 h 13862"/>
            <a:gd name="connsiteX0" fmla="*/ 20108 w 20108"/>
            <a:gd name="connsiteY0" fmla="*/ 13437 h 14912"/>
            <a:gd name="connsiteX1" fmla="*/ 3947 w 20108"/>
            <a:gd name="connsiteY1" fmla="*/ 13845 h 14912"/>
            <a:gd name="connsiteX2" fmla="*/ 545 w 20108"/>
            <a:gd name="connsiteY2" fmla="*/ 11284 h 14912"/>
            <a:gd name="connsiteX3" fmla="*/ 0 w 20108"/>
            <a:gd name="connsiteY3" fmla="*/ 3558 h 14912"/>
            <a:gd name="connsiteX4" fmla="*/ 4833 w 20108"/>
            <a:gd name="connsiteY4" fmla="*/ 22 h 14912"/>
            <a:gd name="connsiteX0" fmla="*/ 17509 w 17509"/>
            <a:gd name="connsiteY0" fmla="*/ 14537 h 14537"/>
            <a:gd name="connsiteX1" fmla="*/ 3947 w 17509"/>
            <a:gd name="connsiteY1" fmla="*/ 13845 h 14537"/>
            <a:gd name="connsiteX2" fmla="*/ 545 w 17509"/>
            <a:gd name="connsiteY2" fmla="*/ 11284 h 14537"/>
            <a:gd name="connsiteX3" fmla="*/ 0 w 17509"/>
            <a:gd name="connsiteY3" fmla="*/ 3558 h 14537"/>
            <a:gd name="connsiteX4" fmla="*/ 4833 w 17509"/>
            <a:gd name="connsiteY4" fmla="*/ 22 h 14537"/>
            <a:gd name="connsiteX0" fmla="*/ 17509 w 17509"/>
            <a:gd name="connsiteY0" fmla="*/ 14537 h 15250"/>
            <a:gd name="connsiteX1" fmla="*/ 3947 w 17509"/>
            <a:gd name="connsiteY1" fmla="*/ 13845 h 15250"/>
            <a:gd name="connsiteX2" fmla="*/ 545 w 17509"/>
            <a:gd name="connsiteY2" fmla="*/ 11284 h 15250"/>
            <a:gd name="connsiteX3" fmla="*/ 0 w 17509"/>
            <a:gd name="connsiteY3" fmla="*/ 3558 h 15250"/>
            <a:gd name="connsiteX4" fmla="*/ 4833 w 17509"/>
            <a:gd name="connsiteY4" fmla="*/ 22 h 15250"/>
            <a:gd name="connsiteX0" fmla="*/ 17509 w 17509"/>
            <a:gd name="connsiteY0" fmla="*/ 14537 h 15145"/>
            <a:gd name="connsiteX1" fmla="*/ 3947 w 17509"/>
            <a:gd name="connsiteY1" fmla="*/ 13845 h 15145"/>
            <a:gd name="connsiteX2" fmla="*/ 545 w 17509"/>
            <a:gd name="connsiteY2" fmla="*/ 11284 h 15145"/>
            <a:gd name="connsiteX3" fmla="*/ 0 w 17509"/>
            <a:gd name="connsiteY3" fmla="*/ 3558 h 15145"/>
            <a:gd name="connsiteX4" fmla="*/ 4833 w 17509"/>
            <a:gd name="connsiteY4" fmla="*/ 22 h 15145"/>
            <a:gd name="connsiteX0" fmla="*/ 20397 w 20397"/>
            <a:gd name="connsiteY0" fmla="*/ 13070 h 13856"/>
            <a:gd name="connsiteX1" fmla="*/ 3947 w 20397"/>
            <a:gd name="connsiteY1" fmla="*/ 13845 h 13856"/>
            <a:gd name="connsiteX2" fmla="*/ 545 w 20397"/>
            <a:gd name="connsiteY2" fmla="*/ 11284 h 13856"/>
            <a:gd name="connsiteX3" fmla="*/ 0 w 20397"/>
            <a:gd name="connsiteY3" fmla="*/ 3558 h 13856"/>
            <a:gd name="connsiteX4" fmla="*/ 4833 w 20397"/>
            <a:gd name="connsiteY4" fmla="*/ 22 h 13856"/>
            <a:gd name="connsiteX0" fmla="*/ 20397 w 20397"/>
            <a:gd name="connsiteY0" fmla="*/ 13070 h 13860"/>
            <a:gd name="connsiteX1" fmla="*/ 3947 w 20397"/>
            <a:gd name="connsiteY1" fmla="*/ 13845 h 13860"/>
            <a:gd name="connsiteX2" fmla="*/ 545 w 20397"/>
            <a:gd name="connsiteY2" fmla="*/ 11284 h 13860"/>
            <a:gd name="connsiteX3" fmla="*/ 0 w 20397"/>
            <a:gd name="connsiteY3" fmla="*/ 3558 h 13860"/>
            <a:gd name="connsiteX4" fmla="*/ 4833 w 20397"/>
            <a:gd name="connsiteY4" fmla="*/ 22 h 13860"/>
            <a:gd name="connsiteX0" fmla="*/ 20397 w 20397"/>
            <a:gd name="connsiteY0" fmla="*/ 13070 h 14732"/>
            <a:gd name="connsiteX1" fmla="*/ 3947 w 20397"/>
            <a:gd name="connsiteY1" fmla="*/ 13845 h 14732"/>
            <a:gd name="connsiteX2" fmla="*/ 545 w 20397"/>
            <a:gd name="connsiteY2" fmla="*/ 11284 h 14732"/>
            <a:gd name="connsiteX3" fmla="*/ 0 w 20397"/>
            <a:gd name="connsiteY3" fmla="*/ 3558 h 14732"/>
            <a:gd name="connsiteX4" fmla="*/ 4833 w 20397"/>
            <a:gd name="connsiteY4" fmla="*/ 22 h 14732"/>
            <a:gd name="connsiteX0" fmla="*/ 20397 w 20397"/>
            <a:gd name="connsiteY0" fmla="*/ 13070 h 14943"/>
            <a:gd name="connsiteX1" fmla="*/ 3947 w 20397"/>
            <a:gd name="connsiteY1" fmla="*/ 13845 h 14943"/>
            <a:gd name="connsiteX2" fmla="*/ 545 w 20397"/>
            <a:gd name="connsiteY2" fmla="*/ 11284 h 14943"/>
            <a:gd name="connsiteX3" fmla="*/ 0 w 20397"/>
            <a:gd name="connsiteY3" fmla="*/ 3558 h 14943"/>
            <a:gd name="connsiteX4" fmla="*/ 4833 w 20397"/>
            <a:gd name="connsiteY4" fmla="*/ 22 h 14943"/>
            <a:gd name="connsiteX0" fmla="*/ 20397 w 20397"/>
            <a:gd name="connsiteY0" fmla="*/ 15624 h 17497"/>
            <a:gd name="connsiteX1" fmla="*/ 3947 w 20397"/>
            <a:gd name="connsiteY1" fmla="*/ 16399 h 17497"/>
            <a:gd name="connsiteX2" fmla="*/ 545 w 20397"/>
            <a:gd name="connsiteY2" fmla="*/ 13838 h 17497"/>
            <a:gd name="connsiteX3" fmla="*/ 0 w 20397"/>
            <a:gd name="connsiteY3" fmla="*/ 6112 h 17497"/>
            <a:gd name="connsiteX4" fmla="*/ 6855 w 20397"/>
            <a:gd name="connsiteY4" fmla="*/ 9 h 17497"/>
            <a:gd name="connsiteX0" fmla="*/ 20397 w 20397"/>
            <a:gd name="connsiteY0" fmla="*/ 15626 h 17499"/>
            <a:gd name="connsiteX1" fmla="*/ 3947 w 20397"/>
            <a:gd name="connsiteY1" fmla="*/ 16401 h 17499"/>
            <a:gd name="connsiteX2" fmla="*/ 545 w 20397"/>
            <a:gd name="connsiteY2" fmla="*/ 13840 h 17499"/>
            <a:gd name="connsiteX3" fmla="*/ 0 w 20397"/>
            <a:gd name="connsiteY3" fmla="*/ 6114 h 17499"/>
            <a:gd name="connsiteX4" fmla="*/ 6855 w 20397"/>
            <a:gd name="connsiteY4" fmla="*/ 11 h 17499"/>
            <a:gd name="connsiteX0" fmla="*/ 20397 w 20397"/>
            <a:gd name="connsiteY0" fmla="*/ 15625 h 17498"/>
            <a:gd name="connsiteX1" fmla="*/ 3947 w 20397"/>
            <a:gd name="connsiteY1" fmla="*/ 16400 h 17498"/>
            <a:gd name="connsiteX2" fmla="*/ 545 w 20397"/>
            <a:gd name="connsiteY2" fmla="*/ 13839 h 17498"/>
            <a:gd name="connsiteX3" fmla="*/ 0 w 20397"/>
            <a:gd name="connsiteY3" fmla="*/ 6113 h 17498"/>
            <a:gd name="connsiteX4" fmla="*/ 6855 w 20397"/>
            <a:gd name="connsiteY4" fmla="*/ 10 h 17498"/>
            <a:gd name="connsiteX0" fmla="*/ 20397 w 20397"/>
            <a:gd name="connsiteY0" fmla="*/ 15615 h 17488"/>
            <a:gd name="connsiteX1" fmla="*/ 3947 w 20397"/>
            <a:gd name="connsiteY1" fmla="*/ 16390 h 17488"/>
            <a:gd name="connsiteX2" fmla="*/ 545 w 20397"/>
            <a:gd name="connsiteY2" fmla="*/ 13829 h 17488"/>
            <a:gd name="connsiteX3" fmla="*/ 0 w 20397"/>
            <a:gd name="connsiteY3" fmla="*/ 6103 h 17488"/>
            <a:gd name="connsiteX4" fmla="*/ 6855 w 20397"/>
            <a:gd name="connsiteY4" fmla="*/ 0 h 17488"/>
            <a:gd name="connsiteX0" fmla="*/ 21759 w 21759"/>
            <a:gd name="connsiteY0" fmla="*/ 15615 h 16405"/>
            <a:gd name="connsiteX1" fmla="*/ 5309 w 21759"/>
            <a:gd name="connsiteY1" fmla="*/ 16390 h 16405"/>
            <a:gd name="connsiteX2" fmla="*/ 463 w 21759"/>
            <a:gd name="connsiteY2" fmla="*/ 13829 h 16405"/>
            <a:gd name="connsiteX3" fmla="*/ 1362 w 21759"/>
            <a:gd name="connsiteY3" fmla="*/ 6103 h 16405"/>
            <a:gd name="connsiteX4" fmla="*/ 8217 w 21759"/>
            <a:gd name="connsiteY4" fmla="*/ 0 h 16405"/>
            <a:gd name="connsiteX0" fmla="*/ 20397 w 20397"/>
            <a:gd name="connsiteY0" fmla="*/ 15615 h 16405"/>
            <a:gd name="connsiteX1" fmla="*/ 3947 w 20397"/>
            <a:gd name="connsiteY1" fmla="*/ 16390 h 16405"/>
            <a:gd name="connsiteX2" fmla="*/ 834 w 20397"/>
            <a:gd name="connsiteY2" fmla="*/ 13829 h 16405"/>
            <a:gd name="connsiteX3" fmla="*/ 0 w 20397"/>
            <a:gd name="connsiteY3" fmla="*/ 6103 h 16405"/>
            <a:gd name="connsiteX4" fmla="*/ 6855 w 20397"/>
            <a:gd name="connsiteY4" fmla="*/ 0 h 16405"/>
            <a:gd name="connsiteX0" fmla="*/ 20681 w 20681"/>
            <a:gd name="connsiteY0" fmla="*/ 15615 h 16405"/>
            <a:gd name="connsiteX1" fmla="*/ 4231 w 20681"/>
            <a:gd name="connsiteY1" fmla="*/ 16390 h 16405"/>
            <a:gd name="connsiteX2" fmla="*/ 1118 w 20681"/>
            <a:gd name="connsiteY2" fmla="*/ 13829 h 16405"/>
            <a:gd name="connsiteX3" fmla="*/ 284 w 20681"/>
            <a:gd name="connsiteY3" fmla="*/ 6103 h 16405"/>
            <a:gd name="connsiteX4" fmla="*/ 7139 w 20681"/>
            <a:gd name="connsiteY4" fmla="*/ 0 h 16405"/>
            <a:gd name="connsiteX0" fmla="*/ 20681 w 20681"/>
            <a:gd name="connsiteY0" fmla="*/ 15615 h 16405"/>
            <a:gd name="connsiteX1" fmla="*/ 4231 w 20681"/>
            <a:gd name="connsiteY1" fmla="*/ 16390 h 16405"/>
            <a:gd name="connsiteX2" fmla="*/ 1118 w 20681"/>
            <a:gd name="connsiteY2" fmla="*/ 13829 h 16405"/>
            <a:gd name="connsiteX3" fmla="*/ 284 w 20681"/>
            <a:gd name="connsiteY3" fmla="*/ 6103 h 16405"/>
            <a:gd name="connsiteX4" fmla="*/ 7139 w 20681"/>
            <a:gd name="connsiteY4" fmla="*/ 0 h 16405"/>
            <a:gd name="connsiteX0" fmla="*/ 21520 w 21520"/>
            <a:gd name="connsiteY0" fmla="*/ 15615 h 16405"/>
            <a:gd name="connsiteX1" fmla="*/ 5070 w 21520"/>
            <a:gd name="connsiteY1" fmla="*/ 16390 h 16405"/>
            <a:gd name="connsiteX2" fmla="*/ 1957 w 21520"/>
            <a:gd name="connsiteY2" fmla="*/ 13829 h 16405"/>
            <a:gd name="connsiteX3" fmla="*/ 1123 w 21520"/>
            <a:gd name="connsiteY3" fmla="*/ 6103 h 16405"/>
            <a:gd name="connsiteX4" fmla="*/ 7978 w 21520"/>
            <a:gd name="connsiteY4" fmla="*/ 0 h 16405"/>
            <a:gd name="connsiteX0" fmla="*/ 21043 w 21043"/>
            <a:gd name="connsiteY0" fmla="*/ 15615 h 16405"/>
            <a:gd name="connsiteX1" fmla="*/ 4593 w 21043"/>
            <a:gd name="connsiteY1" fmla="*/ 16390 h 16405"/>
            <a:gd name="connsiteX2" fmla="*/ 1480 w 21043"/>
            <a:gd name="connsiteY2" fmla="*/ 13829 h 16405"/>
            <a:gd name="connsiteX3" fmla="*/ 646 w 21043"/>
            <a:gd name="connsiteY3" fmla="*/ 6103 h 16405"/>
            <a:gd name="connsiteX4" fmla="*/ 7501 w 21043"/>
            <a:gd name="connsiteY4" fmla="*/ 0 h 16405"/>
            <a:gd name="connsiteX0" fmla="*/ 21043 w 21043"/>
            <a:gd name="connsiteY0" fmla="*/ 15615 h 16534"/>
            <a:gd name="connsiteX1" fmla="*/ 4593 w 21043"/>
            <a:gd name="connsiteY1" fmla="*/ 16390 h 16534"/>
            <a:gd name="connsiteX2" fmla="*/ 1480 w 21043"/>
            <a:gd name="connsiteY2" fmla="*/ 13829 h 16534"/>
            <a:gd name="connsiteX3" fmla="*/ 646 w 21043"/>
            <a:gd name="connsiteY3" fmla="*/ 6103 h 16534"/>
            <a:gd name="connsiteX4" fmla="*/ 7501 w 21043"/>
            <a:gd name="connsiteY4" fmla="*/ 0 h 16534"/>
            <a:gd name="connsiteX0" fmla="*/ 21043 w 21043"/>
            <a:gd name="connsiteY0" fmla="*/ 15615 h 16885"/>
            <a:gd name="connsiteX1" fmla="*/ 4593 w 21043"/>
            <a:gd name="connsiteY1" fmla="*/ 16390 h 16885"/>
            <a:gd name="connsiteX2" fmla="*/ 1480 w 21043"/>
            <a:gd name="connsiteY2" fmla="*/ 13829 h 16885"/>
            <a:gd name="connsiteX3" fmla="*/ 646 w 21043"/>
            <a:gd name="connsiteY3" fmla="*/ 6103 h 16885"/>
            <a:gd name="connsiteX4" fmla="*/ 7501 w 21043"/>
            <a:gd name="connsiteY4" fmla="*/ 0 h 16885"/>
            <a:gd name="connsiteX0" fmla="*/ 21043 w 21043"/>
            <a:gd name="connsiteY0" fmla="*/ 15615 h 17662"/>
            <a:gd name="connsiteX1" fmla="*/ 4593 w 21043"/>
            <a:gd name="connsiteY1" fmla="*/ 16390 h 17662"/>
            <a:gd name="connsiteX2" fmla="*/ 1480 w 21043"/>
            <a:gd name="connsiteY2" fmla="*/ 13829 h 17662"/>
            <a:gd name="connsiteX3" fmla="*/ 646 w 21043"/>
            <a:gd name="connsiteY3" fmla="*/ 6103 h 17662"/>
            <a:gd name="connsiteX4" fmla="*/ 7501 w 21043"/>
            <a:gd name="connsiteY4" fmla="*/ 0 h 17662"/>
            <a:gd name="connsiteX0" fmla="*/ 21043 w 21043"/>
            <a:gd name="connsiteY0" fmla="*/ 15615 h 19535"/>
            <a:gd name="connsiteX1" fmla="*/ 4593 w 21043"/>
            <a:gd name="connsiteY1" fmla="*/ 16390 h 19535"/>
            <a:gd name="connsiteX2" fmla="*/ 1480 w 21043"/>
            <a:gd name="connsiteY2" fmla="*/ 17496 h 19535"/>
            <a:gd name="connsiteX3" fmla="*/ 646 w 21043"/>
            <a:gd name="connsiteY3" fmla="*/ 6103 h 19535"/>
            <a:gd name="connsiteX4" fmla="*/ 7501 w 21043"/>
            <a:gd name="connsiteY4" fmla="*/ 0 h 19535"/>
            <a:gd name="connsiteX0" fmla="*/ 21043 w 21043"/>
            <a:gd name="connsiteY0" fmla="*/ 15615 h 17510"/>
            <a:gd name="connsiteX1" fmla="*/ 4593 w 21043"/>
            <a:gd name="connsiteY1" fmla="*/ 16390 h 17510"/>
            <a:gd name="connsiteX2" fmla="*/ 1480 w 21043"/>
            <a:gd name="connsiteY2" fmla="*/ 17496 h 17510"/>
            <a:gd name="connsiteX3" fmla="*/ 646 w 21043"/>
            <a:gd name="connsiteY3" fmla="*/ 6103 h 17510"/>
            <a:gd name="connsiteX4" fmla="*/ 7501 w 21043"/>
            <a:gd name="connsiteY4" fmla="*/ 0 h 17510"/>
            <a:gd name="connsiteX0" fmla="*/ 21043 w 21043"/>
            <a:gd name="connsiteY0" fmla="*/ 15615 h 17611"/>
            <a:gd name="connsiteX1" fmla="*/ 3676 w 21043"/>
            <a:gd name="connsiteY1" fmla="*/ 17383 h 17611"/>
            <a:gd name="connsiteX2" fmla="*/ 1480 w 21043"/>
            <a:gd name="connsiteY2" fmla="*/ 17496 h 17611"/>
            <a:gd name="connsiteX3" fmla="*/ 646 w 21043"/>
            <a:gd name="connsiteY3" fmla="*/ 6103 h 17611"/>
            <a:gd name="connsiteX4" fmla="*/ 7501 w 21043"/>
            <a:gd name="connsiteY4" fmla="*/ 0 h 17611"/>
            <a:gd name="connsiteX0" fmla="*/ 21043 w 21043"/>
            <a:gd name="connsiteY0" fmla="*/ 15615 h 17611"/>
            <a:gd name="connsiteX1" fmla="*/ 3676 w 21043"/>
            <a:gd name="connsiteY1" fmla="*/ 17383 h 17611"/>
            <a:gd name="connsiteX2" fmla="*/ 1480 w 21043"/>
            <a:gd name="connsiteY2" fmla="*/ 17496 h 17611"/>
            <a:gd name="connsiteX3" fmla="*/ 646 w 21043"/>
            <a:gd name="connsiteY3" fmla="*/ 6103 h 17611"/>
            <a:gd name="connsiteX4" fmla="*/ 7501 w 21043"/>
            <a:gd name="connsiteY4" fmla="*/ 0 h 17611"/>
            <a:gd name="connsiteX0" fmla="*/ 20418 w 20418"/>
            <a:gd name="connsiteY0" fmla="*/ 15615 h 17611"/>
            <a:gd name="connsiteX1" fmla="*/ 3051 w 20418"/>
            <a:gd name="connsiteY1" fmla="*/ 17383 h 17611"/>
            <a:gd name="connsiteX2" fmla="*/ 855 w 20418"/>
            <a:gd name="connsiteY2" fmla="*/ 17496 h 17611"/>
            <a:gd name="connsiteX3" fmla="*/ 21 w 20418"/>
            <a:gd name="connsiteY3" fmla="*/ 6103 h 17611"/>
            <a:gd name="connsiteX4" fmla="*/ 6876 w 20418"/>
            <a:gd name="connsiteY4" fmla="*/ 0 h 17611"/>
            <a:gd name="connsiteX0" fmla="*/ 20418 w 20418"/>
            <a:gd name="connsiteY0" fmla="*/ 15615 h 17611"/>
            <a:gd name="connsiteX1" fmla="*/ 3051 w 20418"/>
            <a:gd name="connsiteY1" fmla="*/ 17383 h 17611"/>
            <a:gd name="connsiteX2" fmla="*/ 855 w 20418"/>
            <a:gd name="connsiteY2" fmla="*/ 17496 h 17611"/>
            <a:gd name="connsiteX3" fmla="*/ 21 w 20418"/>
            <a:gd name="connsiteY3" fmla="*/ 6103 h 17611"/>
            <a:gd name="connsiteX4" fmla="*/ 6876 w 20418"/>
            <a:gd name="connsiteY4" fmla="*/ 0 h 17611"/>
            <a:gd name="connsiteX0" fmla="*/ 20397 w 20397"/>
            <a:gd name="connsiteY0" fmla="*/ 15615 h 17611"/>
            <a:gd name="connsiteX1" fmla="*/ 3030 w 20397"/>
            <a:gd name="connsiteY1" fmla="*/ 17383 h 17611"/>
            <a:gd name="connsiteX2" fmla="*/ 834 w 20397"/>
            <a:gd name="connsiteY2" fmla="*/ 17496 h 17611"/>
            <a:gd name="connsiteX3" fmla="*/ 0 w 20397"/>
            <a:gd name="connsiteY3" fmla="*/ 6103 h 17611"/>
            <a:gd name="connsiteX4" fmla="*/ 6855 w 20397"/>
            <a:gd name="connsiteY4" fmla="*/ 0 h 17611"/>
            <a:gd name="connsiteX0" fmla="*/ 20397 w 20397"/>
            <a:gd name="connsiteY0" fmla="*/ 15615 h 17611"/>
            <a:gd name="connsiteX1" fmla="*/ 3030 w 20397"/>
            <a:gd name="connsiteY1" fmla="*/ 17383 h 17611"/>
            <a:gd name="connsiteX2" fmla="*/ 834 w 20397"/>
            <a:gd name="connsiteY2" fmla="*/ 17496 h 17611"/>
            <a:gd name="connsiteX3" fmla="*/ 0 w 20397"/>
            <a:gd name="connsiteY3" fmla="*/ 6103 h 17611"/>
            <a:gd name="connsiteX4" fmla="*/ 6855 w 20397"/>
            <a:gd name="connsiteY4" fmla="*/ 0 h 17611"/>
            <a:gd name="connsiteX0" fmla="*/ 20753 w 20753"/>
            <a:gd name="connsiteY0" fmla="*/ 15615 h 18055"/>
            <a:gd name="connsiteX1" fmla="*/ 3386 w 20753"/>
            <a:gd name="connsiteY1" fmla="*/ 17383 h 18055"/>
            <a:gd name="connsiteX2" fmla="*/ 1190 w 20753"/>
            <a:gd name="connsiteY2" fmla="*/ 17496 h 18055"/>
            <a:gd name="connsiteX3" fmla="*/ 994 w 20753"/>
            <a:gd name="connsiteY3" fmla="*/ 10407 h 18055"/>
            <a:gd name="connsiteX4" fmla="*/ 356 w 20753"/>
            <a:gd name="connsiteY4" fmla="*/ 6103 h 18055"/>
            <a:gd name="connsiteX5" fmla="*/ 7211 w 20753"/>
            <a:gd name="connsiteY5" fmla="*/ 0 h 18055"/>
            <a:gd name="connsiteX0" fmla="*/ 20965 w 20965"/>
            <a:gd name="connsiteY0" fmla="*/ 15615 h 18055"/>
            <a:gd name="connsiteX1" fmla="*/ 3598 w 20965"/>
            <a:gd name="connsiteY1" fmla="*/ 17383 h 18055"/>
            <a:gd name="connsiteX2" fmla="*/ 1402 w 20965"/>
            <a:gd name="connsiteY2" fmla="*/ 17496 h 18055"/>
            <a:gd name="connsiteX3" fmla="*/ 340 w 20965"/>
            <a:gd name="connsiteY3" fmla="*/ 10407 h 18055"/>
            <a:gd name="connsiteX4" fmla="*/ 568 w 20965"/>
            <a:gd name="connsiteY4" fmla="*/ 6103 h 18055"/>
            <a:gd name="connsiteX5" fmla="*/ 7423 w 20965"/>
            <a:gd name="connsiteY5" fmla="*/ 0 h 18055"/>
            <a:gd name="connsiteX0" fmla="*/ 20667 w 20667"/>
            <a:gd name="connsiteY0" fmla="*/ 15615 h 18055"/>
            <a:gd name="connsiteX1" fmla="*/ 3300 w 20667"/>
            <a:gd name="connsiteY1" fmla="*/ 17383 h 18055"/>
            <a:gd name="connsiteX2" fmla="*/ 1104 w 20667"/>
            <a:gd name="connsiteY2" fmla="*/ 17496 h 18055"/>
            <a:gd name="connsiteX3" fmla="*/ 42 w 20667"/>
            <a:gd name="connsiteY3" fmla="*/ 10407 h 18055"/>
            <a:gd name="connsiteX4" fmla="*/ 270 w 20667"/>
            <a:gd name="connsiteY4" fmla="*/ 6103 h 18055"/>
            <a:gd name="connsiteX5" fmla="*/ 7125 w 20667"/>
            <a:gd name="connsiteY5" fmla="*/ 0 h 18055"/>
            <a:gd name="connsiteX0" fmla="*/ 20667 w 20667"/>
            <a:gd name="connsiteY0" fmla="*/ 15615 h 18092"/>
            <a:gd name="connsiteX1" fmla="*/ 8498 w 20667"/>
            <a:gd name="connsiteY1" fmla="*/ 17505 h 18092"/>
            <a:gd name="connsiteX2" fmla="*/ 1104 w 20667"/>
            <a:gd name="connsiteY2" fmla="*/ 17496 h 18092"/>
            <a:gd name="connsiteX3" fmla="*/ 42 w 20667"/>
            <a:gd name="connsiteY3" fmla="*/ 10407 h 18092"/>
            <a:gd name="connsiteX4" fmla="*/ 270 w 20667"/>
            <a:gd name="connsiteY4" fmla="*/ 6103 h 18092"/>
            <a:gd name="connsiteX5" fmla="*/ 7125 w 20667"/>
            <a:gd name="connsiteY5" fmla="*/ 0 h 18092"/>
            <a:gd name="connsiteX0" fmla="*/ 20667 w 20667"/>
            <a:gd name="connsiteY0" fmla="*/ 15615 h 18092"/>
            <a:gd name="connsiteX1" fmla="*/ 8498 w 20667"/>
            <a:gd name="connsiteY1" fmla="*/ 17505 h 18092"/>
            <a:gd name="connsiteX2" fmla="*/ 1104 w 20667"/>
            <a:gd name="connsiteY2" fmla="*/ 17496 h 18092"/>
            <a:gd name="connsiteX3" fmla="*/ 42 w 20667"/>
            <a:gd name="connsiteY3" fmla="*/ 10407 h 18092"/>
            <a:gd name="connsiteX4" fmla="*/ 270 w 20667"/>
            <a:gd name="connsiteY4" fmla="*/ 6103 h 18092"/>
            <a:gd name="connsiteX5" fmla="*/ 7125 w 20667"/>
            <a:gd name="connsiteY5" fmla="*/ 0 h 18092"/>
            <a:gd name="connsiteX0" fmla="*/ 20875 w 20875"/>
            <a:gd name="connsiteY0" fmla="*/ 15615 h 18135"/>
            <a:gd name="connsiteX1" fmla="*/ 3797 w 20875"/>
            <a:gd name="connsiteY1" fmla="*/ 17627 h 18135"/>
            <a:gd name="connsiteX2" fmla="*/ 1312 w 20875"/>
            <a:gd name="connsiteY2" fmla="*/ 17496 h 18135"/>
            <a:gd name="connsiteX3" fmla="*/ 250 w 20875"/>
            <a:gd name="connsiteY3" fmla="*/ 10407 h 18135"/>
            <a:gd name="connsiteX4" fmla="*/ 478 w 20875"/>
            <a:gd name="connsiteY4" fmla="*/ 6103 h 18135"/>
            <a:gd name="connsiteX5" fmla="*/ 7333 w 20875"/>
            <a:gd name="connsiteY5" fmla="*/ 0 h 18135"/>
            <a:gd name="connsiteX0" fmla="*/ 20667 w 20667"/>
            <a:gd name="connsiteY0" fmla="*/ 15615 h 18035"/>
            <a:gd name="connsiteX1" fmla="*/ 3589 w 20667"/>
            <a:gd name="connsiteY1" fmla="*/ 17627 h 18035"/>
            <a:gd name="connsiteX2" fmla="*/ 1104 w 20667"/>
            <a:gd name="connsiteY2" fmla="*/ 17496 h 18035"/>
            <a:gd name="connsiteX3" fmla="*/ 42 w 20667"/>
            <a:gd name="connsiteY3" fmla="*/ 10407 h 18035"/>
            <a:gd name="connsiteX4" fmla="*/ 270 w 20667"/>
            <a:gd name="connsiteY4" fmla="*/ 6103 h 18035"/>
            <a:gd name="connsiteX5" fmla="*/ 7125 w 20667"/>
            <a:gd name="connsiteY5" fmla="*/ 0 h 18035"/>
            <a:gd name="connsiteX0" fmla="*/ 20667 w 20667"/>
            <a:gd name="connsiteY0" fmla="*/ 15615 h 18896"/>
            <a:gd name="connsiteX1" fmla="*/ 3589 w 20667"/>
            <a:gd name="connsiteY1" fmla="*/ 17627 h 18896"/>
            <a:gd name="connsiteX2" fmla="*/ 1104 w 20667"/>
            <a:gd name="connsiteY2" fmla="*/ 17496 h 18896"/>
            <a:gd name="connsiteX3" fmla="*/ 42 w 20667"/>
            <a:gd name="connsiteY3" fmla="*/ 10407 h 18896"/>
            <a:gd name="connsiteX4" fmla="*/ 270 w 20667"/>
            <a:gd name="connsiteY4" fmla="*/ 6103 h 18896"/>
            <a:gd name="connsiteX5" fmla="*/ 7125 w 20667"/>
            <a:gd name="connsiteY5" fmla="*/ 0 h 18896"/>
            <a:gd name="connsiteX0" fmla="*/ 20667 w 20667"/>
            <a:gd name="connsiteY0" fmla="*/ 15615 h 18035"/>
            <a:gd name="connsiteX1" fmla="*/ 3589 w 20667"/>
            <a:gd name="connsiteY1" fmla="*/ 17627 h 18035"/>
            <a:gd name="connsiteX2" fmla="*/ 1104 w 20667"/>
            <a:gd name="connsiteY2" fmla="*/ 17496 h 18035"/>
            <a:gd name="connsiteX3" fmla="*/ 42 w 20667"/>
            <a:gd name="connsiteY3" fmla="*/ 10407 h 18035"/>
            <a:gd name="connsiteX4" fmla="*/ 270 w 20667"/>
            <a:gd name="connsiteY4" fmla="*/ 6103 h 18035"/>
            <a:gd name="connsiteX5" fmla="*/ 7125 w 20667"/>
            <a:gd name="connsiteY5" fmla="*/ 0 h 18035"/>
            <a:gd name="connsiteX0" fmla="*/ 20844 w 20844"/>
            <a:gd name="connsiteY0" fmla="*/ 15615 h 17893"/>
            <a:gd name="connsiteX1" fmla="*/ 3766 w 20844"/>
            <a:gd name="connsiteY1" fmla="*/ 17627 h 17893"/>
            <a:gd name="connsiteX2" fmla="*/ 135 w 20844"/>
            <a:gd name="connsiteY2" fmla="*/ 17099 h 17893"/>
            <a:gd name="connsiteX3" fmla="*/ 219 w 20844"/>
            <a:gd name="connsiteY3" fmla="*/ 10407 h 17893"/>
            <a:gd name="connsiteX4" fmla="*/ 447 w 20844"/>
            <a:gd name="connsiteY4" fmla="*/ 6103 h 17893"/>
            <a:gd name="connsiteX5" fmla="*/ 7302 w 20844"/>
            <a:gd name="connsiteY5" fmla="*/ 0 h 17893"/>
            <a:gd name="connsiteX0" fmla="*/ 20844 w 20844"/>
            <a:gd name="connsiteY0" fmla="*/ 15615 h 17627"/>
            <a:gd name="connsiteX1" fmla="*/ 3537 w 20844"/>
            <a:gd name="connsiteY1" fmla="*/ 16932 h 17627"/>
            <a:gd name="connsiteX2" fmla="*/ 135 w 20844"/>
            <a:gd name="connsiteY2" fmla="*/ 17099 h 17627"/>
            <a:gd name="connsiteX3" fmla="*/ 219 w 20844"/>
            <a:gd name="connsiteY3" fmla="*/ 10407 h 17627"/>
            <a:gd name="connsiteX4" fmla="*/ 447 w 20844"/>
            <a:gd name="connsiteY4" fmla="*/ 6103 h 17627"/>
            <a:gd name="connsiteX5" fmla="*/ 7302 w 20844"/>
            <a:gd name="connsiteY5" fmla="*/ 0 h 17627"/>
            <a:gd name="connsiteX0" fmla="*/ 20844 w 20844"/>
            <a:gd name="connsiteY0" fmla="*/ 15615 h 17186"/>
            <a:gd name="connsiteX1" fmla="*/ 3537 w 20844"/>
            <a:gd name="connsiteY1" fmla="*/ 16932 h 17186"/>
            <a:gd name="connsiteX2" fmla="*/ 135 w 20844"/>
            <a:gd name="connsiteY2" fmla="*/ 17099 h 17186"/>
            <a:gd name="connsiteX3" fmla="*/ 219 w 20844"/>
            <a:gd name="connsiteY3" fmla="*/ 10407 h 17186"/>
            <a:gd name="connsiteX4" fmla="*/ 447 w 20844"/>
            <a:gd name="connsiteY4" fmla="*/ 6103 h 17186"/>
            <a:gd name="connsiteX5" fmla="*/ 7302 w 20844"/>
            <a:gd name="connsiteY5" fmla="*/ 0 h 17186"/>
            <a:gd name="connsiteX0" fmla="*/ 20844 w 20844"/>
            <a:gd name="connsiteY0" fmla="*/ 15615 h 17836"/>
            <a:gd name="connsiteX1" fmla="*/ 3537 w 20844"/>
            <a:gd name="connsiteY1" fmla="*/ 16932 h 17836"/>
            <a:gd name="connsiteX2" fmla="*/ 135 w 20844"/>
            <a:gd name="connsiteY2" fmla="*/ 17099 h 17836"/>
            <a:gd name="connsiteX3" fmla="*/ 219 w 20844"/>
            <a:gd name="connsiteY3" fmla="*/ 10407 h 17836"/>
            <a:gd name="connsiteX4" fmla="*/ 447 w 20844"/>
            <a:gd name="connsiteY4" fmla="*/ 6103 h 17836"/>
            <a:gd name="connsiteX5" fmla="*/ 7302 w 20844"/>
            <a:gd name="connsiteY5" fmla="*/ 0 h 17836"/>
            <a:gd name="connsiteX0" fmla="*/ 20844 w 20844"/>
            <a:gd name="connsiteY0" fmla="*/ 15615 h 17213"/>
            <a:gd name="connsiteX1" fmla="*/ 3537 w 20844"/>
            <a:gd name="connsiteY1" fmla="*/ 16932 h 17213"/>
            <a:gd name="connsiteX2" fmla="*/ 135 w 20844"/>
            <a:gd name="connsiteY2" fmla="*/ 17099 h 17213"/>
            <a:gd name="connsiteX3" fmla="*/ 219 w 20844"/>
            <a:gd name="connsiteY3" fmla="*/ 10407 h 17213"/>
            <a:gd name="connsiteX4" fmla="*/ 447 w 20844"/>
            <a:gd name="connsiteY4" fmla="*/ 6103 h 17213"/>
            <a:gd name="connsiteX5" fmla="*/ 7302 w 20844"/>
            <a:gd name="connsiteY5" fmla="*/ 0 h 17213"/>
            <a:gd name="connsiteX0" fmla="*/ 20844 w 20844"/>
            <a:gd name="connsiteY0" fmla="*/ 15615 h 17967"/>
            <a:gd name="connsiteX1" fmla="*/ 3537 w 20844"/>
            <a:gd name="connsiteY1" fmla="*/ 16932 h 17967"/>
            <a:gd name="connsiteX2" fmla="*/ 135 w 20844"/>
            <a:gd name="connsiteY2" fmla="*/ 17099 h 17967"/>
            <a:gd name="connsiteX3" fmla="*/ 219 w 20844"/>
            <a:gd name="connsiteY3" fmla="*/ 10407 h 17967"/>
            <a:gd name="connsiteX4" fmla="*/ 447 w 20844"/>
            <a:gd name="connsiteY4" fmla="*/ 6103 h 17967"/>
            <a:gd name="connsiteX5" fmla="*/ 7302 w 20844"/>
            <a:gd name="connsiteY5" fmla="*/ 0 h 17967"/>
            <a:gd name="connsiteX0" fmla="*/ 20844 w 20844"/>
            <a:gd name="connsiteY0" fmla="*/ 15615 h 17688"/>
            <a:gd name="connsiteX1" fmla="*/ 3537 w 20844"/>
            <a:gd name="connsiteY1" fmla="*/ 16932 h 17688"/>
            <a:gd name="connsiteX2" fmla="*/ 135 w 20844"/>
            <a:gd name="connsiteY2" fmla="*/ 17099 h 17688"/>
            <a:gd name="connsiteX3" fmla="*/ 219 w 20844"/>
            <a:gd name="connsiteY3" fmla="*/ 10407 h 17688"/>
            <a:gd name="connsiteX4" fmla="*/ 447 w 20844"/>
            <a:gd name="connsiteY4" fmla="*/ 6103 h 17688"/>
            <a:gd name="connsiteX5" fmla="*/ 7302 w 20844"/>
            <a:gd name="connsiteY5" fmla="*/ 0 h 17688"/>
            <a:gd name="connsiteX0" fmla="*/ 20844 w 20844"/>
            <a:gd name="connsiteY0" fmla="*/ 15615 h 17918"/>
            <a:gd name="connsiteX1" fmla="*/ 3537 w 20844"/>
            <a:gd name="connsiteY1" fmla="*/ 16932 h 17918"/>
            <a:gd name="connsiteX2" fmla="*/ 135 w 20844"/>
            <a:gd name="connsiteY2" fmla="*/ 17099 h 17918"/>
            <a:gd name="connsiteX3" fmla="*/ 219 w 20844"/>
            <a:gd name="connsiteY3" fmla="*/ 10407 h 17918"/>
            <a:gd name="connsiteX4" fmla="*/ 447 w 20844"/>
            <a:gd name="connsiteY4" fmla="*/ 6103 h 17918"/>
            <a:gd name="connsiteX5" fmla="*/ 7302 w 20844"/>
            <a:gd name="connsiteY5" fmla="*/ 0 h 17918"/>
            <a:gd name="connsiteX0" fmla="*/ 20844 w 20844"/>
            <a:gd name="connsiteY0" fmla="*/ 15615 h 17304"/>
            <a:gd name="connsiteX1" fmla="*/ 3537 w 20844"/>
            <a:gd name="connsiteY1" fmla="*/ 16932 h 17304"/>
            <a:gd name="connsiteX2" fmla="*/ 135 w 20844"/>
            <a:gd name="connsiteY2" fmla="*/ 17099 h 17304"/>
            <a:gd name="connsiteX3" fmla="*/ 219 w 20844"/>
            <a:gd name="connsiteY3" fmla="*/ 10407 h 17304"/>
            <a:gd name="connsiteX4" fmla="*/ 447 w 20844"/>
            <a:gd name="connsiteY4" fmla="*/ 6103 h 17304"/>
            <a:gd name="connsiteX5" fmla="*/ 7302 w 20844"/>
            <a:gd name="connsiteY5" fmla="*/ 0 h 17304"/>
            <a:gd name="connsiteX0" fmla="*/ 20844 w 20844"/>
            <a:gd name="connsiteY0" fmla="*/ 15615 h 17099"/>
            <a:gd name="connsiteX1" fmla="*/ 3537 w 20844"/>
            <a:gd name="connsiteY1" fmla="*/ 16336 h 17099"/>
            <a:gd name="connsiteX2" fmla="*/ 135 w 20844"/>
            <a:gd name="connsiteY2" fmla="*/ 17099 h 17099"/>
            <a:gd name="connsiteX3" fmla="*/ 219 w 20844"/>
            <a:gd name="connsiteY3" fmla="*/ 10407 h 17099"/>
            <a:gd name="connsiteX4" fmla="*/ 447 w 20844"/>
            <a:gd name="connsiteY4" fmla="*/ 6103 h 17099"/>
            <a:gd name="connsiteX5" fmla="*/ 7302 w 20844"/>
            <a:gd name="connsiteY5" fmla="*/ 0 h 17099"/>
            <a:gd name="connsiteX0" fmla="*/ 20844 w 20844"/>
            <a:gd name="connsiteY0" fmla="*/ 15615 h 17412"/>
            <a:gd name="connsiteX1" fmla="*/ 3537 w 20844"/>
            <a:gd name="connsiteY1" fmla="*/ 16336 h 17412"/>
            <a:gd name="connsiteX2" fmla="*/ 135 w 20844"/>
            <a:gd name="connsiteY2" fmla="*/ 17099 h 17412"/>
            <a:gd name="connsiteX3" fmla="*/ 219 w 20844"/>
            <a:gd name="connsiteY3" fmla="*/ 10407 h 17412"/>
            <a:gd name="connsiteX4" fmla="*/ 447 w 20844"/>
            <a:gd name="connsiteY4" fmla="*/ 6103 h 17412"/>
            <a:gd name="connsiteX5" fmla="*/ 7302 w 20844"/>
            <a:gd name="connsiteY5" fmla="*/ 0 h 17412"/>
            <a:gd name="connsiteX0" fmla="*/ 20844 w 20844"/>
            <a:gd name="connsiteY0" fmla="*/ 15615 h 17325"/>
            <a:gd name="connsiteX1" fmla="*/ 3537 w 20844"/>
            <a:gd name="connsiteY1" fmla="*/ 16336 h 17325"/>
            <a:gd name="connsiteX2" fmla="*/ 135 w 20844"/>
            <a:gd name="connsiteY2" fmla="*/ 17099 h 17325"/>
            <a:gd name="connsiteX3" fmla="*/ 219 w 20844"/>
            <a:gd name="connsiteY3" fmla="*/ 10407 h 17325"/>
            <a:gd name="connsiteX4" fmla="*/ 447 w 20844"/>
            <a:gd name="connsiteY4" fmla="*/ 6103 h 17325"/>
            <a:gd name="connsiteX5" fmla="*/ 7302 w 20844"/>
            <a:gd name="connsiteY5" fmla="*/ 0 h 17325"/>
            <a:gd name="connsiteX0" fmla="*/ 24628 w 24628"/>
            <a:gd name="connsiteY0" fmla="*/ 15615 h 19844"/>
            <a:gd name="connsiteX1" fmla="*/ 7321 w 24628"/>
            <a:gd name="connsiteY1" fmla="*/ 16336 h 19844"/>
            <a:gd name="connsiteX2" fmla="*/ 24 w 24628"/>
            <a:gd name="connsiteY2" fmla="*/ 19780 h 19844"/>
            <a:gd name="connsiteX3" fmla="*/ 4003 w 24628"/>
            <a:gd name="connsiteY3" fmla="*/ 10407 h 19844"/>
            <a:gd name="connsiteX4" fmla="*/ 4231 w 24628"/>
            <a:gd name="connsiteY4" fmla="*/ 6103 h 19844"/>
            <a:gd name="connsiteX5" fmla="*/ 11086 w 24628"/>
            <a:gd name="connsiteY5" fmla="*/ 0 h 19844"/>
            <a:gd name="connsiteX0" fmla="*/ 24628 w 24628"/>
            <a:gd name="connsiteY0" fmla="*/ 15615 h 19835"/>
            <a:gd name="connsiteX1" fmla="*/ 8008 w 24628"/>
            <a:gd name="connsiteY1" fmla="*/ 15740 h 19835"/>
            <a:gd name="connsiteX2" fmla="*/ 24 w 24628"/>
            <a:gd name="connsiteY2" fmla="*/ 19780 h 19835"/>
            <a:gd name="connsiteX3" fmla="*/ 4003 w 24628"/>
            <a:gd name="connsiteY3" fmla="*/ 10407 h 19835"/>
            <a:gd name="connsiteX4" fmla="*/ 4231 w 24628"/>
            <a:gd name="connsiteY4" fmla="*/ 6103 h 19835"/>
            <a:gd name="connsiteX5" fmla="*/ 11086 w 24628"/>
            <a:gd name="connsiteY5" fmla="*/ 0 h 19835"/>
            <a:gd name="connsiteX0" fmla="*/ 20667 w 20667"/>
            <a:gd name="connsiteY0" fmla="*/ 15615 h 17884"/>
            <a:gd name="connsiteX1" fmla="*/ 4047 w 20667"/>
            <a:gd name="connsiteY1" fmla="*/ 15740 h 17884"/>
            <a:gd name="connsiteX2" fmla="*/ 416 w 20667"/>
            <a:gd name="connsiteY2" fmla="*/ 17794 h 17884"/>
            <a:gd name="connsiteX3" fmla="*/ 42 w 20667"/>
            <a:gd name="connsiteY3" fmla="*/ 10407 h 17884"/>
            <a:gd name="connsiteX4" fmla="*/ 270 w 20667"/>
            <a:gd name="connsiteY4" fmla="*/ 6103 h 17884"/>
            <a:gd name="connsiteX5" fmla="*/ 7125 w 20667"/>
            <a:gd name="connsiteY5" fmla="*/ 0 h 17884"/>
            <a:gd name="connsiteX0" fmla="*/ 20667 w 20667"/>
            <a:gd name="connsiteY0" fmla="*/ 15615 h 17861"/>
            <a:gd name="connsiteX1" fmla="*/ 4276 w 20667"/>
            <a:gd name="connsiteY1" fmla="*/ 14846 h 17861"/>
            <a:gd name="connsiteX2" fmla="*/ 416 w 20667"/>
            <a:gd name="connsiteY2" fmla="*/ 17794 h 17861"/>
            <a:gd name="connsiteX3" fmla="*/ 42 w 20667"/>
            <a:gd name="connsiteY3" fmla="*/ 10407 h 17861"/>
            <a:gd name="connsiteX4" fmla="*/ 270 w 20667"/>
            <a:gd name="connsiteY4" fmla="*/ 6103 h 17861"/>
            <a:gd name="connsiteX5" fmla="*/ 7125 w 20667"/>
            <a:gd name="connsiteY5" fmla="*/ 0 h 17861"/>
            <a:gd name="connsiteX0" fmla="*/ 20667 w 20667"/>
            <a:gd name="connsiteY0" fmla="*/ 15615 h 17867"/>
            <a:gd name="connsiteX1" fmla="*/ 4276 w 20667"/>
            <a:gd name="connsiteY1" fmla="*/ 14846 h 17867"/>
            <a:gd name="connsiteX2" fmla="*/ 416 w 20667"/>
            <a:gd name="connsiteY2" fmla="*/ 17794 h 17867"/>
            <a:gd name="connsiteX3" fmla="*/ 42 w 20667"/>
            <a:gd name="connsiteY3" fmla="*/ 10407 h 17867"/>
            <a:gd name="connsiteX4" fmla="*/ 270 w 20667"/>
            <a:gd name="connsiteY4" fmla="*/ 6103 h 17867"/>
            <a:gd name="connsiteX5" fmla="*/ 7125 w 20667"/>
            <a:gd name="connsiteY5" fmla="*/ 0 h 17867"/>
            <a:gd name="connsiteX0" fmla="*/ 20667 w 20667"/>
            <a:gd name="connsiteY0" fmla="*/ 15615 h 17978"/>
            <a:gd name="connsiteX1" fmla="*/ 4276 w 20667"/>
            <a:gd name="connsiteY1" fmla="*/ 14846 h 17978"/>
            <a:gd name="connsiteX2" fmla="*/ 416 w 20667"/>
            <a:gd name="connsiteY2" fmla="*/ 17794 h 17978"/>
            <a:gd name="connsiteX3" fmla="*/ 42 w 20667"/>
            <a:gd name="connsiteY3" fmla="*/ 10407 h 17978"/>
            <a:gd name="connsiteX4" fmla="*/ 270 w 20667"/>
            <a:gd name="connsiteY4" fmla="*/ 6103 h 17978"/>
            <a:gd name="connsiteX5" fmla="*/ 7125 w 20667"/>
            <a:gd name="connsiteY5" fmla="*/ 0 h 17978"/>
            <a:gd name="connsiteX0" fmla="*/ 20667 w 20667"/>
            <a:gd name="connsiteY0" fmla="*/ 15615 h 18001"/>
            <a:gd name="connsiteX1" fmla="*/ 4276 w 20667"/>
            <a:gd name="connsiteY1" fmla="*/ 14846 h 18001"/>
            <a:gd name="connsiteX2" fmla="*/ 416 w 20667"/>
            <a:gd name="connsiteY2" fmla="*/ 17794 h 18001"/>
            <a:gd name="connsiteX3" fmla="*/ 42 w 20667"/>
            <a:gd name="connsiteY3" fmla="*/ 10407 h 18001"/>
            <a:gd name="connsiteX4" fmla="*/ 270 w 20667"/>
            <a:gd name="connsiteY4" fmla="*/ 6103 h 18001"/>
            <a:gd name="connsiteX5" fmla="*/ 7125 w 20667"/>
            <a:gd name="connsiteY5" fmla="*/ 0 h 18001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963"/>
            <a:gd name="connsiteX1" fmla="*/ 4276 w 20667"/>
            <a:gd name="connsiteY1" fmla="*/ 14846 h 17963"/>
            <a:gd name="connsiteX2" fmla="*/ 4280 w 20667"/>
            <a:gd name="connsiteY2" fmla="*/ 15777 h 17963"/>
            <a:gd name="connsiteX3" fmla="*/ 416 w 20667"/>
            <a:gd name="connsiteY3" fmla="*/ 17794 h 17963"/>
            <a:gd name="connsiteX4" fmla="*/ 42 w 20667"/>
            <a:gd name="connsiteY4" fmla="*/ 10407 h 17963"/>
            <a:gd name="connsiteX5" fmla="*/ 270 w 20667"/>
            <a:gd name="connsiteY5" fmla="*/ 6103 h 17963"/>
            <a:gd name="connsiteX6" fmla="*/ 7125 w 20667"/>
            <a:gd name="connsiteY6" fmla="*/ 0 h 17963"/>
            <a:gd name="connsiteX0" fmla="*/ 20667 w 20667"/>
            <a:gd name="connsiteY0" fmla="*/ 15615 h 18073"/>
            <a:gd name="connsiteX1" fmla="*/ 4276 w 20667"/>
            <a:gd name="connsiteY1" fmla="*/ 14846 h 18073"/>
            <a:gd name="connsiteX2" fmla="*/ 4280 w 20667"/>
            <a:gd name="connsiteY2" fmla="*/ 15777 h 18073"/>
            <a:gd name="connsiteX3" fmla="*/ 416 w 20667"/>
            <a:gd name="connsiteY3" fmla="*/ 17794 h 18073"/>
            <a:gd name="connsiteX4" fmla="*/ 42 w 20667"/>
            <a:gd name="connsiteY4" fmla="*/ 10407 h 18073"/>
            <a:gd name="connsiteX5" fmla="*/ 270 w 20667"/>
            <a:gd name="connsiteY5" fmla="*/ 6103 h 18073"/>
            <a:gd name="connsiteX6" fmla="*/ 7125 w 20667"/>
            <a:gd name="connsiteY6" fmla="*/ 0 h 18073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248"/>
            <a:gd name="connsiteX1" fmla="*/ 4276 w 20667"/>
            <a:gd name="connsiteY1" fmla="*/ 14846 h 18248"/>
            <a:gd name="connsiteX2" fmla="*/ 4280 w 20667"/>
            <a:gd name="connsiteY2" fmla="*/ 15777 h 18248"/>
            <a:gd name="connsiteX3" fmla="*/ 416 w 20667"/>
            <a:gd name="connsiteY3" fmla="*/ 17794 h 18248"/>
            <a:gd name="connsiteX4" fmla="*/ 42 w 20667"/>
            <a:gd name="connsiteY4" fmla="*/ 10407 h 18248"/>
            <a:gd name="connsiteX5" fmla="*/ 270 w 20667"/>
            <a:gd name="connsiteY5" fmla="*/ 6103 h 18248"/>
            <a:gd name="connsiteX6" fmla="*/ 7125 w 20667"/>
            <a:gd name="connsiteY6" fmla="*/ 0 h 18248"/>
            <a:gd name="connsiteX0" fmla="*/ 20667 w 20667"/>
            <a:gd name="connsiteY0" fmla="*/ 15615 h 17940"/>
            <a:gd name="connsiteX1" fmla="*/ 4276 w 20667"/>
            <a:gd name="connsiteY1" fmla="*/ 14846 h 17940"/>
            <a:gd name="connsiteX2" fmla="*/ 4280 w 20667"/>
            <a:gd name="connsiteY2" fmla="*/ 15777 h 17940"/>
            <a:gd name="connsiteX3" fmla="*/ 416 w 20667"/>
            <a:gd name="connsiteY3" fmla="*/ 17794 h 17940"/>
            <a:gd name="connsiteX4" fmla="*/ 42 w 20667"/>
            <a:gd name="connsiteY4" fmla="*/ 10407 h 17940"/>
            <a:gd name="connsiteX5" fmla="*/ 270 w 20667"/>
            <a:gd name="connsiteY5" fmla="*/ 6103 h 17940"/>
            <a:gd name="connsiteX6" fmla="*/ 7125 w 20667"/>
            <a:gd name="connsiteY6" fmla="*/ 0 h 17940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738 w 20667"/>
            <a:gd name="connsiteY2" fmla="*/ 14884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5196 w 20667"/>
            <a:gd name="connsiteY2" fmla="*/ 14586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5196 w 20667"/>
            <a:gd name="connsiteY2" fmla="*/ 14586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963 w 20667"/>
            <a:gd name="connsiteY1" fmla="*/ 14151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80 w 20667"/>
            <a:gd name="connsiteY1" fmla="*/ 15777 h 17896"/>
            <a:gd name="connsiteX2" fmla="*/ 416 w 20667"/>
            <a:gd name="connsiteY2" fmla="*/ 17794 h 17896"/>
            <a:gd name="connsiteX3" fmla="*/ 42 w 20667"/>
            <a:gd name="connsiteY3" fmla="*/ 10407 h 17896"/>
            <a:gd name="connsiteX4" fmla="*/ 270 w 20667"/>
            <a:gd name="connsiteY4" fmla="*/ 6103 h 17896"/>
            <a:gd name="connsiteX5" fmla="*/ 7125 w 20667"/>
            <a:gd name="connsiteY5" fmla="*/ 0 h 17896"/>
            <a:gd name="connsiteX0" fmla="*/ 20667 w 20667"/>
            <a:gd name="connsiteY0" fmla="*/ 15615 h 17896"/>
            <a:gd name="connsiteX1" fmla="*/ 4280 w 20667"/>
            <a:gd name="connsiteY1" fmla="*/ 15777 h 17896"/>
            <a:gd name="connsiteX2" fmla="*/ 416 w 20667"/>
            <a:gd name="connsiteY2" fmla="*/ 17794 h 17896"/>
            <a:gd name="connsiteX3" fmla="*/ 42 w 20667"/>
            <a:gd name="connsiteY3" fmla="*/ 10407 h 17896"/>
            <a:gd name="connsiteX4" fmla="*/ 270 w 20667"/>
            <a:gd name="connsiteY4" fmla="*/ 6103 h 17896"/>
            <a:gd name="connsiteX5" fmla="*/ 7125 w 20667"/>
            <a:gd name="connsiteY5" fmla="*/ 0 h 17896"/>
            <a:gd name="connsiteX0" fmla="*/ 20667 w 20667"/>
            <a:gd name="connsiteY0" fmla="*/ 15615 h 17800"/>
            <a:gd name="connsiteX1" fmla="*/ 4280 w 20667"/>
            <a:gd name="connsiteY1" fmla="*/ 15181 h 17800"/>
            <a:gd name="connsiteX2" fmla="*/ 416 w 20667"/>
            <a:gd name="connsiteY2" fmla="*/ 17794 h 17800"/>
            <a:gd name="connsiteX3" fmla="*/ 42 w 20667"/>
            <a:gd name="connsiteY3" fmla="*/ 10407 h 17800"/>
            <a:gd name="connsiteX4" fmla="*/ 270 w 20667"/>
            <a:gd name="connsiteY4" fmla="*/ 6103 h 17800"/>
            <a:gd name="connsiteX5" fmla="*/ 7125 w 20667"/>
            <a:gd name="connsiteY5" fmla="*/ 0 h 17800"/>
            <a:gd name="connsiteX0" fmla="*/ 4280 w 7125"/>
            <a:gd name="connsiteY0" fmla="*/ 15181 h 17800"/>
            <a:gd name="connsiteX1" fmla="*/ 416 w 7125"/>
            <a:gd name="connsiteY1" fmla="*/ 17794 h 17800"/>
            <a:gd name="connsiteX2" fmla="*/ 42 w 7125"/>
            <a:gd name="connsiteY2" fmla="*/ 10407 h 17800"/>
            <a:gd name="connsiteX3" fmla="*/ 270 w 7125"/>
            <a:gd name="connsiteY3" fmla="*/ 6103 h 17800"/>
            <a:gd name="connsiteX4" fmla="*/ 7125 w 7125"/>
            <a:gd name="connsiteY4" fmla="*/ 0 h 17800"/>
            <a:gd name="connsiteX0" fmla="*/ 583 w 9999"/>
            <a:gd name="connsiteY0" fmla="*/ 9997 h 9997"/>
            <a:gd name="connsiteX1" fmla="*/ 58 w 9999"/>
            <a:gd name="connsiteY1" fmla="*/ 5847 h 9997"/>
            <a:gd name="connsiteX2" fmla="*/ 378 w 9999"/>
            <a:gd name="connsiteY2" fmla="*/ 3429 h 9997"/>
            <a:gd name="connsiteX3" fmla="*/ 9999 w 9999"/>
            <a:gd name="connsiteY3" fmla="*/ 0 h 9997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7175"/>
            <a:gd name="connsiteY0" fmla="*/ 10348 h 10348"/>
            <a:gd name="connsiteX1" fmla="*/ 58 w 17175"/>
            <a:gd name="connsiteY1" fmla="*/ 5849 h 10348"/>
            <a:gd name="connsiteX2" fmla="*/ 378 w 17175"/>
            <a:gd name="connsiteY2" fmla="*/ 3430 h 10348"/>
            <a:gd name="connsiteX3" fmla="*/ 17175 w 17175"/>
            <a:gd name="connsiteY3" fmla="*/ 0 h 10348"/>
            <a:gd name="connsiteX0" fmla="*/ 2975 w 17175"/>
            <a:gd name="connsiteY0" fmla="*/ 10348 h 10348"/>
            <a:gd name="connsiteX1" fmla="*/ 58 w 17175"/>
            <a:gd name="connsiteY1" fmla="*/ 5849 h 10348"/>
            <a:gd name="connsiteX2" fmla="*/ 378 w 17175"/>
            <a:gd name="connsiteY2" fmla="*/ 3430 h 10348"/>
            <a:gd name="connsiteX3" fmla="*/ 17175 w 17175"/>
            <a:gd name="connsiteY3" fmla="*/ 0 h 103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7175" h="10348">
              <a:moveTo>
                <a:pt x="2975" y="10348"/>
              </a:moveTo>
              <a:cubicBezTo>
                <a:pt x="3098" y="8766"/>
                <a:pt x="3328" y="7205"/>
                <a:pt x="58" y="5849"/>
              </a:cubicBezTo>
              <a:cubicBezTo>
                <a:pt x="2295" y="4918"/>
                <a:pt x="-1076" y="4404"/>
                <a:pt x="378" y="3430"/>
              </a:cubicBezTo>
              <a:cubicBezTo>
                <a:pt x="4645" y="1840"/>
                <a:pt x="4573" y="1372"/>
                <a:pt x="17175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533012</xdr:colOff>
      <xdr:row>62</xdr:row>
      <xdr:rowOff>164294</xdr:rowOff>
    </xdr:from>
    <xdr:to>
      <xdr:col>3</xdr:col>
      <xdr:colOff>698226</xdr:colOff>
      <xdr:row>63</xdr:row>
      <xdr:rowOff>114037</xdr:rowOff>
    </xdr:to>
    <xdr:sp macro="" textlink="">
      <xdr:nvSpPr>
        <xdr:cNvPr id="862" name="AutoShape 1659">
          <a:extLst>
            <a:ext uri="{FF2B5EF4-FFF2-40B4-BE49-F238E27FC236}">
              <a16:creationId xmlns:a16="http://schemas.microsoft.com/office/drawing/2014/main" id="{D37FDE17-706E-410C-9E17-296A3A28FD1D}"/>
            </a:ext>
          </a:extLst>
        </xdr:cNvPr>
        <xdr:cNvSpPr>
          <a:spLocks noChangeArrowheads="1"/>
        </xdr:cNvSpPr>
      </xdr:nvSpPr>
      <xdr:spPr bwMode="auto">
        <a:xfrm>
          <a:off x="2034152" y="10557974"/>
          <a:ext cx="157594" cy="117383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656839</xdr:colOff>
      <xdr:row>62</xdr:row>
      <xdr:rowOff>40780</xdr:rowOff>
    </xdr:from>
    <xdr:to>
      <xdr:col>4</xdr:col>
      <xdr:colOff>234786</xdr:colOff>
      <xdr:row>62</xdr:row>
      <xdr:rowOff>100612</xdr:rowOff>
    </xdr:to>
    <xdr:grpSp>
      <xdr:nvGrpSpPr>
        <xdr:cNvPr id="863" name="Group 405">
          <a:extLst>
            <a:ext uri="{FF2B5EF4-FFF2-40B4-BE49-F238E27FC236}">
              <a16:creationId xmlns:a16="http://schemas.microsoft.com/office/drawing/2014/main" id="{753290EF-5B25-457D-B3DA-C03BD8C8331B}"/>
            </a:ext>
          </a:extLst>
        </xdr:cNvPr>
        <xdr:cNvGrpSpPr>
          <a:grpSpLocks/>
        </xdr:cNvGrpSpPr>
      </xdr:nvGrpSpPr>
      <xdr:grpSpPr bwMode="auto">
        <a:xfrm rot="5400000">
          <a:off x="2351906" y="9933511"/>
          <a:ext cx="57292" cy="279834"/>
          <a:chOff x="718" y="97"/>
          <a:chExt cx="23" cy="15"/>
        </a:xfrm>
      </xdr:grpSpPr>
      <xdr:sp macro="" textlink="">
        <xdr:nvSpPr>
          <xdr:cNvPr id="864" name="Freeform 406">
            <a:extLst>
              <a:ext uri="{FF2B5EF4-FFF2-40B4-BE49-F238E27FC236}">
                <a16:creationId xmlns:a16="http://schemas.microsoft.com/office/drawing/2014/main" id="{D654A18A-C982-632A-9F2C-22FF7F49B5CD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65" name="Freeform 407">
            <a:extLst>
              <a:ext uri="{FF2B5EF4-FFF2-40B4-BE49-F238E27FC236}">
                <a16:creationId xmlns:a16="http://schemas.microsoft.com/office/drawing/2014/main" id="{7C5234B7-1BD6-20BA-4B81-CE45A4FE1E99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3</xdr:col>
      <xdr:colOff>375648</xdr:colOff>
      <xdr:row>59</xdr:row>
      <xdr:rowOff>160985</xdr:rowOff>
    </xdr:from>
    <xdr:ext cx="223666" cy="293414"/>
    <xdr:sp macro="" textlink="">
      <xdr:nvSpPr>
        <xdr:cNvPr id="866" name="Text Box 1620">
          <a:extLst>
            <a:ext uri="{FF2B5EF4-FFF2-40B4-BE49-F238E27FC236}">
              <a16:creationId xmlns:a16="http://schemas.microsoft.com/office/drawing/2014/main" id="{FD1E2B28-78F3-48F3-A580-B4DFD44029E0}"/>
            </a:ext>
          </a:extLst>
        </xdr:cNvPr>
        <xdr:cNvSpPr txBox="1">
          <a:spLocks noChangeArrowheads="1"/>
        </xdr:cNvSpPr>
      </xdr:nvSpPr>
      <xdr:spPr bwMode="auto">
        <a:xfrm>
          <a:off x="1876788" y="10051745"/>
          <a:ext cx="223666" cy="293414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</a:t>
          </a:r>
          <a: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  <a:t>　 </a:t>
          </a:r>
          <a:r>
            <a:rPr lang="ja-JP" altLang="en-US" sz="1000" b="1" i="1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/>
            <a:t> 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17</xdr:col>
      <xdr:colOff>326592</xdr:colOff>
      <xdr:row>3</xdr:row>
      <xdr:rowOff>61236</xdr:rowOff>
    </xdr:from>
    <xdr:to>
      <xdr:col>17</xdr:col>
      <xdr:colOff>657179</xdr:colOff>
      <xdr:row>3</xdr:row>
      <xdr:rowOff>149967</xdr:rowOff>
    </xdr:to>
    <xdr:sp macro="" textlink="">
      <xdr:nvSpPr>
        <xdr:cNvPr id="867" name="Text Box 1620">
          <a:extLst>
            <a:ext uri="{FF2B5EF4-FFF2-40B4-BE49-F238E27FC236}">
              <a16:creationId xmlns:a16="http://schemas.microsoft.com/office/drawing/2014/main" id="{068E8DC1-4713-453B-9412-2F8836D46C2B}"/>
            </a:ext>
          </a:extLst>
        </xdr:cNvPr>
        <xdr:cNvSpPr txBox="1">
          <a:spLocks noChangeArrowheads="1"/>
        </xdr:cNvSpPr>
      </xdr:nvSpPr>
      <xdr:spPr bwMode="auto">
        <a:xfrm rot="5400000">
          <a:off x="11656540" y="443228"/>
          <a:ext cx="88731" cy="330587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由良川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12</xdr:col>
      <xdr:colOff>49092</xdr:colOff>
      <xdr:row>11</xdr:row>
      <xdr:rowOff>76515</xdr:rowOff>
    </xdr:from>
    <xdr:to>
      <xdr:col>12</xdr:col>
      <xdr:colOff>180261</xdr:colOff>
      <xdr:row>14</xdr:row>
      <xdr:rowOff>161933</xdr:rowOff>
    </xdr:to>
    <xdr:sp macro="" textlink="">
      <xdr:nvSpPr>
        <xdr:cNvPr id="868" name="Line 120">
          <a:extLst>
            <a:ext uri="{FF2B5EF4-FFF2-40B4-BE49-F238E27FC236}">
              <a16:creationId xmlns:a16="http://schemas.microsoft.com/office/drawing/2014/main" id="{CB12FD98-7815-4F21-B764-82EF12CC07A9}"/>
            </a:ext>
          </a:extLst>
        </xdr:cNvPr>
        <xdr:cNvSpPr>
          <a:spLocks noChangeShapeType="1"/>
        </xdr:cNvSpPr>
      </xdr:nvSpPr>
      <xdr:spPr bwMode="auto">
        <a:xfrm flipV="1">
          <a:off x="7791012" y="1920555"/>
          <a:ext cx="131169" cy="58833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658574</xdr:colOff>
      <xdr:row>14</xdr:row>
      <xdr:rowOff>158482</xdr:rowOff>
    </xdr:from>
    <xdr:to>
      <xdr:col>12</xdr:col>
      <xdr:colOff>450297</xdr:colOff>
      <xdr:row>15</xdr:row>
      <xdr:rowOff>4000</xdr:rowOff>
    </xdr:to>
    <xdr:sp macro="" textlink="">
      <xdr:nvSpPr>
        <xdr:cNvPr id="869" name="Line 120">
          <a:extLst>
            <a:ext uri="{FF2B5EF4-FFF2-40B4-BE49-F238E27FC236}">
              <a16:creationId xmlns:a16="http://schemas.microsoft.com/office/drawing/2014/main" id="{0E63E596-5DA2-4F41-A101-458A045BFFFD}"/>
            </a:ext>
          </a:extLst>
        </xdr:cNvPr>
        <xdr:cNvSpPr>
          <a:spLocks noChangeShapeType="1"/>
        </xdr:cNvSpPr>
      </xdr:nvSpPr>
      <xdr:spPr bwMode="auto">
        <a:xfrm flipH="1">
          <a:off x="7707074" y="2505442"/>
          <a:ext cx="485143" cy="1315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623668</xdr:colOff>
      <xdr:row>11</xdr:row>
      <xdr:rowOff>68726</xdr:rowOff>
    </xdr:from>
    <xdr:to>
      <xdr:col>14</xdr:col>
      <xdr:colOff>118335</xdr:colOff>
      <xdr:row>16</xdr:row>
      <xdr:rowOff>117080</xdr:rowOff>
    </xdr:to>
    <xdr:sp macro="" textlink="">
      <xdr:nvSpPr>
        <xdr:cNvPr id="870" name="Freeform 651">
          <a:extLst>
            <a:ext uri="{FF2B5EF4-FFF2-40B4-BE49-F238E27FC236}">
              <a16:creationId xmlns:a16="http://schemas.microsoft.com/office/drawing/2014/main" id="{70E86A79-4834-4891-B99B-E29B784B114A}"/>
            </a:ext>
          </a:extLst>
        </xdr:cNvPr>
        <xdr:cNvSpPr>
          <a:spLocks/>
        </xdr:cNvSpPr>
      </xdr:nvSpPr>
      <xdr:spPr bwMode="auto">
        <a:xfrm flipH="1">
          <a:off x="9059008" y="1912766"/>
          <a:ext cx="188087" cy="886554"/>
        </a:xfrm>
        <a:custGeom>
          <a:avLst/>
          <a:gdLst>
            <a:gd name="T0" fmla="*/ 2147483647 w 10000"/>
            <a:gd name="T1" fmla="*/ 2147483647 h 11936"/>
            <a:gd name="T2" fmla="*/ 2147483647 w 10000"/>
            <a:gd name="T3" fmla="*/ 2147483647 h 11936"/>
            <a:gd name="T4" fmla="*/ 2147483647 w 10000"/>
            <a:gd name="T5" fmla="*/ 2147483647 h 11936"/>
            <a:gd name="T6" fmla="*/ 0 w 10000"/>
            <a:gd name="T7" fmla="*/ 0 h 11936"/>
            <a:gd name="T8" fmla="*/ 2147483647 w 10000"/>
            <a:gd name="T9" fmla="*/ 2147483647 h 11936"/>
            <a:gd name="T10" fmla="*/ 2147483647 w 10000"/>
            <a:gd name="T11" fmla="*/ 2147483647 h 119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9362 w 10000"/>
            <a:gd name="connsiteY5" fmla="*/ 3531 h 11936"/>
            <a:gd name="connsiteX6" fmla="*/ 10000 w 10000"/>
            <a:gd name="connsiteY6" fmla="*/ 3892 h 119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10000 w 10000"/>
            <a:gd name="connsiteY5" fmla="*/ 3892 h 119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10000 w 10000"/>
            <a:gd name="connsiteY5" fmla="*/ 3892 h 11936"/>
            <a:gd name="connsiteX0" fmla="*/ 4254 w 4254"/>
            <a:gd name="connsiteY0" fmla="*/ 11936 h 11936"/>
            <a:gd name="connsiteX1" fmla="*/ 1679 w 4254"/>
            <a:gd name="connsiteY1" fmla="*/ 11111 h 11936"/>
            <a:gd name="connsiteX2" fmla="*/ 232 w 4254"/>
            <a:gd name="connsiteY2" fmla="*/ 8055 h 11936"/>
            <a:gd name="connsiteX3" fmla="*/ 0 w 4254"/>
            <a:gd name="connsiteY3" fmla="*/ 0 h 11936"/>
            <a:gd name="connsiteX4" fmla="*/ 3039 w 4254"/>
            <a:gd name="connsiteY4" fmla="*/ 740 h 11936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522 h 14522"/>
            <a:gd name="connsiteX4" fmla="*/ 1079 w 10000"/>
            <a:gd name="connsiteY4" fmla="*/ 8 h 14522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400 h 14522"/>
            <a:gd name="connsiteX4" fmla="*/ 1079 w 10000"/>
            <a:gd name="connsiteY4" fmla="*/ 8 h 14522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400 h 14522"/>
            <a:gd name="connsiteX4" fmla="*/ 1079 w 10000"/>
            <a:gd name="connsiteY4" fmla="*/ 8 h 14522"/>
            <a:gd name="connsiteX0" fmla="*/ 14621 w 14621"/>
            <a:gd name="connsiteY0" fmla="*/ 11466 h 13831"/>
            <a:gd name="connsiteX1" fmla="*/ 3947 w 14621"/>
            <a:gd name="connsiteY1" fmla="*/ 13831 h 13831"/>
            <a:gd name="connsiteX2" fmla="*/ 545 w 14621"/>
            <a:gd name="connsiteY2" fmla="*/ 11270 h 13831"/>
            <a:gd name="connsiteX3" fmla="*/ 0 w 14621"/>
            <a:gd name="connsiteY3" fmla="*/ 4400 h 13831"/>
            <a:gd name="connsiteX4" fmla="*/ 1079 w 14621"/>
            <a:gd name="connsiteY4" fmla="*/ 8 h 13831"/>
            <a:gd name="connsiteX0" fmla="*/ 13466 w 13466"/>
            <a:gd name="connsiteY0" fmla="*/ 10366 h 13841"/>
            <a:gd name="connsiteX1" fmla="*/ 3947 w 13466"/>
            <a:gd name="connsiteY1" fmla="*/ 13831 h 13841"/>
            <a:gd name="connsiteX2" fmla="*/ 545 w 13466"/>
            <a:gd name="connsiteY2" fmla="*/ 11270 h 13841"/>
            <a:gd name="connsiteX3" fmla="*/ 0 w 13466"/>
            <a:gd name="connsiteY3" fmla="*/ 4400 h 13841"/>
            <a:gd name="connsiteX4" fmla="*/ 1079 w 13466"/>
            <a:gd name="connsiteY4" fmla="*/ 8 h 13841"/>
            <a:gd name="connsiteX0" fmla="*/ 18664 w 18664"/>
            <a:gd name="connsiteY0" fmla="*/ 10611 h 13836"/>
            <a:gd name="connsiteX1" fmla="*/ 3947 w 18664"/>
            <a:gd name="connsiteY1" fmla="*/ 13831 h 13836"/>
            <a:gd name="connsiteX2" fmla="*/ 545 w 18664"/>
            <a:gd name="connsiteY2" fmla="*/ 11270 h 13836"/>
            <a:gd name="connsiteX3" fmla="*/ 0 w 18664"/>
            <a:gd name="connsiteY3" fmla="*/ 4400 h 13836"/>
            <a:gd name="connsiteX4" fmla="*/ 1079 w 18664"/>
            <a:gd name="connsiteY4" fmla="*/ 8 h 13836"/>
            <a:gd name="connsiteX0" fmla="*/ 18664 w 18664"/>
            <a:gd name="connsiteY0" fmla="*/ 10611 h 13836"/>
            <a:gd name="connsiteX1" fmla="*/ 3947 w 18664"/>
            <a:gd name="connsiteY1" fmla="*/ 13831 h 13836"/>
            <a:gd name="connsiteX2" fmla="*/ 545 w 18664"/>
            <a:gd name="connsiteY2" fmla="*/ 11270 h 13836"/>
            <a:gd name="connsiteX3" fmla="*/ 0 w 18664"/>
            <a:gd name="connsiteY3" fmla="*/ 4400 h 13836"/>
            <a:gd name="connsiteX4" fmla="*/ 4833 w 18664"/>
            <a:gd name="connsiteY4" fmla="*/ 8 h 13836"/>
            <a:gd name="connsiteX0" fmla="*/ 18664 w 18664"/>
            <a:gd name="connsiteY0" fmla="*/ 10624 h 13849"/>
            <a:gd name="connsiteX1" fmla="*/ 3947 w 18664"/>
            <a:gd name="connsiteY1" fmla="*/ 13844 h 13849"/>
            <a:gd name="connsiteX2" fmla="*/ 545 w 18664"/>
            <a:gd name="connsiteY2" fmla="*/ 11283 h 13849"/>
            <a:gd name="connsiteX3" fmla="*/ 0 w 18664"/>
            <a:gd name="connsiteY3" fmla="*/ 1479 h 13849"/>
            <a:gd name="connsiteX4" fmla="*/ 4833 w 18664"/>
            <a:gd name="connsiteY4" fmla="*/ 21 h 13849"/>
            <a:gd name="connsiteX0" fmla="*/ 18664 w 18664"/>
            <a:gd name="connsiteY0" fmla="*/ 10614 h 13839"/>
            <a:gd name="connsiteX1" fmla="*/ 3947 w 18664"/>
            <a:gd name="connsiteY1" fmla="*/ 13834 h 13839"/>
            <a:gd name="connsiteX2" fmla="*/ 545 w 18664"/>
            <a:gd name="connsiteY2" fmla="*/ 11273 h 13839"/>
            <a:gd name="connsiteX3" fmla="*/ 0 w 18664"/>
            <a:gd name="connsiteY3" fmla="*/ 3547 h 13839"/>
            <a:gd name="connsiteX4" fmla="*/ 4833 w 18664"/>
            <a:gd name="connsiteY4" fmla="*/ 11 h 13839"/>
            <a:gd name="connsiteX0" fmla="*/ 18664 w 18664"/>
            <a:gd name="connsiteY0" fmla="*/ 10625 h 13850"/>
            <a:gd name="connsiteX1" fmla="*/ 3947 w 18664"/>
            <a:gd name="connsiteY1" fmla="*/ 13845 h 13850"/>
            <a:gd name="connsiteX2" fmla="*/ 545 w 18664"/>
            <a:gd name="connsiteY2" fmla="*/ 11284 h 13850"/>
            <a:gd name="connsiteX3" fmla="*/ 0 w 18664"/>
            <a:gd name="connsiteY3" fmla="*/ 3558 h 13850"/>
            <a:gd name="connsiteX4" fmla="*/ 4833 w 18664"/>
            <a:gd name="connsiteY4" fmla="*/ 22 h 13850"/>
            <a:gd name="connsiteX0" fmla="*/ 20108 w 20108"/>
            <a:gd name="connsiteY0" fmla="*/ 13437 h 13913"/>
            <a:gd name="connsiteX1" fmla="*/ 3947 w 20108"/>
            <a:gd name="connsiteY1" fmla="*/ 13845 h 13913"/>
            <a:gd name="connsiteX2" fmla="*/ 545 w 20108"/>
            <a:gd name="connsiteY2" fmla="*/ 11284 h 13913"/>
            <a:gd name="connsiteX3" fmla="*/ 0 w 20108"/>
            <a:gd name="connsiteY3" fmla="*/ 3558 h 13913"/>
            <a:gd name="connsiteX4" fmla="*/ 4833 w 20108"/>
            <a:gd name="connsiteY4" fmla="*/ 22 h 13913"/>
            <a:gd name="connsiteX0" fmla="*/ 20108 w 20108"/>
            <a:gd name="connsiteY0" fmla="*/ 13437 h 13862"/>
            <a:gd name="connsiteX1" fmla="*/ 3947 w 20108"/>
            <a:gd name="connsiteY1" fmla="*/ 13845 h 13862"/>
            <a:gd name="connsiteX2" fmla="*/ 545 w 20108"/>
            <a:gd name="connsiteY2" fmla="*/ 11284 h 13862"/>
            <a:gd name="connsiteX3" fmla="*/ 0 w 20108"/>
            <a:gd name="connsiteY3" fmla="*/ 3558 h 13862"/>
            <a:gd name="connsiteX4" fmla="*/ 4833 w 20108"/>
            <a:gd name="connsiteY4" fmla="*/ 22 h 13862"/>
            <a:gd name="connsiteX0" fmla="*/ 20108 w 20108"/>
            <a:gd name="connsiteY0" fmla="*/ 13437 h 14912"/>
            <a:gd name="connsiteX1" fmla="*/ 3947 w 20108"/>
            <a:gd name="connsiteY1" fmla="*/ 13845 h 14912"/>
            <a:gd name="connsiteX2" fmla="*/ 545 w 20108"/>
            <a:gd name="connsiteY2" fmla="*/ 11284 h 14912"/>
            <a:gd name="connsiteX3" fmla="*/ 0 w 20108"/>
            <a:gd name="connsiteY3" fmla="*/ 3558 h 14912"/>
            <a:gd name="connsiteX4" fmla="*/ 4833 w 20108"/>
            <a:gd name="connsiteY4" fmla="*/ 22 h 14912"/>
            <a:gd name="connsiteX0" fmla="*/ 17509 w 17509"/>
            <a:gd name="connsiteY0" fmla="*/ 14537 h 14537"/>
            <a:gd name="connsiteX1" fmla="*/ 3947 w 17509"/>
            <a:gd name="connsiteY1" fmla="*/ 13845 h 14537"/>
            <a:gd name="connsiteX2" fmla="*/ 545 w 17509"/>
            <a:gd name="connsiteY2" fmla="*/ 11284 h 14537"/>
            <a:gd name="connsiteX3" fmla="*/ 0 w 17509"/>
            <a:gd name="connsiteY3" fmla="*/ 3558 h 14537"/>
            <a:gd name="connsiteX4" fmla="*/ 4833 w 17509"/>
            <a:gd name="connsiteY4" fmla="*/ 22 h 14537"/>
            <a:gd name="connsiteX0" fmla="*/ 17509 w 17509"/>
            <a:gd name="connsiteY0" fmla="*/ 14537 h 15250"/>
            <a:gd name="connsiteX1" fmla="*/ 3947 w 17509"/>
            <a:gd name="connsiteY1" fmla="*/ 13845 h 15250"/>
            <a:gd name="connsiteX2" fmla="*/ 545 w 17509"/>
            <a:gd name="connsiteY2" fmla="*/ 11284 h 15250"/>
            <a:gd name="connsiteX3" fmla="*/ 0 w 17509"/>
            <a:gd name="connsiteY3" fmla="*/ 3558 h 15250"/>
            <a:gd name="connsiteX4" fmla="*/ 4833 w 17509"/>
            <a:gd name="connsiteY4" fmla="*/ 22 h 15250"/>
            <a:gd name="connsiteX0" fmla="*/ 17509 w 17509"/>
            <a:gd name="connsiteY0" fmla="*/ 14537 h 15145"/>
            <a:gd name="connsiteX1" fmla="*/ 3947 w 17509"/>
            <a:gd name="connsiteY1" fmla="*/ 13845 h 15145"/>
            <a:gd name="connsiteX2" fmla="*/ 545 w 17509"/>
            <a:gd name="connsiteY2" fmla="*/ 11284 h 15145"/>
            <a:gd name="connsiteX3" fmla="*/ 0 w 17509"/>
            <a:gd name="connsiteY3" fmla="*/ 3558 h 15145"/>
            <a:gd name="connsiteX4" fmla="*/ 4833 w 17509"/>
            <a:gd name="connsiteY4" fmla="*/ 22 h 15145"/>
            <a:gd name="connsiteX0" fmla="*/ 20397 w 20397"/>
            <a:gd name="connsiteY0" fmla="*/ 13070 h 13856"/>
            <a:gd name="connsiteX1" fmla="*/ 3947 w 20397"/>
            <a:gd name="connsiteY1" fmla="*/ 13845 h 13856"/>
            <a:gd name="connsiteX2" fmla="*/ 545 w 20397"/>
            <a:gd name="connsiteY2" fmla="*/ 11284 h 13856"/>
            <a:gd name="connsiteX3" fmla="*/ 0 w 20397"/>
            <a:gd name="connsiteY3" fmla="*/ 3558 h 13856"/>
            <a:gd name="connsiteX4" fmla="*/ 4833 w 20397"/>
            <a:gd name="connsiteY4" fmla="*/ 22 h 13856"/>
            <a:gd name="connsiteX0" fmla="*/ 20397 w 20397"/>
            <a:gd name="connsiteY0" fmla="*/ 13070 h 13860"/>
            <a:gd name="connsiteX1" fmla="*/ 3947 w 20397"/>
            <a:gd name="connsiteY1" fmla="*/ 13845 h 13860"/>
            <a:gd name="connsiteX2" fmla="*/ 545 w 20397"/>
            <a:gd name="connsiteY2" fmla="*/ 11284 h 13860"/>
            <a:gd name="connsiteX3" fmla="*/ 0 w 20397"/>
            <a:gd name="connsiteY3" fmla="*/ 3558 h 13860"/>
            <a:gd name="connsiteX4" fmla="*/ 4833 w 20397"/>
            <a:gd name="connsiteY4" fmla="*/ 22 h 13860"/>
            <a:gd name="connsiteX0" fmla="*/ 20397 w 20397"/>
            <a:gd name="connsiteY0" fmla="*/ 13070 h 14732"/>
            <a:gd name="connsiteX1" fmla="*/ 3947 w 20397"/>
            <a:gd name="connsiteY1" fmla="*/ 13845 h 14732"/>
            <a:gd name="connsiteX2" fmla="*/ 545 w 20397"/>
            <a:gd name="connsiteY2" fmla="*/ 11284 h 14732"/>
            <a:gd name="connsiteX3" fmla="*/ 0 w 20397"/>
            <a:gd name="connsiteY3" fmla="*/ 3558 h 14732"/>
            <a:gd name="connsiteX4" fmla="*/ 4833 w 20397"/>
            <a:gd name="connsiteY4" fmla="*/ 22 h 14732"/>
            <a:gd name="connsiteX0" fmla="*/ 20397 w 20397"/>
            <a:gd name="connsiteY0" fmla="*/ 13070 h 14943"/>
            <a:gd name="connsiteX1" fmla="*/ 3947 w 20397"/>
            <a:gd name="connsiteY1" fmla="*/ 13845 h 14943"/>
            <a:gd name="connsiteX2" fmla="*/ 545 w 20397"/>
            <a:gd name="connsiteY2" fmla="*/ 11284 h 14943"/>
            <a:gd name="connsiteX3" fmla="*/ 0 w 20397"/>
            <a:gd name="connsiteY3" fmla="*/ 3558 h 14943"/>
            <a:gd name="connsiteX4" fmla="*/ 4833 w 20397"/>
            <a:gd name="connsiteY4" fmla="*/ 22 h 14943"/>
            <a:gd name="connsiteX0" fmla="*/ 20397 w 20397"/>
            <a:gd name="connsiteY0" fmla="*/ 15624 h 17497"/>
            <a:gd name="connsiteX1" fmla="*/ 3947 w 20397"/>
            <a:gd name="connsiteY1" fmla="*/ 16399 h 17497"/>
            <a:gd name="connsiteX2" fmla="*/ 545 w 20397"/>
            <a:gd name="connsiteY2" fmla="*/ 13838 h 17497"/>
            <a:gd name="connsiteX3" fmla="*/ 0 w 20397"/>
            <a:gd name="connsiteY3" fmla="*/ 6112 h 17497"/>
            <a:gd name="connsiteX4" fmla="*/ 6855 w 20397"/>
            <a:gd name="connsiteY4" fmla="*/ 9 h 17497"/>
            <a:gd name="connsiteX0" fmla="*/ 20397 w 20397"/>
            <a:gd name="connsiteY0" fmla="*/ 15626 h 17499"/>
            <a:gd name="connsiteX1" fmla="*/ 3947 w 20397"/>
            <a:gd name="connsiteY1" fmla="*/ 16401 h 17499"/>
            <a:gd name="connsiteX2" fmla="*/ 545 w 20397"/>
            <a:gd name="connsiteY2" fmla="*/ 13840 h 17499"/>
            <a:gd name="connsiteX3" fmla="*/ 0 w 20397"/>
            <a:gd name="connsiteY3" fmla="*/ 6114 h 17499"/>
            <a:gd name="connsiteX4" fmla="*/ 6855 w 20397"/>
            <a:gd name="connsiteY4" fmla="*/ 11 h 17499"/>
            <a:gd name="connsiteX0" fmla="*/ 20397 w 20397"/>
            <a:gd name="connsiteY0" fmla="*/ 15625 h 17498"/>
            <a:gd name="connsiteX1" fmla="*/ 3947 w 20397"/>
            <a:gd name="connsiteY1" fmla="*/ 16400 h 17498"/>
            <a:gd name="connsiteX2" fmla="*/ 545 w 20397"/>
            <a:gd name="connsiteY2" fmla="*/ 13839 h 17498"/>
            <a:gd name="connsiteX3" fmla="*/ 0 w 20397"/>
            <a:gd name="connsiteY3" fmla="*/ 6113 h 17498"/>
            <a:gd name="connsiteX4" fmla="*/ 6855 w 20397"/>
            <a:gd name="connsiteY4" fmla="*/ 10 h 17498"/>
            <a:gd name="connsiteX0" fmla="*/ 20397 w 20397"/>
            <a:gd name="connsiteY0" fmla="*/ 15615 h 17488"/>
            <a:gd name="connsiteX1" fmla="*/ 3947 w 20397"/>
            <a:gd name="connsiteY1" fmla="*/ 16390 h 17488"/>
            <a:gd name="connsiteX2" fmla="*/ 545 w 20397"/>
            <a:gd name="connsiteY2" fmla="*/ 13829 h 17488"/>
            <a:gd name="connsiteX3" fmla="*/ 0 w 20397"/>
            <a:gd name="connsiteY3" fmla="*/ 6103 h 17488"/>
            <a:gd name="connsiteX4" fmla="*/ 6855 w 20397"/>
            <a:gd name="connsiteY4" fmla="*/ 0 h 17488"/>
            <a:gd name="connsiteX0" fmla="*/ 21759 w 21759"/>
            <a:gd name="connsiteY0" fmla="*/ 15615 h 16405"/>
            <a:gd name="connsiteX1" fmla="*/ 5309 w 21759"/>
            <a:gd name="connsiteY1" fmla="*/ 16390 h 16405"/>
            <a:gd name="connsiteX2" fmla="*/ 463 w 21759"/>
            <a:gd name="connsiteY2" fmla="*/ 13829 h 16405"/>
            <a:gd name="connsiteX3" fmla="*/ 1362 w 21759"/>
            <a:gd name="connsiteY3" fmla="*/ 6103 h 16405"/>
            <a:gd name="connsiteX4" fmla="*/ 8217 w 21759"/>
            <a:gd name="connsiteY4" fmla="*/ 0 h 16405"/>
            <a:gd name="connsiteX0" fmla="*/ 20397 w 20397"/>
            <a:gd name="connsiteY0" fmla="*/ 15615 h 16405"/>
            <a:gd name="connsiteX1" fmla="*/ 3947 w 20397"/>
            <a:gd name="connsiteY1" fmla="*/ 16390 h 16405"/>
            <a:gd name="connsiteX2" fmla="*/ 834 w 20397"/>
            <a:gd name="connsiteY2" fmla="*/ 13829 h 16405"/>
            <a:gd name="connsiteX3" fmla="*/ 0 w 20397"/>
            <a:gd name="connsiteY3" fmla="*/ 6103 h 16405"/>
            <a:gd name="connsiteX4" fmla="*/ 6855 w 20397"/>
            <a:gd name="connsiteY4" fmla="*/ 0 h 16405"/>
            <a:gd name="connsiteX0" fmla="*/ 20681 w 20681"/>
            <a:gd name="connsiteY0" fmla="*/ 15615 h 16405"/>
            <a:gd name="connsiteX1" fmla="*/ 4231 w 20681"/>
            <a:gd name="connsiteY1" fmla="*/ 16390 h 16405"/>
            <a:gd name="connsiteX2" fmla="*/ 1118 w 20681"/>
            <a:gd name="connsiteY2" fmla="*/ 13829 h 16405"/>
            <a:gd name="connsiteX3" fmla="*/ 284 w 20681"/>
            <a:gd name="connsiteY3" fmla="*/ 6103 h 16405"/>
            <a:gd name="connsiteX4" fmla="*/ 7139 w 20681"/>
            <a:gd name="connsiteY4" fmla="*/ 0 h 16405"/>
            <a:gd name="connsiteX0" fmla="*/ 20681 w 20681"/>
            <a:gd name="connsiteY0" fmla="*/ 15615 h 16405"/>
            <a:gd name="connsiteX1" fmla="*/ 4231 w 20681"/>
            <a:gd name="connsiteY1" fmla="*/ 16390 h 16405"/>
            <a:gd name="connsiteX2" fmla="*/ 1118 w 20681"/>
            <a:gd name="connsiteY2" fmla="*/ 13829 h 16405"/>
            <a:gd name="connsiteX3" fmla="*/ 284 w 20681"/>
            <a:gd name="connsiteY3" fmla="*/ 6103 h 16405"/>
            <a:gd name="connsiteX4" fmla="*/ 7139 w 20681"/>
            <a:gd name="connsiteY4" fmla="*/ 0 h 16405"/>
            <a:gd name="connsiteX0" fmla="*/ 21520 w 21520"/>
            <a:gd name="connsiteY0" fmla="*/ 15615 h 16405"/>
            <a:gd name="connsiteX1" fmla="*/ 5070 w 21520"/>
            <a:gd name="connsiteY1" fmla="*/ 16390 h 16405"/>
            <a:gd name="connsiteX2" fmla="*/ 1957 w 21520"/>
            <a:gd name="connsiteY2" fmla="*/ 13829 h 16405"/>
            <a:gd name="connsiteX3" fmla="*/ 1123 w 21520"/>
            <a:gd name="connsiteY3" fmla="*/ 6103 h 16405"/>
            <a:gd name="connsiteX4" fmla="*/ 7978 w 21520"/>
            <a:gd name="connsiteY4" fmla="*/ 0 h 16405"/>
            <a:gd name="connsiteX0" fmla="*/ 21043 w 21043"/>
            <a:gd name="connsiteY0" fmla="*/ 15615 h 16405"/>
            <a:gd name="connsiteX1" fmla="*/ 4593 w 21043"/>
            <a:gd name="connsiteY1" fmla="*/ 16390 h 16405"/>
            <a:gd name="connsiteX2" fmla="*/ 1480 w 21043"/>
            <a:gd name="connsiteY2" fmla="*/ 13829 h 16405"/>
            <a:gd name="connsiteX3" fmla="*/ 646 w 21043"/>
            <a:gd name="connsiteY3" fmla="*/ 6103 h 16405"/>
            <a:gd name="connsiteX4" fmla="*/ 7501 w 21043"/>
            <a:gd name="connsiteY4" fmla="*/ 0 h 16405"/>
            <a:gd name="connsiteX0" fmla="*/ 21043 w 21043"/>
            <a:gd name="connsiteY0" fmla="*/ 15615 h 16534"/>
            <a:gd name="connsiteX1" fmla="*/ 4593 w 21043"/>
            <a:gd name="connsiteY1" fmla="*/ 16390 h 16534"/>
            <a:gd name="connsiteX2" fmla="*/ 1480 w 21043"/>
            <a:gd name="connsiteY2" fmla="*/ 13829 h 16534"/>
            <a:gd name="connsiteX3" fmla="*/ 646 w 21043"/>
            <a:gd name="connsiteY3" fmla="*/ 6103 h 16534"/>
            <a:gd name="connsiteX4" fmla="*/ 7501 w 21043"/>
            <a:gd name="connsiteY4" fmla="*/ 0 h 16534"/>
            <a:gd name="connsiteX0" fmla="*/ 21043 w 21043"/>
            <a:gd name="connsiteY0" fmla="*/ 15615 h 16885"/>
            <a:gd name="connsiteX1" fmla="*/ 4593 w 21043"/>
            <a:gd name="connsiteY1" fmla="*/ 16390 h 16885"/>
            <a:gd name="connsiteX2" fmla="*/ 1480 w 21043"/>
            <a:gd name="connsiteY2" fmla="*/ 13829 h 16885"/>
            <a:gd name="connsiteX3" fmla="*/ 646 w 21043"/>
            <a:gd name="connsiteY3" fmla="*/ 6103 h 16885"/>
            <a:gd name="connsiteX4" fmla="*/ 7501 w 21043"/>
            <a:gd name="connsiteY4" fmla="*/ 0 h 16885"/>
            <a:gd name="connsiteX0" fmla="*/ 21043 w 21043"/>
            <a:gd name="connsiteY0" fmla="*/ 15615 h 17662"/>
            <a:gd name="connsiteX1" fmla="*/ 4593 w 21043"/>
            <a:gd name="connsiteY1" fmla="*/ 16390 h 17662"/>
            <a:gd name="connsiteX2" fmla="*/ 1480 w 21043"/>
            <a:gd name="connsiteY2" fmla="*/ 13829 h 17662"/>
            <a:gd name="connsiteX3" fmla="*/ 646 w 21043"/>
            <a:gd name="connsiteY3" fmla="*/ 6103 h 17662"/>
            <a:gd name="connsiteX4" fmla="*/ 7501 w 21043"/>
            <a:gd name="connsiteY4" fmla="*/ 0 h 17662"/>
            <a:gd name="connsiteX0" fmla="*/ 21043 w 21043"/>
            <a:gd name="connsiteY0" fmla="*/ 15615 h 19535"/>
            <a:gd name="connsiteX1" fmla="*/ 4593 w 21043"/>
            <a:gd name="connsiteY1" fmla="*/ 16390 h 19535"/>
            <a:gd name="connsiteX2" fmla="*/ 1480 w 21043"/>
            <a:gd name="connsiteY2" fmla="*/ 17496 h 19535"/>
            <a:gd name="connsiteX3" fmla="*/ 646 w 21043"/>
            <a:gd name="connsiteY3" fmla="*/ 6103 h 19535"/>
            <a:gd name="connsiteX4" fmla="*/ 7501 w 21043"/>
            <a:gd name="connsiteY4" fmla="*/ 0 h 19535"/>
            <a:gd name="connsiteX0" fmla="*/ 21043 w 21043"/>
            <a:gd name="connsiteY0" fmla="*/ 15615 h 17510"/>
            <a:gd name="connsiteX1" fmla="*/ 4593 w 21043"/>
            <a:gd name="connsiteY1" fmla="*/ 16390 h 17510"/>
            <a:gd name="connsiteX2" fmla="*/ 1480 w 21043"/>
            <a:gd name="connsiteY2" fmla="*/ 17496 h 17510"/>
            <a:gd name="connsiteX3" fmla="*/ 646 w 21043"/>
            <a:gd name="connsiteY3" fmla="*/ 6103 h 17510"/>
            <a:gd name="connsiteX4" fmla="*/ 7501 w 21043"/>
            <a:gd name="connsiteY4" fmla="*/ 0 h 17510"/>
            <a:gd name="connsiteX0" fmla="*/ 21043 w 21043"/>
            <a:gd name="connsiteY0" fmla="*/ 15615 h 17611"/>
            <a:gd name="connsiteX1" fmla="*/ 3676 w 21043"/>
            <a:gd name="connsiteY1" fmla="*/ 17383 h 17611"/>
            <a:gd name="connsiteX2" fmla="*/ 1480 w 21043"/>
            <a:gd name="connsiteY2" fmla="*/ 17496 h 17611"/>
            <a:gd name="connsiteX3" fmla="*/ 646 w 21043"/>
            <a:gd name="connsiteY3" fmla="*/ 6103 h 17611"/>
            <a:gd name="connsiteX4" fmla="*/ 7501 w 21043"/>
            <a:gd name="connsiteY4" fmla="*/ 0 h 17611"/>
            <a:gd name="connsiteX0" fmla="*/ 21043 w 21043"/>
            <a:gd name="connsiteY0" fmla="*/ 15615 h 17611"/>
            <a:gd name="connsiteX1" fmla="*/ 3676 w 21043"/>
            <a:gd name="connsiteY1" fmla="*/ 17383 h 17611"/>
            <a:gd name="connsiteX2" fmla="*/ 1480 w 21043"/>
            <a:gd name="connsiteY2" fmla="*/ 17496 h 17611"/>
            <a:gd name="connsiteX3" fmla="*/ 646 w 21043"/>
            <a:gd name="connsiteY3" fmla="*/ 6103 h 17611"/>
            <a:gd name="connsiteX4" fmla="*/ 7501 w 21043"/>
            <a:gd name="connsiteY4" fmla="*/ 0 h 17611"/>
            <a:gd name="connsiteX0" fmla="*/ 20418 w 20418"/>
            <a:gd name="connsiteY0" fmla="*/ 15615 h 17611"/>
            <a:gd name="connsiteX1" fmla="*/ 3051 w 20418"/>
            <a:gd name="connsiteY1" fmla="*/ 17383 h 17611"/>
            <a:gd name="connsiteX2" fmla="*/ 855 w 20418"/>
            <a:gd name="connsiteY2" fmla="*/ 17496 h 17611"/>
            <a:gd name="connsiteX3" fmla="*/ 21 w 20418"/>
            <a:gd name="connsiteY3" fmla="*/ 6103 h 17611"/>
            <a:gd name="connsiteX4" fmla="*/ 6876 w 20418"/>
            <a:gd name="connsiteY4" fmla="*/ 0 h 17611"/>
            <a:gd name="connsiteX0" fmla="*/ 20418 w 20418"/>
            <a:gd name="connsiteY0" fmla="*/ 15615 h 17611"/>
            <a:gd name="connsiteX1" fmla="*/ 3051 w 20418"/>
            <a:gd name="connsiteY1" fmla="*/ 17383 h 17611"/>
            <a:gd name="connsiteX2" fmla="*/ 855 w 20418"/>
            <a:gd name="connsiteY2" fmla="*/ 17496 h 17611"/>
            <a:gd name="connsiteX3" fmla="*/ 21 w 20418"/>
            <a:gd name="connsiteY3" fmla="*/ 6103 h 17611"/>
            <a:gd name="connsiteX4" fmla="*/ 6876 w 20418"/>
            <a:gd name="connsiteY4" fmla="*/ 0 h 17611"/>
            <a:gd name="connsiteX0" fmla="*/ 20397 w 20397"/>
            <a:gd name="connsiteY0" fmla="*/ 15615 h 17611"/>
            <a:gd name="connsiteX1" fmla="*/ 3030 w 20397"/>
            <a:gd name="connsiteY1" fmla="*/ 17383 h 17611"/>
            <a:gd name="connsiteX2" fmla="*/ 834 w 20397"/>
            <a:gd name="connsiteY2" fmla="*/ 17496 h 17611"/>
            <a:gd name="connsiteX3" fmla="*/ 0 w 20397"/>
            <a:gd name="connsiteY3" fmla="*/ 6103 h 17611"/>
            <a:gd name="connsiteX4" fmla="*/ 6855 w 20397"/>
            <a:gd name="connsiteY4" fmla="*/ 0 h 17611"/>
            <a:gd name="connsiteX0" fmla="*/ 20397 w 20397"/>
            <a:gd name="connsiteY0" fmla="*/ 15615 h 17611"/>
            <a:gd name="connsiteX1" fmla="*/ 3030 w 20397"/>
            <a:gd name="connsiteY1" fmla="*/ 17383 h 17611"/>
            <a:gd name="connsiteX2" fmla="*/ 834 w 20397"/>
            <a:gd name="connsiteY2" fmla="*/ 17496 h 17611"/>
            <a:gd name="connsiteX3" fmla="*/ 0 w 20397"/>
            <a:gd name="connsiteY3" fmla="*/ 6103 h 17611"/>
            <a:gd name="connsiteX4" fmla="*/ 6855 w 20397"/>
            <a:gd name="connsiteY4" fmla="*/ 0 h 17611"/>
            <a:gd name="connsiteX0" fmla="*/ 20753 w 20753"/>
            <a:gd name="connsiteY0" fmla="*/ 15615 h 18055"/>
            <a:gd name="connsiteX1" fmla="*/ 3386 w 20753"/>
            <a:gd name="connsiteY1" fmla="*/ 17383 h 18055"/>
            <a:gd name="connsiteX2" fmla="*/ 1190 w 20753"/>
            <a:gd name="connsiteY2" fmla="*/ 17496 h 18055"/>
            <a:gd name="connsiteX3" fmla="*/ 994 w 20753"/>
            <a:gd name="connsiteY3" fmla="*/ 10407 h 18055"/>
            <a:gd name="connsiteX4" fmla="*/ 356 w 20753"/>
            <a:gd name="connsiteY4" fmla="*/ 6103 h 18055"/>
            <a:gd name="connsiteX5" fmla="*/ 7211 w 20753"/>
            <a:gd name="connsiteY5" fmla="*/ 0 h 18055"/>
            <a:gd name="connsiteX0" fmla="*/ 20965 w 20965"/>
            <a:gd name="connsiteY0" fmla="*/ 15615 h 18055"/>
            <a:gd name="connsiteX1" fmla="*/ 3598 w 20965"/>
            <a:gd name="connsiteY1" fmla="*/ 17383 h 18055"/>
            <a:gd name="connsiteX2" fmla="*/ 1402 w 20965"/>
            <a:gd name="connsiteY2" fmla="*/ 17496 h 18055"/>
            <a:gd name="connsiteX3" fmla="*/ 340 w 20965"/>
            <a:gd name="connsiteY3" fmla="*/ 10407 h 18055"/>
            <a:gd name="connsiteX4" fmla="*/ 568 w 20965"/>
            <a:gd name="connsiteY4" fmla="*/ 6103 h 18055"/>
            <a:gd name="connsiteX5" fmla="*/ 7423 w 20965"/>
            <a:gd name="connsiteY5" fmla="*/ 0 h 18055"/>
            <a:gd name="connsiteX0" fmla="*/ 20667 w 20667"/>
            <a:gd name="connsiteY0" fmla="*/ 15615 h 18055"/>
            <a:gd name="connsiteX1" fmla="*/ 3300 w 20667"/>
            <a:gd name="connsiteY1" fmla="*/ 17383 h 18055"/>
            <a:gd name="connsiteX2" fmla="*/ 1104 w 20667"/>
            <a:gd name="connsiteY2" fmla="*/ 17496 h 18055"/>
            <a:gd name="connsiteX3" fmla="*/ 42 w 20667"/>
            <a:gd name="connsiteY3" fmla="*/ 10407 h 18055"/>
            <a:gd name="connsiteX4" fmla="*/ 270 w 20667"/>
            <a:gd name="connsiteY4" fmla="*/ 6103 h 18055"/>
            <a:gd name="connsiteX5" fmla="*/ 7125 w 20667"/>
            <a:gd name="connsiteY5" fmla="*/ 0 h 18055"/>
            <a:gd name="connsiteX0" fmla="*/ 20667 w 20667"/>
            <a:gd name="connsiteY0" fmla="*/ 15615 h 18092"/>
            <a:gd name="connsiteX1" fmla="*/ 8498 w 20667"/>
            <a:gd name="connsiteY1" fmla="*/ 17505 h 18092"/>
            <a:gd name="connsiteX2" fmla="*/ 1104 w 20667"/>
            <a:gd name="connsiteY2" fmla="*/ 17496 h 18092"/>
            <a:gd name="connsiteX3" fmla="*/ 42 w 20667"/>
            <a:gd name="connsiteY3" fmla="*/ 10407 h 18092"/>
            <a:gd name="connsiteX4" fmla="*/ 270 w 20667"/>
            <a:gd name="connsiteY4" fmla="*/ 6103 h 18092"/>
            <a:gd name="connsiteX5" fmla="*/ 7125 w 20667"/>
            <a:gd name="connsiteY5" fmla="*/ 0 h 18092"/>
            <a:gd name="connsiteX0" fmla="*/ 20667 w 20667"/>
            <a:gd name="connsiteY0" fmla="*/ 15615 h 18092"/>
            <a:gd name="connsiteX1" fmla="*/ 8498 w 20667"/>
            <a:gd name="connsiteY1" fmla="*/ 17505 h 18092"/>
            <a:gd name="connsiteX2" fmla="*/ 1104 w 20667"/>
            <a:gd name="connsiteY2" fmla="*/ 17496 h 18092"/>
            <a:gd name="connsiteX3" fmla="*/ 42 w 20667"/>
            <a:gd name="connsiteY3" fmla="*/ 10407 h 18092"/>
            <a:gd name="connsiteX4" fmla="*/ 270 w 20667"/>
            <a:gd name="connsiteY4" fmla="*/ 6103 h 18092"/>
            <a:gd name="connsiteX5" fmla="*/ 7125 w 20667"/>
            <a:gd name="connsiteY5" fmla="*/ 0 h 18092"/>
            <a:gd name="connsiteX0" fmla="*/ 20875 w 20875"/>
            <a:gd name="connsiteY0" fmla="*/ 15615 h 18135"/>
            <a:gd name="connsiteX1" fmla="*/ 3797 w 20875"/>
            <a:gd name="connsiteY1" fmla="*/ 17627 h 18135"/>
            <a:gd name="connsiteX2" fmla="*/ 1312 w 20875"/>
            <a:gd name="connsiteY2" fmla="*/ 17496 h 18135"/>
            <a:gd name="connsiteX3" fmla="*/ 250 w 20875"/>
            <a:gd name="connsiteY3" fmla="*/ 10407 h 18135"/>
            <a:gd name="connsiteX4" fmla="*/ 478 w 20875"/>
            <a:gd name="connsiteY4" fmla="*/ 6103 h 18135"/>
            <a:gd name="connsiteX5" fmla="*/ 7333 w 20875"/>
            <a:gd name="connsiteY5" fmla="*/ 0 h 18135"/>
            <a:gd name="connsiteX0" fmla="*/ 20667 w 20667"/>
            <a:gd name="connsiteY0" fmla="*/ 15615 h 18035"/>
            <a:gd name="connsiteX1" fmla="*/ 3589 w 20667"/>
            <a:gd name="connsiteY1" fmla="*/ 17627 h 18035"/>
            <a:gd name="connsiteX2" fmla="*/ 1104 w 20667"/>
            <a:gd name="connsiteY2" fmla="*/ 17496 h 18035"/>
            <a:gd name="connsiteX3" fmla="*/ 42 w 20667"/>
            <a:gd name="connsiteY3" fmla="*/ 10407 h 18035"/>
            <a:gd name="connsiteX4" fmla="*/ 270 w 20667"/>
            <a:gd name="connsiteY4" fmla="*/ 6103 h 18035"/>
            <a:gd name="connsiteX5" fmla="*/ 7125 w 20667"/>
            <a:gd name="connsiteY5" fmla="*/ 0 h 18035"/>
            <a:gd name="connsiteX0" fmla="*/ 20667 w 20667"/>
            <a:gd name="connsiteY0" fmla="*/ 15615 h 18896"/>
            <a:gd name="connsiteX1" fmla="*/ 3589 w 20667"/>
            <a:gd name="connsiteY1" fmla="*/ 17627 h 18896"/>
            <a:gd name="connsiteX2" fmla="*/ 1104 w 20667"/>
            <a:gd name="connsiteY2" fmla="*/ 17496 h 18896"/>
            <a:gd name="connsiteX3" fmla="*/ 42 w 20667"/>
            <a:gd name="connsiteY3" fmla="*/ 10407 h 18896"/>
            <a:gd name="connsiteX4" fmla="*/ 270 w 20667"/>
            <a:gd name="connsiteY4" fmla="*/ 6103 h 18896"/>
            <a:gd name="connsiteX5" fmla="*/ 7125 w 20667"/>
            <a:gd name="connsiteY5" fmla="*/ 0 h 18896"/>
            <a:gd name="connsiteX0" fmla="*/ 20667 w 20667"/>
            <a:gd name="connsiteY0" fmla="*/ 15615 h 18035"/>
            <a:gd name="connsiteX1" fmla="*/ 3589 w 20667"/>
            <a:gd name="connsiteY1" fmla="*/ 17627 h 18035"/>
            <a:gd name="connsiteX2" fmla="*/ 1104 w 20667"/>
            <a:gd name="connsiteY2" fmla="*/ 17496 h 18035"/>
            <a:gd name="connsiteX3" fmla="*/ 42 w 20667"/>
            <a:gd name="connsiteY3" fmla="*/ 10407 h 18035"/>
            <a:gd name="connsiteX4" fmla="*/ 270 w 20667"/>
            <a:gd name="connsiteY4" fmla="*/ 6103 h 18035"/>
            <a:gd name="connsiteX5" fmla="*/ 7125 w 20667"/>
            <a:gd name="connsiteY5" fmla="*/ 0 h 18035"/>
            <a:gd name="connsiteX0" fmla="*/ 20844 w 20844"/>
            <a:gd name="connsiteY0" fmla="*/ 15615 h 17893"/>
            <a:gd name="connsiteX1" fmla="*/ 3766 w 20844"/>
            <a:gd name="connsiteY1" fmla="*/ 17627 h 17893"/>
            <a:gd name="connsiteX2" fmla="*/ 135 w 20844"/>
            <a:gd name="connsiteY2" fmla="*/ 17099 h 17893"/>
            <a:gd name="connsiteX3" fmla="*/ 219 w 20844"/>
            <a:gd name="connsiteY3" fmla="*/ 10407 h 17893"/>
            <a:gd name="connsiteX4" fmla="*/ 447 w 20844"/>
            <a:gd name="connsiteY4" fmla="*/ 6103 h 17893"/>
            <a:gd name="connsiteX5" fmla="*/ 7302 w 20844"/>
            <a:gd name="connsiteY5" fmla="*/ 0 h 17893"/>
            <a:gd name="connsiteX0" fmla="*/ 20844 w 20844"/>
            <a:gd name="connsiteY0" fmla="*/ 15615 h 17627"/>
            <a:gd name="connsiteX1" fmla="*/ 3537 w 20844"/>
            <a:gd name="connsiteY1" fmla="*/ 16932 h 17627"/>
            <a:gd name="connsiteX2" fmla="*/ 135 w 20844"/>
            <a:gd name="connsiteY2" fmla="*/ 17099 h 17627"/>
            <a:gd name="connsiteX3" fmla="*/ 219 w 20844"/>
            <a:gd name="connsiteY3" fmla="*/ 10407 h 17627"/>
            <a:gd name="connsiteX4" fmla="*/ 447 w 20844"/>
            <a:gd name="connsiteY4" fmla="*/ 6103 h 17627"/>
            <a:gd name="connsiteX5" fmla="*/ 7302 w 20844"/>
            <a:gd name="connsiteY5" fmla="*/ 0 h 17627"/>
            <a:gd name="connsiteX0" fmla="*/ 20844 w 20844"/>
            <a:gd name="connsiteY0" fmla="*/ 15615 h 17186"/>
            <a:gd name="connsiteX1" fmla="*/ 3537 w 20844"/>
            <a:gd name="connsiteY1" fmla="*/ 16932 h 17186"/>
            <a:gd name="connsiteX2" fmla="*/ 135 w 20844"/>
            <a:gd name="connsiteY2" fmla="*/ 17099 h 17186"/>
            <a:gd name="connsiteX3" fmla="*/ 219 w 20844"/>
            <a:gd name="connsiteY3" fmla="*/ 10407 h 17186"/>
            <a:gd name="connsiteX4" fmla="*/ 447 w 20844"/>
            <a:gd name="connsiteY4" fmla="*/ 6103 h 17186"/>
            <a:gd name="connsiteX5" fmla="*/ 7302 w 20844"/>
            <a:gd name="connsiteY5" fmla="*/ 0 h 17186"/>
            <a:gd name="connsiteX0" fmla="*/ 20844 w 20844"/>
            <a:gd name="connsiteY0" fmla="*/ 15615 h 17836"/>
            <a:gd name="connsiteX1" fmla="*/ 3537 w 20844"/>
            <a:gd name="connsiteY1" fmla="*/ 16932 h 17836"/>
            <a:gd name="connsiteX2" fmla="*/ 135 w 20844"/>
            <a:gd name="connsiteY2" fmla="*/ 17099 h 17836"/>
            <a:gd name="connsiteX3" fmla="*/ 219 w 20844"/>
            <a:gd name="connsiteY3" fmla="*/ 10407 h 17836"/>
            <a:gd name="connsiteX4" fmla="*/ 447 w 20844"/>
            <a:gd name="connsiteY4" fmla="*/ 6103 h 17836"/>
            <a:gd name="connsiteX5" fmla="*/ 7302 w 20844"/>
            <a:gd name="connsiteY5" fmla="*/ 0 h 17836"/>
            <a:gd name="connsiteX0" fmla="*/ 20844 w 20844"/>
            <a:gd name="connsiteY0" fmla="*/ 15615 h 17213"/>
            <a:gd name="connsiteX1" fmla="*/ 3537 w 20844"/>
            <a:gd name="connsiteY1" fmla="*/ 16932 h 17213"/>
            <a:gd name="connsiteX2" fmla="*/ 135 w 20844"/>
            <a:gd name="connsiteY2" fmla="*/ 17099 h 17213"/>
            <a:gd name="connsiteX3" fmla="*/ 219 w 20844"/>
            <a:gd name="connsiteY3" fmla="*/ 10407 h 17213"/>
            <a:gd name="connsiteX4" fmla="*/ 447 w 20844"/>
            <a:gd name="connsiteY4" fmla="*/ 6103 h 17213"/>
            <a:gd name="connsiteX5" fmla="*/ 7302 w 20844"/>
            <a:gd name="connsiteY5" fmla="*/ 0 h 17213"/>
            <a:gd name="connsiteX0" fmla="*/ 20844 w 20844"/>
            <a:gd name="connsiteY0" fmla="*/ 15615 h 17967"/>
            <a:gd name="connsiteX1" fmla="*/ 3537 w 20844"/>
            <a:gd name="connsiteY1" fmla="*/ 16932 h 17967"/>
            <a:gd name="connsiteX2" fmla="*/ 135 w 20844"/>
            <a:gd name="connsiteY2" fmla="*/ 17099 h 17967"/>
            <a:gd name="connsiteX3" fmla="*/ 219 w 20844"/>
            <a:gd name="connsiteY3" fmla="*/ 10407 h 17967"/>
            <a:gd name="connsiteX4" fmla="*/ 447 w 20844"/>
            <a:gd name="connsiteY4" fmla="*/ 6103 h 17967"/>
            <a:gd name="connsiteX5" fmla="*/ 7302 w 20844"/>
            <a:gd name="connsiteY5" fmla="*/ 0 h 17967"/>
            <a:gd name="connsiteX0" fmla="*/ 20844 w 20844"/>
            <a:gd name="connsiteY0" fmla="*/ 15615 h 17688"/>
            <a:gd name="connsiteX1" fmla="*/ 3537 w 20844"/>
            <a:gd name="connsiteY1" fmla="*/ 16932 h 17688"/>
            <a:gd name="connsiteX2" fmla="*/ 135 w 20844"/>
            <a:gd name="connsiteY2" fmla="*/ 17099 h 17688"/>
            <a:gd name="connsiteX3" fmla="*/ 219 w 20844"/>
            <a:gd name="connsiteY3" fmla="*/ 10407 h 17688"/>
            <a:gd name="connsiteX4" fmla="*/ 447 w 20844"/>
            <a:gd name="connsiteY4" fmla="*/ 6103 h 17688"/>
            <a:gd name="connsiteX5" fmla="*/ 7302 w 20844"/>
            <a:gd name="connsiteY5" fmla="*/ 0 h 17688"/>
            <a:gd name="connsiteX0" fmla="*/ 20844 w 20844"/>
            <a:gd name="connsiteY0" fmla="*/ 15615 h 17918"/>
            <a:gd name="connsiteX1" fmla="*/ 3537 w 20844"/>
            <a:gd name="connsiteY1" fmla="*/ 16932 h 17918"/>
            <a:gd name="connsiteX2" fmla="*/ 135 w 20844"/>
            <a:gd name="connsiteY2" fmla="*/ 17099 h 17918"/>
            <a:gd name="connsiteX3" fmla="*/ 219 w 20844"/>
            <a:gd name="connsiteY3" fmla="*/ 10407 h 17918"/>
            <a:gd name="connsiteX4" fmla="*/ 447 w 20844"/>
            <a:gd name="connsiteY4" fmla="*/ 6103 h 17918"/>
            <a:gd name="connsiteX5" fmla="*/ 7302 w 20844"/>
            <a:gd name="connsiteY5" fmla="*/ 0 h 17918"/>
            <a:gd name="connsiteX0" fmla="*/ 20844 w 20844"/>
            <a:gd name="connsiteY0" fmla="*/ 15615 h 17304"/>
            <a:gd name="connsiteX1" fmla="*/ 3537 w 20844"/>
            <a:gd name="connsiteY1" fmla="*/ 16932 h 17304"/>
            <a:gd name="connsiteX2" fmla="*/ 135 w 20844"/>
            <a:gd name="connsiteY2" fmla="*/ 17099 h 17304"/>
            <a:gd name="connsiteX3" fmla="*/ 219 w 20844"/>
            <a:gd name="connsiteY3" fmla="*/ 10407 h 17304"/>
            <a:gd name="connsiteX4" fmla="*/ 447 w 20844"/>
            <a:gd name="connsiteY4" fmla="*/ 6103 h 17304"/>
            <a:gd name="connsiteX5" fmla="*/ 7302 w 20844"/>
            <a:gd name="connsiteY5" fmla="*/ 0 h 17304"/>
            <a:gd name="connsiteX0" fmla="*/ 20844 w 20844"/>
            <a:gd name="connsiteY0" fmla="*/ 15615 h 17099"/>
            <a:gd name="connsiteX1" fmla="*/ 3537 w 20844"/>
            <a:gd name="connsiteY1" fmla="*/ 16336 h 17099"/>
            <a:gd name="connsiteX2" fmla="*/ 135 w 20844"/>
            <a:gd name="connsiteY2" fmla="*/ 17099 h 17099"/>
            <a:gd name="connsiteX3" fmla="*/ 219 w 20844"/>
            <a:gd name="connsiteY3" fmla="*/ 10407 h 17099"/>
            <a:gd name="connsiteX4" fmla="*/ 447 w 20844"/>
            <a:gd name="connsiteY4" fmla="*/ 6103 h 17099"/>
            <a:gd name="connsiteX5" fmla="*/ 7302 w 20844"/>
            <a:gd name="connsiteY5" fmla="*/ 0 h 17099"/>
            <a:gd name="connsiteX0" fmla="*/ 20844 w 20844"/>
            <a:gd name="connsiteY0" fmla="*/ 15615 h 17412"/>
            <a:gd name="connsiteX1" fmla="*/ 3537 w 20844"/>
            <a:gd name="connsiteY1" fmla="*/ 16336 h 17412"/>
            <a:gd name="connsiteX2" fmla="*/ 135 w 20844"/>
            <a:gd name="connsiteY2" fmla="*/ 17099 h 17412"/>
            <a:gd name="connsiteX3" fmla="*/ 219 w 20844"/>
            <a:gd name="connsiteY3" fmla="*/ 10407 h 17412"/>
            <a:gd name="connsiteX4" fmla="*/ 447 w 20844"/>
            <a:gd name="connsiteY4" fmla="*/ 6103 h 17412"/>
            <a:gd name="connsiteX5" fmla="*/ 7302 w 20844"/>
            <a:gd name="connsiteY5" fmla="*/ 0 h 17412"/>
            <a:gd name="connsiteX0" fmla="*/ 20844 w 20844"/>
            <a:gd name="connsiteY0" fmla="*/ 15615 h 17325"/>
            <a:gd name="connsiteX1" fmla="*/ 3537 w 20844"/>
            <a:gd name="connsiteY1" fmla="*/ 16336 h 17325"/>
            <a:gd name="connsiteX2" fmla="*/ 135 w 20844"/>
            <a:gd name="connsiteY2" fmla="*/ 17099 h 17325"/>
            <a:gd name="connsiteX3" fmla="*/ 219 w 20844"/>
            <a:gd name="connsiteY3" fmla="*/ 10407 h 17325"/>
            <a:gd name="connsiteX4" fmla="*/ 447 w 20844"/>
            <a:gd name="connsiteY4" fmla="*/ 6103 h 17325"/>
            <a:gd name="connsiteX5" fmla="*/ 7302 w 20844"/>
            <a:gd name="connsiteY5" fmla="*/ 0 h 17325"/>
            <a:gd name="connsiteX0" fmla="*/ 24628 w 24628"/>
            <a:gd name="connsiteY0" fmla="*/ 15615 h 19844"/>
            <a:gd name="connsiteX1" fmla="*/ 7321 w 24628"/>
            <a:gd name="connsiteY1" fmla="*/ 16336 h 19844"/>
            <a:gd name="connsiteX2" fmla="*/ 24 w 24628"/>
            <a:gd name="connsiteY2" fmla="*/ 19780 h 19844"/>
            <a:gd name="connsiteX3" fmla="*/ 4003 w 24628"/>
            <a:gd name="connsiteY3" fmla="*/ 10407 h 19844"/>
            <a:gd name="connsiteX4" fmla="*/ 4231 w 24628"/>
            <a:gd name="connsiteY4" fmla="*/ 6103 h 19844"/>
            <a:gd name="connsiteX5" fmla="*/ 11086 w 24628"/>
            <a:gd name="connsiteY5" fmla="*/ 0 h 19844"/>
            <a:gd name="connsiteX0" fmla="*/ 24628 w 24628"/>
            <a:gd name="connsiteY0" fmla="*/ 15615 h 19835"/>
            <a:gd name="connsiteX1" fmla="*/ 8008 w 24628"/>
            <a:gd name="connsiteY1" fmla="*/ 15740 h 19835"/>
            <a:gd name="connsiteX2" fmla="*/ 24 w 24628"/>
            <a:gd name="connsiteY2" fmla="*/ 19780 h 19835"/>
            <a:gd name="connsiteX3" fmla="*/ 4003 w 24628"/>
            <a:gd name="connsiteY3" fmla="*/ 10407 h 19835"/>
            <a:gd name="connsiteX4" fmla="*/ 4231 w 24628"/>
            <a:gd name="connsiteY4" fmla="*/ 6103 h 19835"/>
            <a:gd name="connsiteX5" fmla="*/ 11086 w 24628"/>
            <a:gd name="connsiteY5" fmla="*/ 0 h 19835"/>
            <a:gd name="connsiteX0" fmla="*/ 20667 w 20667"/>
            <a:gd name="connsiteY0" fmla="*/ 15615 h 17884"/>
            <a:gd name="connsiteX1" fmla="*/ 4047 w 20667"/>
            <a:gd name="connsiteY1" fmla="*/ 15740 h 17884"/>
            <a:gd name="connsiteX2" fmla="*/ 416 w 20667"/>
            <a:gd name="connsiteY2" fmla="*/ 17794 h 17884"/>
            <a:gd name="connsiteX3" fmla="*/ 42 w 20667"/>
            <a:gd name="connsiteY3" fmla="*/ 10407 h 17884"/>
            <a:gd name="connsiteX4" fmla="*/ 270 w 20667"/>
            <a:gd name="connsiteY4" fmla="*/ 6103 h 17884"/>
            <a:gd name="connsiteX5" fmla="*/ 7125 w 20667"/>
            <a:gd name="connsiteY5" fmla="*/ 0 h 17884"/>
            <a:gd name="connsiteX0" fmla="*/ 20667 w 20667"/>
            <a:gd name="connsiteY0" fmla="*/ 15615 h 17861"/>
            <a:gd name="connsiteX1" fmla="*/ 4276 w 20667"/>
            <a:gd name="connsiteY1" fmla="*/ 14846 h 17861"/>
            <a:gd name="connsiteX2" fmla="*/ 416 w 20667"/>
            <a:gd name="connsiteY2" fmla="*/ 17794 h 17861"/>
            <a:gd name="connsiteX3" fmla="*/ 42 w 20667"/>
            <a:gd name="connsiteY3" fmla="*/ 10407 h 17861"/>
            <a:gd name="connsiteX4" fmla="*/ 270 w 20667"/>
            <a:gd name="connsiteY4" fmla="*/ 6103 h 17861"/>
            <a:gd name="connsiteX5" fmla="*/ 7125 w 20667"/>
            <a:gd name="connsiteY5" fmla="*/ 0 h 17861"/>
            <a:gd name="connsiteX0" fmla="*/ 20667 w 20667"/>
            <a:gd name="connsiteY0" fmla="*/ 15615 h 17867"/>
            <a:gd name="connsiteX1" fmla="*/ 4276 w 20667"/>
            <a:gd name="connsiteY1" fmla="*/ 14846 h 17867"/>
            <a:gd name="connsiteX2" fmla="*/ 416 w 20667"/>
            <a:gd name="connsiteY2" fmla="*/ 17794 h 17867"/>
            <a:gd name="connsiteX3" fmla="*/ 42 w 20667"/>
            <a:gd name="connsiteY3" fmla="*/ 10407 h 17867"/>
            <a:gd name="connsiteX4" fmla="*/ 270 w 20667"/>
            <a:gd name="connsiteY4" fmla="*/ 6103 h 17867"/>
            <a:gd name="connsiteX5" fmla="*/ 7125 w 20667"/>
            <a:gd name="connsiteY5" fmla="*/ 0 h 17867"/>
            <a:gd name="connsiteX0" fmla="*/ 20667 w 20667"/>
            <a:gd name="connsiteY0" fmla="*/ 15615 h 17978"/>
            <a:gd name="connsiteX1" fmla="*/ 4276 w 20667"/>
            <a:gd name="connsiteY1" fmla="*/ 14846 h 17978"/>
            <a:gd name="connsiteX2" fmla="*/ 416 w 20667"/>
            <a:gd name="connsiteY2" fmla="*/ 17794 h 17978"/>
            <a:gd name="connsiteX3" fmla="*/ 42 w 20667"/>
            <a:gd name="connsiteY3" fmla="*/ 10407 h 17978"/>
            <a:gd name="connsiteX4" fmla="*/ 270 w 20667"/>
            <a:gd name="connsiteY4" fmla="*/ 6103 h 17978"/>
            <a:gd name="connsiteX5" fmla="*/ 7125 w 20667"/>
            <a:gd name="connsiteY5" fmla="*/ 0 h 17978"/>
            <a:gd name="connsiteX0" fmla="*/ 20667 w 20667"/>
            <a:gd name="connsiteY0" fmla="*/ 15615 h 18001"/>
            <a:gd name="connsiteX1" fmla="*/ 4276 w 20667"/>
            <a:gd name="connsiteY1" fmla="*/ 14846 h 18001"/>
            <a:gd name="connsiteX2" fmla="*/ 416 w 20667"/>
            <a:gd name="connsiteY2" fmla="*/ 17794 h 18001"/>
            <a:gd name="connsiteX3" fmla="*/ 42 w 20667"/>
            <a:gd name="connsiteY3" fmla="*/ 10407 h 18001"/>
            <a:gd name="connsiteX4" fmla="*/ 270 w 20667"/>
            <a:gd name="connsiteY4" fmla="*/ 6103 h 18001"/>
            <a:gd name="connsiteX5" fmla="*/ 7125 w 20667"/>
            <a:gd name="connsiteY5" fmla="*/ 0 h 18001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963"/>
            <a:gd name="connsiteX1" fmla="*/ 4276 w 20667"/>
            <a:gd name="connsiteY1" fmla="*/ 14846 h 17963"/>
            <a:gd name="connsiteX2" fmla="*/ 4280 w 20667"/>
            <a:gd name="connsiteY2" fmla="*/ 15777 h 17963"/>
            <a:gd name="connsiteX3" fmla="*/ 416 w 20667"/>
            <a:gd name="connsiteY3" fmla="*/ 17794 h 17963"/>
            <a:gd name="connsiteX4" fmla="*/ 42 w 20667"/>
            <a:gd name="connsiteY4" fmla="*/ 10407 h 17963"/>
            <a:gd name="connsiteX5" fmla="*/ 270 w 20667"/>
            <a:gd name="connsiteY5" fmla="*/ 6103 h 17963"/>
            <a:gd name="connsiteX6" fmla="*/ 7125 w 20667"/>
            <a:gd name="connsiteY6" fmla="*/ 0 h 17963"/>
            <a:gd name="connsiteX0" fmla="*/ 20667 w 20667"/>
            <a:gd name="connsiteY0" fmla="*/ 15615 h 18073"/>
            <a:gd name="connsiteX1" fmla="*/ 4276 w 20667"/>
            <a:gd name="connsiteY1" fmla="*/ 14846 h 18073"/>
            <a:gd name="connsiteX2" fmla="*/ 4280 w 20667"/>
            <a:gd name="connsiteY2" fmla="*/ 15777 h 18073"/>
            <a:gd name="connsiteX3" fmla="*/ 416 w 20667"/>
            <a:gd name="connsiteY3" fmla="*/ 17794 h 18073"/>
            <a:gd name="connsiteX4" fmla="*/ 42 w 20667"/>
            <a:gd name="connsiteY4" fmla="*/ 10407 h 18073"/>
            <a:gd name="connsiteX5" fmla="*/ 270 w 20667"/>
            <a:gd name="connsiteY5" fmla="*/ 6103 h 18073"/>
            <a:gd name="connsiteX6" fmla="*/ 7125 w 20667"/>
            <a:gd name="connsiteY6" fmla="*/ 0 h 18073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248"/>
            <a:gd name="connsiteX1" fmla="*/ 4276 w 20667"/>
            <a:gd name="connsiteY1" fmla="*/ 14846 h 18248"/>
            <a:gd name="connsiteX2" fmla="*/ 4280 w 20667"/>
            <a:gd name="connsiteY2" fmla="*/ 15777 h 18248"/>
            <a:gd name="connsiteX3" fmla="*/ 416 w 20667"/>
            <a:gd name="connsiteY3" fmla="*/ 17794 h 18248"/>
            <a:gd name="connsiteX4" fmla="*/ 42 w 20667"/>
            <a:gd name="connsiteY4" fmla="*/ 10407 h 18248"/>
            <a:gd name="connsiteX5" fmla="*/ 270 w 20667"/>
            <a:gd name="connsiteY5" fmla="*/ 6103 h 18248"/>
            <a:gd name="connsiteX6" fmla="*/ 7125 w 20667"/>
            <a:gd name="connsiteY6" fmla="*/ 0 h 18248"/>
            <a:gd name="connsiteX0" fmla="*/ 20667 w 20667"/>
            <a:gd name="connsiteY0" fmla="*/ 15615 h 17940"/>
            <a:gd name="connsiteX1" fmla="*/ 4276 w 20667"/>
            <a:gd name="connsiteY1" fmla="*/ 14846 h 17940"/>
            <a:gd name="connsiteX2" fmla="*/ 4280 w 20667"/>
            <a:gd name="connsiteY2" fmla="*/ 15777 h 17940"/>
            <a:gd name="connsiteX3" fmla="*/ 416 w 20667"/>
            <a:gd name="connsiteY3" fmla="*/ 17794 h 17940"/>
            <a:gd name="connsiteX4" fmla="*/ 42 w 20667"/>
            <a:gd name="connsiteY4" fmla="*/ 10407 h 17940"/>
            <a:gd name="connsiteX5" fmla="*/ 270 w 20667"/>
            <a:gd name="connsiteY5" fmla="*/ 6103 h 17940"/>
            <a:gd name="connsiteX6" fmla="*/ 7125 w 20667"/>
            <a:gd name="connsiteY6" fmla="*/ 0 h 17940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738 w 20667"/>
            <a:gd name="connsiteY2" fmla="*/ 14884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5196 w 20667"/>
            <a:gd name="connsiteY2" fmla="*/ 14586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5196 w 20667"/>
            <a:gd name="connsiteY2" fmla="*/ 14586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963 w 20667"/>
            <a:gd name="connsiteY1" fmla="*/ 14151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80 w 20667"/>
            <a:gd name="connsiteY1" fmla="*/ 15777 h 17896"/>
            <a:gd name="connsiteX2" fmla="*/ 416 w 20667"/>
            <a:gd name="connsiteY2" fmla="*/ 17794 h 17896"/>
            <a:gd name="connsiteX3" fmla="*/ 42 w 20667"/>
            <a:gd name="connsiteY3" fmla="*/ 10407 h 17896"/>
            <a:gd name="connsiteX4" fmla="*/ 270 w 20667"/>
            <a:gd name="connsiteY4" fmla="*/ 6103 h 17896"/>
            <a:gd name="connsiteX5" fmla="*/ 7125 w 20667"/>
            <a:gd name="connsiteY5" fmla="*/ 0 h 17896"/>
            <a:gd name="connsiteX0" fmla="*/ 20667 w 20667"/>
            <a:gd name="connsiteY0" fmla="*/ 15615 h 17896"/>
            <a:gd name="connsiteX1" fmla="*/ 4280 w 20667"/>
            <a:gd name="connsiteY1" fmla="*/ 15777 h 17896"/>
            <a:gd name="connsiteX2" fmla="*/ 416 w 20667"/>
            <a:gd name="connsiteY2" fmla="*/ 17794 h 17896"/>
            <a:gd name="connsiteX3" fmla="*/ 42 w 20667"/>
            <a:gd name="connsiteY3" fmla="*/ 10407 h 17896"/>
            <a:gd name="connsiteX4" fmla="*/ 270 w 20667"/>
            <a:gd name="connsiteY4" fmla="*/ 6103 h 17896"/>
            <a:gd name="connsiteX5" fmla="*/ 7125 w 20667"/>
            <a:gd name="connsiteY5" fmla="*/ 0 h 17896"/>
            <a:gd name="connsiteX0" fmla="*/ 20667 w 20667"/>
            <a:gd name="connsiteY0" fmla="*/ 15615 h 17800"/>
            <a:gd name="connsiteX1" fmla="*/ 4280 w 20667"/>
            <a:gd name="connsiteY1" fmla="*/ 15181 h 17800"/>
            <a:gd name="connsiteX2" fmla="*/ 416 w 20667"/>
            <a:gd name="connsiteY2" fmla="*/ 17794 h 17800"/>
            <a:gd name="connsiteX3" fmla="*/ 42 w 20667"/>
            <a:gd name="connsiteY3" fmla="*/ 10407 h 17800"/>
            <a:gd name="connsiteX4" fmla="*/ 270 w 20667"/>
            <a:gd name="connsiteY4" fmla="*/ 6103 h 17800"/>
            <a:gd name="connsiteX5" fmla="*/ 7125 w 20667"/>
            <a:gd name="connsiteY5" fmla="*/ 0 h 17800"/>
            <a:gd name="connsiteX0" fmla="*/ 4280 w 7125"/>
            <a:gd name="connsiteY0" fmla="*/ 15181 h 17800"/>
            <a:gd name="connsiteX1" fmla="*/ 416 w 7125"/>
            <a:gd name="connsiteY1" fmla="*/ 17794 h 17800"/>
            <a:gd name="connsiteX2" fmla="*/ 42 w 7125"/>
            <a:gd name="connsiteY2" fmla="*/ 10407 h 17800"/>
            <a:gd name="connsiteX3" fmla="*/ 270 w 7125"/>
            <a:gd name="connsiteY3" fmla="*/ 6103 h 17800"/>
            <a:gd name="connsiteX4" fmla="*/ 7125 w 7125"/>
            <a:gd name="connsiteY4" fmla="*/ 0 h 17800"/>
            <a:gd name="connsiteX0" fmla="*/ 583 w 9999"/>
            <a:gd name="connsiteY0" fmla="*/ 9997 h 9997"/>
            <a:gd name="connsiteX1" fmla="*/ 58 w 9999"/>
            <a:gd name="connsiteY1" fmla="*/ 5847 h 9997"/>
            <a:gd name="connsiteX2" fmla="*/ 378 w 9999"/>
            <a:gd name="connsiteY2" fmla="*/ 3429 h 9997"/>
            <a:gd name="connsiteX3" fmla="*/ 9999 w 9999"/>
            <a:gd name="connsiteY3" fmla="*/ 0 h 9997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7175"/>
            <a:gd name="connsiteY0" fmla="*/ 10348 h 10348"/>
            <a:gd name="connsiteX1" fmla="*/ 58 w 17175"/>
            <a:gd name="connsiteY1" fmla="*/ 5849 h 10348"/>
            <a:gd name="connsiteX2" fmla="*/ 378 w 17175"/>
            <a:gd name="connsiteY2" fmla="*/ 3430 h 10348"/>
            <a:gd name="connsiteX3" fmla="*/ 17175 w 17175"/>
            <a:gd name="connsiteY3" fmla="*/ 0 h 10348"/>
            <a:gd name="connsiteX0" fmla="*/ 2975 w 17175"/>
            <a:gd name="connsiteY0" fmla="*/ 10348 h 10348"/>
            <a:gd name="connsiteX1" fmla="*/ 58 w 17175"/>
            <a:gd name="connsiteY1" fmla="*/ 5849 h 10348"/>
            <a:gd name="connsiteX2" fmla="*/ 378 w 17175"/>
            <a:gd name="connsiteY2" fmla="*/ 3430 h 10348"/>
            <a:gd name="connsiteX3" fmla="*/ 17175 w 17175"/>
            <a:gd name="connsiteY3" fmla="*/ 0 h 10348"/>
            <a:gd name="connsiteX0" fmla="*/ 2843 w 17043"/>
            <a:gd name="connsiteY0" fmla="*/ 10348 h 10348"/>
            <a:gd name="connsiteX1" fmla="*/ 2141 w 17043"/>
            <a:gd name="connsiteY1" fmla="*/ 6603 h 10348"/>
            <a:gd name="connsiteX2" fmla="*/ 246 w 17043"/>
            <a:gd name="connsiteY2" fmla="*/ 3430 h 10348"/>
            <a:gd name="connsiteX3" fmla="*/ 17043 w 17043"/>
            <a:gd name="connsiteY3" fmla="*/ 0 h 10348"/>
            <a:gd name="connsiteX0" fmla="*/ 2668 w 16868"/>
            <a:gd name="connsiteY0" fmla="*/ 10348 h 10348"/>
            <a:gd name="connsiteX1" fmla="*/ 1966 w 16868"/>
            <a:gd name="connsiteY1" fmla="*/ 6603 h 10348"/>
            <a:gd name="connsiteX2" fmla="*/ 71 w 16868"/>
            <a:gd name="connsiteY2" fmla="*/ 3430 h 10348"/>
            <a:gd name="connsiteX3" fmla="*/ 16868 w 16868"/>
            <a:gd name="connsiteY3" fmla="*/ 0 h 10348"/>
            <a:gd name="connsiteX0" fmla="*/ 702 w 18037"/>
            <a:gd name="connsiteY0" fmla="*/ 10348 h 10348"/>
            <a:gd name="connsiteX1" fmla="*/ 0 w 18037"/>
            <a:gd name="connsiteY1" fmla="*/ 6603 h 10348"/>
            <a:gd name="connsiteX2" fmla="*/ 17411 w 18037"/>
            <a:gd name="connsiteY2" fmla="*/ 6388 h 10348"/>
            <a:gd name="connsiteX3" fmla="*/ 14902 w 18037"/>
            <a:gd name="connsiteY3" fmla="*/ 0 h 10348"/>
            <a:gd name="connsiteX0" fmla="*/ 702 w 19333"/>
            <a:gd name="connsiteY0" fmla="*/ 8782 h 8782"/>
            <a:gd name="connsiteX1" fmla="*/ 0 w 19333"/>
            <a:gd name="connsiteY1" fmla="*/ 5037 h 8782"/>
            <a:gd name="connsiteX2" fmla="*/ 17411 w 19333"/>
            <a:gd name="connsiteY2" fmla="*/ 4822 h 8782"/>
            <a:gd name="connsiteX3" fmla="*/ 19333 w 19333"/>
            <a:gd name="connsiteY3" fmla="*/ 0 h 8782"/>
            <a:gd name="connsiteX0" fmla="*/ 363 w 10230"/>
            <a:gd name="connsiteY0" fmla="*/ 10000 h 10000"/>
            <a:gd name="connsiteX1" fmla="*/ 0 w 10230"/>
            <a:gd name="connsiteY1" fmla="*/ 5736 h 10000"/>
            <a:gd name="connsiteX2" fmla="*/ 9006 w 10230"/>
            <a:gd name="connsiteY2" fmla="*/ 5491 h 10000"/>
            <a:gd name="connsiteX3" fmla="*/ 10000 w 1023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9006 w 10000"/>
            <a:gd name="connsiteY2" fmla="*/ 5491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9006 w 10000"/>
            <a:gd name="connsiteY2" fmla="*/ 5491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8842 w 10000"/>
            <a:gd name="connsiteY2" fmla="*/ 5953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8842 w 10000"/>
            <a:gd name="connsiteY2" fmla="*/ 5755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8842 w 10000"/>
            <a:gd name="connsiteY2" fmla="*/ 5755 h 10000"/>
            <a:gd name="connsiteX3" fmla="*/ 10000 w 10000"/>
            <a:gd name="connsiteY3" fmla="*/ 0 h 10000"/>
            <a:gd name="connsiteX0" fmla="*/ 377 w 10014"/>
            <a:gd name="connsiteY0" fmla="*/ 10000 h 10000"/>
            <a:gd name="connsiteX1" fmla="*/ 14 w 10014"/>
            <a:gd name="connsiteY1" fmla="*/ 5736 h 10000"/>
            <a:gd name="connsiteX2" fmla="*/ 8856 w 10014"/>
            <a:gd name="connsiteY2" fmla="*/ 5755 h 10000"/>
            <a:gd name="connsiteX3" fmla="*/ 10014 w 10014"/>
            <a:gd name="connsiteY3" fmla="*/ 0 h 10000"/>
            <a:gd name="connsiteX0" fmla="*/ 68 w 10032"/>
            <a:gd name="connsiteY0" fmla="*/ 9736 h 9736"/>
            <a:gd name="connsiteX1" fmla="*/ 32 w 10032"/>
            <a:gd name="connsiteY1" fmla="*/ 5736 h 9736"/>
            <a:gd name="connsiteX2" fmla="*/ 8874 w 10032"/>
            <a:gd name="connsiteY2" fmla="*/ 5755 h 9736"/>
            <a:gd name="connsiteX3" fmla="*/ 10032 w 10032"/>
            <a:gd name="connsiteY3" fmla="*/ 0 h 9736"/>
            <a:gd name="connsiteX0" fmla="*/ 68 w 10000"/>
            <a:gd name="connsiteY0" fmla="*/ 11628 h 11628"/>
            <a:gd name="connsiteX1" fmla="*/ 32 w 10000"/>
            <a:gd name="connsiteY1" fmla="*/ 7520 h 11628"/>
            <a:gd name="connsiteX2" fmla="*/ 8846 w 10000"/>
            <a:gd name="connsiteY2" fmla="*/ 7539 h 11628"/>
            <a:gd name="connsiteX3" fmla="*/ 10000 w 10000"/>
            <a:gd name="connsiteY3" fmla="*/ 0 h 11628"/>
            <a:gd name="connsiteX0" fmla="*/ 68 w 10000"/>
            <a:gd name="connsiteY0" fmla="*/ 11628 h 11628"/>
            <a:gd name="connsiteX1" fmla="*/ 32 w 10000"/>
            <a:gd name="connsiteY1" fmla="*/ 7520 h 11628"/>
            <a:gd name="connsiteX2" fmla="*/ 8846 w 10000"/>
            <a:gd name="connsiteY2" fmla="*/ 7539 h 11628"/>
            <a:gd name="connsiteX3" fmla="*/ 10000 w 10000"/>
            <a:gd name="connsiteY3" fmla="*/ 0 h 11628"/>
            <a:gd name="connsiteX0" fmla="*/ 68 w 11795"/>
            <a:gd name="connsiteY0" fmla="*/ 11764 h 11764"/>
            <a:gd name="connsiteX1" fmla="*/ 32 w 11795"/>
            <a:gd name="connsiteY1" fmla="*/ 7656 h 11764"/>
            <a:gd name="connsiteX2" fmla="*/ 8846 w 11795"/>
            <a:gd name="connsiteY2" fmla="*/ 7675 h 11764"/>
            <a:gd name="connsiteX3" fmla="*/ 11795 w 11795"/>
            <a:gd name="connsiteY3" fmla="*/ 0 h 11764"/>
            <a:gd name="connsiteX0" fmla="*/ 68 w 11795"/>
            <a:gd name="connsiteY0" fmla="*/ 11764 h 11764"/>
            <a:gd name="connsiteX1" fmla="*/ 32 w 11795"/>
            <a:gd name="connsiteY1" fmla="*/ 7656 h 11764"/>
            <a:gd name="connsiteX2" fmla="*/ 8846 w 11795"/>
            <a:gd name="connsiteY2" fmla="*/ 7675 h 11764"/>
            <a:gd name="connsiteX3" fmla="*/ 11795 w 11795"/>
            <a:gd name="connsiteY3" fmla="*/ 0 h 11764"/>
            <a:gd name="connsiteX0" fmla="*/ 68 w 8846"/>
            <a:gd name="connsiteY0" fmla="*/ 4108 h 4108"/>
            <a:gd name="connsiteX1" fmla="*/ 32 w 8846"/>
            <a:gd name="connsiteY1" fmla="*/ 0 h 4108"/>
            <a:gd name="connsiteX2" fmla="*/ 8846 w 8846"/>
            <a:gd name="connsiteY2" fmla="*/ 19 h 4108"/>
            <a:gd name="connsiteX0" fmla="*/ 77 w 12398"/>
            <a:gd name="connsiteY0" fmla="*/ 14908 h 14908"/>
            <a:gd name="connsiteX1" fmla="*/ 36 w 12398"/>
            <a:gd name="connsiteY1" fmla="*/ 4908 h 14908"/>
            <a:gd name="connsiteX2" fmla="*/ 12398 w 12398"/>
            <a:gd name="connsiteY2" fmla="*/ 0 h 14908"/>
            <a:gd name="connsiteX0" fmla="*/ 77 w 15534"/>
            <a:gd name="connsiteY0" fmla="*/ 20192 h 20192"/>
            <a:gd name="connsiteX1" fmla="*/ 36 w 15534"/>
            <a:gd name="connsiteY1" fmla="*/ 10192 h 20192"/>
            <a:gd name="connsiteX2" fmla="*/ 15534 w 15534"/>
            <a:gd name="connsiteY2" fmla="*/ 0 h 20192"/>
            <a:gd name="connsiteX0" fmla="*/ 77 w 15534"/>
            <a:gd name="connsiteY0" fmla="*/ 20192 h 20192"/>
            <a:gd name="connsiteX1" fmla="*/ 36 w 15534"/>
            <a:gd name="connsiteY1" fmla="*/ 10192 h 20192"/>
            <a:gd name="connsiteX2" fmla="*/ 12216 w 15534"/>
            <a:gd name="connsiteY2" fmla="*/ 4271 h 20192"/>
            <a:gd name="connsiteX3" fmla="*/ 15534 w 15534"/>
            <a:gd name="connsiteY3" fmla="*/ 0 h 20192"/>
            <a:gd name="connsiteX0" fmla="*/ 2321 w 17778"/>
            <a:gd name="connsiteY0" fmla="*/ 20192 h 20192"/>
            <a:gd name="connsiteX1" fmla="*/ 2280 w 17778"/>
            <a:gd name="connsiteY1" fmla="*/ 10192 h 20192"/>
            <a:gd name="connsiteX2" fmla="*/ 930 w 17778"/>
            <a:gd name="connsiteY2" fmla="*/ 6899 h 20192"/>
            <a:gd name="connsiteX3" fmla="*/ 17778 w 17778"/>
            <a:gd name="connsiteY3" fmla="*/ 0 h 20192"/>
            <a:gd name="connsiteX0" fmla="*/ 2793 w 18250"/>
            <a:gd name="connsiteY0" fmla="*/ 20192 h 20192"/>
            <a:gd name="connsiteX1" fmla="*/ 2752 w 18250"/>
            <a:gd name="connsiteY1" fmla="*/ 10192 h 20192"/>
            <a:gd name="connsiteX2" fmla="*/ 1402 w 18250"/>
            <a:gd name="connsiteY2" fmla="*/ 6899 h 20192"/>
            <a:gd name="connsiteX3" fmla="*/ 18250 w 18250"/>
            <a:gd name="connsiteY3" fmla="*/ 0 h 20192"/>
            <a:gd name="connsiteX0" fmla="*/ 1551 w 17008"/>
            <a:gd name="connsiteY0" fmla="*/ 20192 h 20192"/>
            <a:gd name="connsiteX1" fmla="*/ 1510 w 17008"/>
            <a:gd name="connsiteY1" fmla="*/ 10192 h 20192"/>
            <a:gd name="connsiteX2" fmla="*/ 160 w 17008"/>
            <a:gd name="connsiteY2" fmla="*/ 6899 h 20192"/>
            <a:gd name="connsiteX3" fmla="*/ 17008 w 17008"/>
            <a:gd name="connsiteY3" fmla="*/ 0 h 20192"/>
            <a:gd name="connsiteX0" fmla="*/ 1880 w 17337"/>
            <a:gd name="connsiteY0" fmla="*/ 20192 h 20192"/>
            <a:gd name="connsiteX1" fmla="*/ 1839 w 17337"/>
            <a:gd name="connsiteY1" fmla="*/ 10192 h 20192"/>
            <a:gd name="connsiteX2" fmla="*/ 489 w 17337"/>
            <a:gd name="connsiteY2" fmla="*/ 6899 h 20192"/>
            <a:gd name="connsiteX3" fmla="*/ 17337 w 17337"/>
            <a:gd name="connsiteY3" fmla="*/ 0 h 20192"/>
            <a:gd name="connsiteX0" fmla="*/ 1880 w 17337"/>
            <a:gd name="connsiteY0" fmla="*/ 20192 h 20192"/>
            <a:gd name="connsiteX1" fmla="*/ 1839 w 17337"/>
            <a:gd name="connsiteY1" fmla="*/ 10192 h 20192"/>
            <a:gd name="connsiteX2" fmla="*/ 489 w 17337"/>
            <a:gd name="connsiteY2" fmla="*/ 6069 h 20192"/>
            <a:gd name="connsiteX3" fmla="*/ 17337 w 17337"/>
            <a:gd name="connsiteY3" fmla="*/ 0 h 20192"/>
            <a:gd name="connsiteX0" fmla="*/ 1880 w 17337"/>
            <a:gd name="connsiteY0" fmla="*/ 21575 h 21575"/>
            <a:gd name="connsiteX1" fmla="*/ 1839 w 17337"/>
            <a:gd name="connsiteY1" fmla="*/ 11575 h 21575"/>
            <a:gd name="connsiteX2" fmla="*/ 489 w 17337"/>
            <a:gd name="connsiteY2" fmla="*/ 7452 h 21575"/>
            <a:gd name="connsiteX3" fmla="*/ 17337 w 17337"/>
            <a:gd name="connsiteY3" fmla="*/ 0 h 21575"/>
            <a:gd name="connsiteX0" fmla="*/ 1880 w 17337"/>
            <a:gd name="connsiteY0" fmla="*/ 21575 h 21575"/>
            <a:gd name="connsiteX1" fmla="*/ 1839 w 17337"/>
            <a:gd name="connsiteY1" fmla="*/ 11575 h 21575"/>
            <a:gd name="connsiteX2" fmla="*/ 489 w 17337"/>
            <a:gd name="connsiteY2" fmla="*/ 7452 h 21575"/>
            <a:gd name="connsiteX3" fmla="*/ 17337 w 17337"/>
            <a:gd name="connsiteY3" fmla="*/ 0 h 21575"/>
            <a:gd name="connsiteX0" fmla="*/ 1880 w 16836"/>
            <a:gd name="connsiteY0" fmla="*/ 22543 h 22543"/>
            <a:gd name="connsiteX1" fmla="*/ 1839 w 16836"/>
            <a:gd name="connsiteY1" fmla="*/ 12543 h 22543"/>
            <a:gd name="connsiteX2" fmla="*/ 489 w 16836"/>
            <a:gd name="connsiteY2" fmla="*/ 8420 h 22543"/>
            <a:gd name="connsiteX3" fmla="*/ 16836 w 16836"/>
            <a:gd name="connsiteY3" fmla="*/ 0 h 22543"/>
            <a:gd name="connsiteX0" fmla="*/ 1880 w 16836"/>
            <a:gd name="connsiteY0" fmla="*/ 22543 h 22543"/>
            <a:gd name="connsiteX1" fmla="*/ 1839 w 16836"/>
            <a:gd name="connsiteY1" fmla="*/ 13373 h 22543"/>
            <a:gd name="connsiteX2" fmla="*/ 489 w 16836"/>
            <a:gd name="connsiteY2" fmla="*/ 8420 h 22543"/>
            <a:gd name="connsiteX3" fmla="*/ 16836 w 16836"/>
            <a:gd name="connsiteY3" fmla="*/ 0 h 22543"/>
            <a:gd name="connsiteX0" fmla="*/ 1880 w 16836"/>
            <a:gd name="connsiteY0" fmla="*/ 22543 h 22543"/>
            <a:gd name="connsiteX1" fmla="*/ 1839 w 16836"/>
            <a:gd name="connsiteY1" fmla="*/ 16174 h 22543"/>
            <a:gd name="connsiteX2" fmla="*/ 489 w 16836"/>
            <a:gd name="connsiteY2" fmla="*/ 8420 h 22543"/>
            <a:gd name="connsiteX3" fmla="*/ 16836 w 16836"/>
            <a:gd name="connsiteY3" fmla="*/ 0 h 22543"/>
            <a:gd name="connsiteX0" fmla="*/ 1880 w 53581"/>
            <a:gd name="connsiteY0" fmla="*/ 14351 h 14351"/>
            <a:gd name="connsiteX1" fmla="*/ 1839 w 53581"/>
            <a:gd name="connsiteY1" fmla="*/ 7982 h 14351"/>
            <a:gd name="connsiteX2" fmla="*/ 489 w 53581"/>
            <a:gd name="connsiteY2" fmla="*/ 228 h 14351"/>
            <a:gd name="connsiteX3" fmla="*/ 53581 w 53581"/>
            <a:gd name="connsiteY3" fmla="*/ 2890 h 14351"/>
            <a:gd name="connsiteX0" fmla="*/ 217 w 51918"/>
            <a:gd name="connsiteY0" fmla="*/ 11461 h 11461"/>
            <a:gd name="connsiteX1" fmla="*/ 176 w 51918"/>
            <a:gd name="connsiteY1" fmla="*/ 5092 h 11461"/>
            <a:gd name="connsiteX2" fmla="*/ 20076 w 51918"/>
            <a:gd name="connsiteY2" fmla="*/ 4036 h 11461"/>
            <a:gd name="connsiteX3" fmla="*/ 51918 w 51918"/>
            <a:gd name="connsiteY3" fmla="*/ 0 h 11461"/>
            <a:gd name="connsiteX0" fmla="*/ 78 w 51779"/>
            <a:gd name="connsiteY0" fmla="*/ 11461 h 11461"/>
            <a:gd name="connsiteX1" fmla="*/ 37 w 51779"/>
            <a:gd name="connsiteY1" fmla="*/ 5092 h 11461"/>
            <a:gd name="connsiteX2" fmla="*/ 51779 w 51779"/>
            <a:gd name="connsiteY2" fmla="*/ 0 h 11461"/>
            <a:gd name="connsiteX0" fmla="*/ 78 w 51779"/>
            <a:gd name="connsiteY0" fmla="*/ 11461 h 11461"/>
            <a:gd name="connsiteX1" fmla="*/ 37 w 51779"/>
            <a:gd name="connsiteY1" fmla="*/ 5092 h 11461"/>
            <a:gd name="connsiteX2" fmla="*/ 51779 w 51779"/>
            <a:gd name="connsiteY2" fmla="*/ 0 h 11461"/>
            <a:gd name="connsiteX0" fmla="*/ 78 w 51779"/>
            <a:gd name="connsiteY0" fmla="*/ 11461 h 11461"/>
            <a:gd name="connsiteX1" fmla="*/ 37 w 51779"/>
            <a:gd name="connsiteY1" fmla="*/ 5092 h 11461"/>
            <a:gd name="connsiteX2" fmla="*/ 51779 w 51779"/>
            <a:gd name="connsiteY2" fmla="*/ 0 h 11461"/>
            <a:gd name="connsiteX0" fmla="*/ 16101 w 25370"/>
            <a:gd name="connsiteY0" fmla="*/ 16210 h 16210"/>
            <a:gd name="connsiteX1" fmla="*/ 16060 w 25370"/>
            <a:gd name="connsiteY1" fmla="*/ 9841 h 16210"/>
            <a:gd name="connsiteX2" fmla="*/ 1395 w 25370"/>
            <a:gd name="connsiteY2" fmla="*/ 0 h 16210"/>
            <a:gd name="connsiteX0" fmla="*/ 18489 w 18502"/>
            <a:gd name="connsiteY0" fmla="*/ 16210 h 16210"/>
            <a:gd name="connsiteX1" fmla="*/ 18448 w 18502"/>
            <a:gd name="connsiteY1" fmla="*/ 9841 h 16210"/>
            <a:gd name="connsiteX2" fmla="*/ 3783 w 18502"/>
            <a:gd name="connsiteY2" fmla="*/ 0 h 16210"/>
            <a:gd name="connsiteX0" fmla="*/ 14706 w 14719"/>
            <a:gd name="connsiteY0" fmla="*/ 16210 h 16210"/>
            <a:gd name="connsiteX1" fmla="*/ 14665 w 14719"/>
            <a:gd name="connsiteY1" fmla="*/ 9841 h 16210"/>
            <a:gd name="connsiteX2" fmla="*/ 0 w 14719"/>
            <a:gd name="connsiteY2" fmla="*/ 0 h 16210"/>
            <a:gd name="connsiteX0" fmla="*/ 11164 w 14665"/>
            <a:gd name="connsiteY0" fmla="*/ 16088 h 16088"/>
            <a:gd name="connsiteX1" fmla="*/ 14665 w 14665"/>
            <a:gd name="connsiteY1" fmla="*/ 9841 h 16088"/>
            <a:gd name="connsiteX2" fmla="*/ 0 w 14665"/>
            <a:gd name="connsiteY2" fmla="*/ 0 h 16088"/>
            <a:gd name="connsiteX0" fmla="*/ 11164 w 15072"/>
            <a:gd name="connsiteY0" fmla="*/ 16088 h 16088"/>
            <a:gd name="connsiteX1" fmla="*/ 14665 w 15072"/>
            <a:gd name="connsiteY1" fmla="*/ 9841 h 16088"/>
            <a:gd name="connsiteX2" fmla="*/ 0 w 15072"/>
            <a:gd name="connsiteY2" fmla="*/ 0 h 16088"/>
            <a:gd name="connsiteX0" fmla="*/ 11164 w 14665"/>
            <a:gd name="connsiteY0" fmla="*/ 16088 h 16088"/>
            <a:gd name="connsiteX1" fmla="*/ 14665 w 14665"/>
            <a:gd name="connsiteY1" fmla="*/ 9841 h 16088"/>
            <a:gd name="connsiteX2" fmla="*/ 0 w 14665"/>
            <a:gd name="connsiteY2" fmla="*/ 0 h 160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4665" h="16088">
              <a:moveTo>
                <a:pt x="11164" y="16088"/>
              </a:moveTo>
              <a:cubicBezTo>
                <a:pt x="14335" y="13290"/>
                <a:pt x="14541" y="15021"/>
                <a:pt x="14665" y="9841"/>
              </a:cubicBezTo>
              <a:cubicBezTo>
                <a:pt x="3803" y="4886"/>
                <a:pt x="3831" y="2401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557936</xdr:colOff>
      <xdr:row>15</xdr:row>
      <xdr:rowOff>15303</xdr:rowOff>
    </xdr:from>
    <xdr:to>
      <xdr:col>13</xdr:col>
      <xdr:colOff>687911</xdr:colOff>
      <xdr:row>15</xdr:row>
      <xdr:rowOff>129352</xdr:rowOff>
    </xdr:to>
    <xdr:sp macro="" textlink="">
      <xdr:nvSpPr>
        <xdr:cNvPr id="871" name="AutoShape 4802">
          <a:extLst>
            <a:ext uri="{FF2B5EF4-FFF2-40B4-BE49-F238E27FC236}">
              <a16:creationId xmlns:a16="http://schemas.microsoft.com/office/drawing/2014/main" id="{1F1DE3FE-504E-4507-9125-A08E7678FD09}"/>
            </a:ext>
          </a:extLst>
        </xdr:cNvPr>
        <xdr:cNvSpPr>
          <a:spLocks noChangeArrowheads="1"/>
        </xdr:cNvSpPr>
      </xdr:nvSpPr>
      <xdr:spPr bwMode="auto">
        <a:xfrm>
          <a:off x="8993276" y="2529903"/>
          <a:ext cx="129975" cy="11404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13</xdr:col>
      <xdr:colOff>548560</xdr:colOff>
      <xdr:row>11</xdr:row>
      <xdr:rowOff>88444</xdr:rowOff>
    </xdr:from>
    <xdr:to>
      <xdr:col>13</xdr:col>
      <xdr:colOff>631431</xdr:colOff>
      <xdr:row>14</xdr:row>
      <xdr:rowOff>120706</xdr:rowOff>
    </xdr:to>
    <xdr:sp macro="" textlink="">
      <xdr:nvSpPr>
        <xdr:cNvPr id="872" name="Line 120">
          <a:extLst>
            <a:ext uri="{FF2B5EF4-FFF2-40B4-BE49-F238E27FC236}">
              <a16:creationId xmlns:a16="http://schemas.microsoft.com/office/drawing/2014/main" id="{4F40F5CA-D505-45D2-9423-1758E3ACAE11}"/>
            </a:ext>
          </a:extLst>
        </xdr:cNvPr>
        <xdr:cNvSpPr>
          <a:spLocks noChangeShapeType="1"/>
        </xdr:cNvSpPr>
      </xdr:nvSpPr>
      <xdr:spPr bwMode="auto">
        <a:xfrm flipH="1" flipV="1">
          <a:off x="8983900" y="1932484"/>
          <a:ext cx="82871" cy="53518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19</xdr:col>
      <xdr:colOff>580227</xdr:colOff>
      <xdr:row>2</xdr:row>
      <xdr:rowOff>156482</xdr:rowOff>
    </xdr:from>
    <xdr:to>
      <xdr:col>19</xdr:col>
      <xdr:colOff>632359</xdr:colOff>
      <xdr:row>8</xdr:row>
      <xdr:rowOff>123175</xdr:rowOff>
    </xdr:to>
    <xdr:sp macro="" textlink="">
      <xdr:nvSpPr>
        <xdr:cNvPr id="873" name="Freeform 651">
          <a:extLst>
            <a:ext uri="{FF2B5EF4-FFF2-40B4-BE49-F238E27FC236}">
              <a16:creationId xmlns:a16="http://schemas.microsoft.com/office/drawing/2014/main" id="{7572C66B-14E2-4130-BE96-1F9802965827}"/>
            </a:ext>
          </a:extLst>
        </xdr:cNvPr>
        <xdr:cNvSpPr>
          <a:spLocks/>
        </xdr:cNvSpPr>
      </xdr:nvSpPr>
      <xdr:spPr bwMode="auto">
        <a:xfrm>
          <a:off x="13176087" y="491762"/>
          <a:ext cx="52132" cy="972533"/>
        </a:xfrm>
        <a:custGeom>
          <a:avLst/>
          <a:gdLst>
            <a:gd name="T0" fmla="*/ 2147483647 w 10000"/>
            <a:gd name="T1" fmla="*/ 2147483647 h 11936"/>
            <a:gd name="T2" fmla="*/ 2147483647 w 10000"/>
            <a:gd name="T3" fmla="*/ 2147483647 h 11936"/>
            <a:gd name="T4" fmla="*/ 2147483647 w 10000"/>
            <a:gd name="T5" fmla="*/ 2147483647 h 11936"/>
            <a:gd name="T6" fmla="*/ 0 w 10000"/>
            <a:gd name="T7" fmla="*/ 0 h 11936"/>
            <a:gd name="T8" fmla="*/ 2147483647 w 10000"/>
            <a:gd name="T9" fmla="*/ 2147483647 h 11936"/>
            <a:gd name="T10" fmla="*/ 2147483647 w 10000"/>
            <a:gd name="T11" fmla="*/ 2147483647 h 119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9362 w 10000"/>
            <a:gd name="connsiteY5" fmla="*/ 3531 h 11936"/>
            <a:gd name="connsiteX6" fmla="*/ 10000 w 10000"/>
            <a:gd name="connsiteY6" fmla="*/ 3892 h 119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10000 w 10000"/>
            <a:gd name="connsiteY5" fmla="*/ 3892 h 119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10000 w 10000"/>
            <a:gd name="connsiteY5" fmla="*/ 3892 h 11936"/>
            <a:gd name="connsiteX0" fmla="*/ 4254 w 4254"/>
            <a:gd name="connsiteY0" fmla="*/ 11936 h 11936"/>
            <a:gd name="connsiteX1" fmla="*/ 1679 w 4254"/>
            <a:gd name="connsiteY1" fmla="*/ 11111 h 11936"/>
            <a:gd name="connsiteX2" fmla="*/ 232 w 4254"/>
            <a:gd name="connsiteY2" fmla="*/ 8055 h 11936"/>
            <a:gd name="connsiteX3" fmla="*/ 0 w 4254"/>
            <a:gd name="connsiteY3" fmla="*/ 0 h 11936"/>
            <a:gd name="connsiteX4" fmla="*/ 3039 w 4254"/>
            <a:gd name="connsiteY4" fmla="*/ 740 h 11936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522 h 14522"/>
            <a:gd name="connsiteX4" fmla="*/ 1079 w 10000"/>
            <a:gd name="connsiteY4" fmla="*/ 8 h 14522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400 h 14522"/>
            <a:gd name="connsiteX4" fmla="*/ 1079 w 10000"/>
            <a:gd name="connsiteY4" fmla="*/ 8 h 14522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400 h 14522"/>
            <a:gd name="connsiteX4" fmla="*/ 1079 w 10000"/>
            <a:gd name="connsiteY4" fmla="*/ 8 h 14522"/>
            <a:gd name="connsiteX0" fmla="*/ 14621 w 14621"/>
            <a:gd name="connsiteY0" fmla="*/ 11466 h 13831"/>
            <a:gd name="connsiteX1" fmla="*/ 3947 w 14621"/>
            <a:gd name="connsiteY1" fmla="*/ 13831 h 13831"/>
            <a:gd name="connsiteX2" fmla="*/ 545 w 14621"/>
            <a:gd name="connsiteY2" fmla="*/ 11270 h 13831"/>
            <a:gd name="connsiteX3" fmla="*/ 0 w 14621"/>
            <a:gd name="connsiteY3" fmla="*/ 4400 h 13831"/>
            <a:gd name="connsiteX4" fmla="*/ 1079 w 14621"/>
            <a:gd name="connsiteY4" fmla="*/ 8 h 13831"/>
            <a:gd name="connsiteX0" fmla="*/ 13466 w 13466"/>
            <a:gd name="connsiteY0" fmla="*/ 10366 h 13841"/>
            <a:gd name="connsiteX1" fmla="*/ 3947 w 13466"/>
            <a:gd name="connsiteY1" fmla="*/ 13831 h 13841"/>
            <a:gd name="connsiteX2" fmla="*/ 545 w 13466"/>
            <a:gd name="connsiteY2" fmla="*/ 11270 h 13841"/>
            <a:gd name="connsiteX3" fmla="*/ 0 w 13466"/>
            <a:gd name="connsiteY3" fmla="*/ 4400 h 13841"/>
            <a:gd name="connsiteX4" fmla="*/ 1079 w 13466"/>
            <a:gd name="connsiteY4" fmla="*/ 8 h 13841"/>
            <a:gd name="connsiteX0" fmla="*/ 18664 w 18664"/>
            <a:gd name="connsiteY0" fmla="*/ 10611 h 13836"/>
            <a:gd name="connsiteX1" fmla="*/ 3947 w 18664"/>
            <a:gd name="connsiteY1" fmla="*/ 13831 h 13836"/>
            <a:gd name="connsiteX2" fmla="*/ 545 w 18664"/>
            <a:gd name="connsiteY2" fmla="*/ 11270 h 13836"/>
            <a:gd name="connsiteX3" fmla="*/ 0 w 18664"/>
            <a:gd name="connsiteY3" fmla="*/ 4400 h 13836"/>
            <a:gd name="connsiteX4" fmla="*/ 1079 w 18664"/>
            <a:gd name="connsiteY4" fmla="*/ 8 h 13836"/>
            <a:gd name="connsiteX0" fmla="*/ 18664 w 18664"/>
            <a:gd name="connsiteY0" fmla="*/ 10611 h 13836"/>
            <a:gd name="connsiteX1" fmla="*/ 3947 w 18664"/>
            <a:gd name="connsiteY1" fmla="*/ 13831 h 13836"/>
            <a:gd name="connsiteX2" fmla="*/ 545 w 18664"/>
            <a:gd name="connsiteY2" fmla="*/ 11270 h 13836"/>
            <a:gd name="connsiteX3" fmla="*/ 0 w 18664"/>
            <a:gd name="connsiteY3" fmla="*/ 4400 h 13836"/>
            <a:gd name="connsiteX4" fmla="*/ 4833 w 18664"/>
            <a:gd name="connsiteY4" fmla="*/ 8 h 13836"/>
            <a:gd name="connsiteX0" fmla="*/ 18664 w 18664"/>
            <a:gd name="connsiteY0" fmla="*/ 10624 h 13849"/>
            <a:gd name="connsiteX1" fmla="*/ 3947 w 18664"/>
            <a:gd name="connsiteY1" fmla="*/ 13844 h 13849"/>
            <a:gd name="connsiteX2" fmla="*/ 545 w 18664"/>
            <a:gd name="connsiteY2" fmla="*/ 11283 h 13849"/>
            <a:gd name="connsiteX3" fmla="*/ 0 w 18664"/>
            <a:gd name="connsiteY3" fmla="*/ 1479 h 13849"/>
            <a:gd name="connsiteX4" fmla="*/ 4833 w 18664"/>
            <a:gd name="connsiteY4" fmla="*/ 21 h 13849"/>
            <a:gd name="connsiteX0" fmla="*/ 18664 w 18664"/>
            <a:gd name="connsiteY0" fmla="*/ 10614 h 13839"/>
            <a:gd name="connsiteX1" fmla="*/ 3947 w 18664"/>
            <a:gd name="connsiteY1" fmla="*/ 13834 h 13839"/>
            <a:gd name="connsiteX2" fmla="*/ 545 w 18664"/>
            <a:gd name="connsiteY2" fmla="*/ 11273 h 13839"/>
            <a:gd name="connsiteX3" fmla="*/ 0 w 18664"/>
            <a:gd name="connsiteY3" fmla="*/ 3547 h 13839"/>
            <a:gd name="connsiteX4" fmla="*/ 4833 w 18664"/>
            <a:gd name="connsiteY4" fmla="*/ 11 h 13839"/>
            <a:gd name="connsiteX0" fmla="*/ 18664 w 18664"/>
            <a:gd name="connsiteY0" fmla="*/ 10625 h 13850"/>
            <a:gd name="connsiteX1" fmla="*/ 3947 w 18664"/>
            <a:gd name="connsiteY1" fmla="*/ 13845 h 13850"/>
            <a:gd name="connsiteX2" fmla="*/ 545 w 18664"/>
            <a:gd name="connsiteY2" fmla="*/ 11284 h 13850"/>
            <a:gd name="connsiteX3" fmla="*/ 0 w 18664"/>
            <a:gd name="connsiteY3" fmla="*/ 3558 h 13850"/>
            <a:gd name="connsiteX4" fmla="*/ 4833 w 18664"/>
            <a:gd name="connsiteY4" fmla="*/ 22 h 13850"/>
            <a:gd name="connsiteX0" fmla="*/ 20108 w 20108"/>
            <a:gd name="connsiteY0" fmla="*/ 13437 h 13913"/>
            <a:gd name="connsiteX1" fmla="*/ 3947 w 20108"/>
            <a:gd name="connsiteY1" fmla="*/ 13845 h 13913"/>
            <a:gd name="connsiteX2" fmla="*/ 545 w 20108"/>
            <a:gd name="connsiteY2" fmla="*/ 11284 h 13913"/>
            <a:gd name="connsiteX3" fmla="*/ 0 w 20108"/>
            <a:gd name="connsiteY3" fmla="*/ 3558 h 13913"/>
            <a:gd name="connsiteX4" fmla="*/ 4833 w 20108"/>
            <a:gd name="connsiteY4" fmla="*/ 22 h 13913"/>
            <a:gd name="connsiteX0" fmla="*/ 20108 w 20108"/>
            <a:gd name="connsiteY0" fmla="*/ 13437 h 13862"/>
            <a:gd name="connsiteX1" fmla="*/ 3947 w 20108"/>
            <a:gd name="connsiteY1" fmla="*/ 13845 h 13862"/>
            <a:gd name="connsiteX2" fmla="*/ 545 w 20108"/>
            <a:gd name="connsiteY2" fmla="*/ 11284 h 13862"/>
            <a:gd name="connsiteX3" fmla="*/ 0 w 20108"/>
            <a:gd name="connsiteY3" fmla="*/ 3558 h 13862"/>
            <a:gd name="connsiteX4" fmla="*/ 4833 w 20108"/>
            <a:gd name="connsiteY4" fmla="*/ 22 h 13862"/>
            <a:gd name="connsiteX0" fmla="*/ 20108 w 20108"/>
            <a:gd name="connsiteY0" fmla="*/ 13437 h 14912"/>
            <a:gd name="connsiteX1" fmla="*/ 3947 w 20108"/>
            <a:gd name="connsiteY1" fmla="*/ 13845 h 14912"/>
            <a:gd name="connsiteX2" fmla="*/ 545 w 20108"/>
            <a:gd name="connsiteY2" fmla="*/ 11284 h 14912"/>
            <a:gd name="connsiteX3" fmla="*/ 0 w 20108"/>
            <a:gd name="connsiteY3" fmla="*/ 3558 h 14912"/>
            <a:gd name="connsiteX4" fmla="*/ 4833 w 20108"/>
            <a:gd name="connsiteY4" fmla="*/ 22 h 14912"/>
            <a:gd name="connsiteX0" fmla="*/ 17509 w 17509"/>
            <a:gd name="connsiteY0" fmla="*/ 14537 h 14537"/>
            <a:gd name="connsiteX1" fmla="*/ 3947 w 17509"/>
            <a:gd name="connsiteY1" fmla="*/ 13845 h 14537"/>
            <a:gd name="connsiteX2" fmla="*/ 545 w 17509"/>
            <a:gd name="connsiteY2" fmla="*/ 11284 h 14537"/>
            <a:gd name="connsiteX3" fmla="*/ 0 w 17509"/>
            <a:gd name="connsiteY3" fmla="*/ 3558 h 14537"/>
            <a:gd name="connsiteX4" fmla="*/ 4833 w 17509"/>
            <a:gd name="connsiteY4" fmla="*/ 22 h 14537"/>
            <a:gd name="connsiteX0" fmla="*/ 17509 w 17509"/>
            <a:gd name="connsiteY0" fmla="*/ 14537 h 15250"/>
            <a:gd name="connsiteX1" fmla="*/ 3947 w 17509"/>
            <a:gd name="connsiteY1" fmla="*/ 13845 h 15250"/>
            <a:gd name="connsiteX2" fmla="*/ 545 w 17509"/>
            <a:gd name="connsiteY2" fmla="*/ 11284 h 15250"/>
            <a:gd name="connsiteX3" fmla="*/ 0 w 17509"/>
            <a:gd name="connsiteY3" fmla="*/ 3558 h 15250"/>
            <a:gd name="connsiteX4" fmla="*/ 4833 w 17509"/>
            <a:gd name="connsiteY4" fmla="*/ 22 h 15250"/>
            <a:gd name="connsiteX0" fmla="*/ 17509 w 17509"/>
            <a:gd name="connsiteY0" fmla="*/ 14537 h 15145"/>
            <a:gd name="connsiteX1" fmla="*/ 3947 w 17509"/>
            <a:gd name="connsiteY1" fmla="*/ 13845 h 15145"/>
            <a:gd name="connsiteX2" fmla="*/ 545 w 17509"/>
            <a:gd name="connsiteY2" fmla="*/ 11284 h 15145"/>
            <a:gd name="connsiteX3" fmla="*/ 0 w 17509"/>
            <a:gd name="connsiteY3" fmla="*/ 3558 h 15145"/>
            <a:gd name="connsiteX4" fmla="*/ 4833 w 17509"/>
            <a:gd name="connsiteY4" fmla="*/ 22 h 15145"/>
            <a:gd name="connsiteX0" fmla="*/ 20397 w 20397"/>
            <a:gd name="connsiteY0" fmla="*/ 13070 h 13856"/>
            <a:gd name="connsiteX1" fmla="*/ 3947 w 20397"/>
            <a:gd name="connsiteY1" fmla="*/ 13845 h 13856"/>
            <a:gd name="connsiteX2" fmla="*/ 545 w 20397"/>
            <a:gd name="connsiteY2" fmla="*/ 11284 h 13856"/>
            <a:gd name="connsiteX3" fmla="*/ 0 w 20397"/>
            <a:gd name="connsiteY3" fmla="*/ 3558 h 13856"/>
            <a:gd name="connsiteX4" fmla="*/ 4833 w 20397"/>
            <a:gd name="connsiteY4" fmla="*/ 22 h 13856"/>
            <a:gd name="connsiteX0" fmla="*/ 20397 w 20397"/>
            <a:gd name="connsiteY0" fmla="*/ 13070 h 13860"/>
            <a:gd name="connsiteX1" fmla="*/ 3947 w 20397"/>
            <a:gd name="connsiteY1" fmla="*/ 13845 h 13860"/>
            <a:gd name="connsiteX2" fmla="*/ 545 w 20397"/>
            <a:gd name="connsiteY2" fmla="*/ 11284 h 13860"/>
            <a:gd name="connsiteX3" fmla="*/ 0 w 20397"/>
            <a:gd name="connsiteY3" fmla="*/ 3558 h 13860"/>
            <a:gd name="connsiteX4" fmla="*/ 4833 w 20397"/>
            <a:gd name="connsiteY4" fmla="*/ 22 h 13860"/>
            <a:gd name="connsiteX0" fmla="*/ 20397 w 20397"/>
            <a:gd name="connsiteY0" fmla="*/ 13070 h 14732"/>
            <a:gd name="connsiteX1" fmla="*/ 3947 w 20397"/>
            <a:gd name="connsiteY1" fmla="*/ 13845 h 14732"/>
            <a:gd name="connsiteX2" fmla="*/ 545 w 20397"/>
            <a:gd name="connsiteY2" fmla="*/ 11284 h 14732"/>
            <a:gd name="connsiteX3" fmla="*/ 0 w 20397"/>
            <a:gd name="connsiteY3" fmla="*/ 3558 h 14732"/>
            <a:gd name="connsiteX4" fmla="*/ 4833 w 20397"/>
            <a:gd name="connsiteY4" fmla="*/ 22 h 14732"/>
            <a:gd name="connsiteX0" fmla="*/ 20397 w 20397"/>
            <a:gd name="connsiteY0" fmla="*/ 13070 h 14943"/>
            <a:gd name="connsiteX1" fmla="*/ 3947 w 20397"/>
            <a:gd name="connsiteY1" fmla="*/ 13845 h 14943"/>
            <a:gd name="connsiteX2" fmla="*/ 545 w 20397"/>
            <a:gd name="connsiteY2" fmla="*/ 11284 h 14943"/>
            <a:gd name="connsiteX3" fmla="*/ 0 w 20397"/>
            <a:gd name="connsiteY3" fmla="*/ 3558 h 14943"/>
            <a:gd name="connsiteX4" fmla="*/ 4833 w 20397"/>
            <a:gd name="connsiteY4" fmla="*/ 22 h 14943"/>
            <a:gd name="connsiteX0" fmla="*/ 20397 w 20397"/>
            <a:gd name="connsiteY0" fmla="*/ 15624 h 17497"/>
            <a:gd name="connsiteX1" fmla="*/ 3947 w 20397"/>
            <a:gd name="connsiteY1" fmla="*/ 16399 h 17497"/>
            <a:gd name="connsiteX2" fmla="*/ 545 w 20397"/>
            <a:gd name="connsiteY2" fmla="*/ 13838 h 17497"/>
            <a:gd name="connsiteX3" fmla="*/ 0 w 20397"/>
            <a:gd name="connsiteY3" fmla="*/ 6112 h 17497"/>
            <a:gd name="connsiteX4" fmla="*/ 6855 w 20397"/>
            <a:gd name="connsiteY4" fmla="*/ 9 h 17497"/>
            <a:gd name="connsiteX0" fmla="*/ 20397 w 20397"/>
            <a:gd name="connsiteY0" fmla="*/ 15626 h 17499"/>
            <a:gd name="connsiteX1" fmla="*/ 3947 w 20397"/>
            <a:gd name="connsiteY1" fmla="*/ 16401 h 17499"/>
            <a:gd name="connsiteX2" fmla="*/ 545 w 20397"/>
            <a:gd name="connsiteY2" fmla="*/ 13840 h 17499"/>
            <a:gd name="connsiteX3" fmla="*/ 0 w 20397"/>
            <a:gd name="connsiteY3" fmla="*/ 6114 h 17499"/>
            <a:gd name="connsiteX4" fmla="*/ 6855 w 20397"/>
            <a:gd name="connsiteY4" fmla="*/ 11 h 17499"/>
            <a:gd name="connsiteX0" fmla="*/ 20397 w 20397"/>
            <a:gd name="connsiteY0" fmla="*/ 15625 h 17498"/>
            <a:gd name="connsiteX1" fmla="*/ 3947 w 20397"/>
            <a:gd name="connsiteY1" fmla="*/ 16400 h 17498"/>
            <a:gd name="connsiteX2" fmla="*/ 545 w 20397"/>
            <a:gd name="connsiteY2" fmla="*/ 13839 h 17498"/>
            <a:gd name="connsiteX3" fmla="*/ 0 w 20397"/>
            <a:gd name="connsiteY3" fmla="*/ 6113 h 17498"/>
            <a:gd name="connsiteX4" fmla="*/ 6855 w 20397"/>
            <a:gd name="connsiteY4" fmla="*/ 10 h 17498"/>
            <a:gd name="connsiteX0" fmla="*/ 20397 w 20397"/>
            <a:gd name="connsiteY0" fmla="*/ 15615 h 17488"/>
            <a:gd name="connsiteX1" fmla="*/ 3947 w 20397"/>
            <a:gd name="connsiteY1" fmla="*/ 16390 h 17488"/>
            <a:gd name="connsiteX2" fmla="*/ 545 w 20397"/>
            <a:gd name="connsiteY2" fmla="*/ 13829 h 17488"/>
            <a:gd name="connsiteX3" fmla="*/ 0 w 20397"/>
            <a:gd name="connsiteY3" fmla="*/ 6103 h 17488"/>
            <a:gd name="connsiteX4" fmla="*/ 6855 w 20397"/>
            <a:gd name="connsiteY4" fmla="*/ 0 h 17488"/>
            <a:gd name="connsiteX0" fmla="*/ 21759 w 21759"/>
            <a:gd name="connsiteY0" fmla="*/ 15615 h 16405"/>
            <a:gd name="connsiteX1" fmla="*/ 5309 w 21759"/>
            <a:gd name="connsiteY1" fmla="*/ 16390 h 16405"/>
            <a:gd name="connsiteX2" fmla="*/ 463 w 21759"/>
            <a:gd name="connsiteY2" fmla="*/ 13829 h 16405"/>
            <a:gd name="connsiteX3" fmla="*/ 1362 w 21759"/>
            <a:gd name="connsiteY3" fmla="*/ 6103 h 16405"/>
            <a:gd name="connsiteX4" fmla="*/ 8217 w 21759"/>
            <a:gd name="connsiteY4" fmla="*/ 0 h 16405"/>
            <a:gd name="connsiteX0" fmla="*/ 20397 w 20397"/>
            <a:gd name="connsiteY0" fmla="*/ 15615 h 16405"/>
            <a:gd name="connsiteX1" fmla="*/ 3947 w 20397"/>
            <a:gd name="connsiteY1" fmla="*/ 16390 h 16405"/>
            <a:gd name="connsiteX2" fmla="*/ 834 w 20397"/>
            <a:gd name="connsiteY2" fmla="*/ 13829 h 16405"/>
            <a:gd name="connsiteX3" fmla="*/ 0 w 20397"/>
            <a:gd name="connsiteY3" fmla="*/ 6103 h 16405"/>
            <a:gd name="connsiteX4" fmla="*/ 6855 w 20397"/>
            <a:gd name="connsiteY4" fmla="*/ 0 h 16405"/>
            <a:gd name="connsiteX0" fmla="*/ 20681 w 20681"/>
            <a:gd name="connsiteY0" fmla="*/ 15615 h 16405"/>
            <a:gd name="connsiteX1" fmla="*/ 4231 w 20681"/>
            <a:gd name="connsiteY1" fmla="*/ 16390 h 16405"/>
            <a:gd name="connsiteX2" fmla="*/ 1118 w 20681"/>
            <a:gd name="connsiteY2" fmla="*/ 13829 h 16405"/>
            <a:gd name="connsiteX3" fmla="*/ 284 w 20681"/>
            <a:gd name="connsiteY3" fmla="*/ 6103 h 16405"/>
            <a:gd name="connsiteX4" fmla="*/ 7139 w 20681"/>
            <a:gd name="connsiteY4" fmla="*/ 0 h 16405"/>
            <a:gd name="connsiteX0" fmla="*/ 20681 w 20681"/>
            <a:gd name="connsiteY0" fmla="*/ 15615 h 16405"/>
            <a:gd name="connsiteX1" fmla="*/ 4231 w 20681"/>
            <a:gd name="connsiteY1" fmla="*/ 16390 h 16405"/>
            <a:gd name="connsiteX2" fmla="*/ 1118 w 20681"/>
            <a:gd name="connsiteY2" fmla="*/ 13829 h 16405"/>
            <a:gd name="connsiteX3" fmla="*/ 284 w 20681"/>
            <a:gd name="connsiteY3" fmla="*/ 6103 h 16405"/>
            <a:gd name="connsiteX4" fmla="*/ 7139 w 20681"/>
            <a:gd name="connsiteY4" fmla="*/ 0 h 16405"/>
            <a:gd name="connsiteX0" fmla="*/ 21520 w 21520"/>
            <a:gd name="connsiteY0" fmla="*/ 15615 h 16405"/>
            <a:gd name="connsiteX1" fmla="*/ 5070 w 21520"/>
            <a:gd name="connsiteY1" fmla="*/ 16390 h 16405"/>
            <a:gd name="connsiteX2" fmla="*/ 1957 w 21520"/>
            <a:gd name="connsiteY2" fmla="*/ 13829 h 16405"/>
            <a:gd name="connsiteX3" fmla="*/ 1123 w 21520"/>
            <a:gd name="connsiteY3" fmla="*/ 6103 h 16405"/>
            <a:gd name="connsiteX4" fmla="*/ 7978 w 21520"/>
            <a:gd name="connsiteY4" fmla="*/ 0 h 16405"/>
            <a:gd name="connsiteX0" fmla="*/ 21043 w 21043"/>
            <a:gd name="connsiteY0" fmla="*/ 15615 h 16405"/>
            <a:gd name="connsiteX1" fmla="*/ 4593 w 21043"/>
            <a:gd name="connsiteY1" fmla="*/ 16390 h 16405"/>
            <a:gd name="connsiteX2" fmla="*/ 1480 w 21043"/>
            <a:gd name="connsiteY2" fmla="*/ 13829 h 16405"/>
            <a:gd name="connsiteX3" fmla="*/ 646 w 21043"/>
            <a:gd name="connsiteY3" fmla="*/ 6103 h 16405"/>
            <a:gd name="connsiteX4" fmla="*/ 7501 w 21043"/>
            <a:gd name="connsiteY4" fmla="*/ 0 h 16405"/>
            <a:gd name="connsiteX0" fmla="*/ 21043 w 21043"/>
            <a:gd name="connsiteY0" fmla="*/ 15615 h 16534"/>
            <a:gd name="connsiteX1" fmla="*/ 4593 w 21043"/>
            <a:gd name="connsiteY1" fmla="*/ 16390 h 16534"/>
            <a:gd name="connsiteX2" fmla="*/ 1480 w 21043"/>
            <a:gd name="connsiteY2" fmla="*/ 13829 h 16534"/>
            <a:gd name="connsiteX3" fmla="*/ 646 w 21043"/>
            <a:gd name="connsiteY3" fmla="*/ 6103 h 16534"/>
            <a:gd name="connsiteX4" fmla="*/ 7501 w 21043"/>
            <a:gd name="connsiteY4" fmla="*/ 0 h 16534"/>
            <a:gd name="connsiteX0" fmla="*/ 21043 w 21043"/>
            <a:gd name="connsiteY0" fmla="*/ 15615 h 16885"/>
            <a:gd name="connsiteX1" fmla="*/ 4593 w 21043"/>
            <a:gd name="connsiteY1" fmla="*/ 16390 h 16885"/>
            <a:gd name="connsiteX2" fmla="*/ 1480 w 21043"/>
            <a:gd name="connsiteY2" fmla="*/ 13829 h 16885"/>
            <a:gd name="connsiteX3" fmla="*/ 646 w 21043"/>
            <a:gd name="connsiteY3" fmla="*/ 6103 h 16885"/>
            <a:gd name="connsiteX4" fmla="*/ 7501 w 21043"/>
            <a:gd name="connsiteY4" fmla="*/ 0 h 16885"/>
            <a:gd name="connsiteX0" fmla="*/ 21043 w 21043"/>
            <a:gd name="connsiteY0" fmla="*/ 15615 h 17662"/>
            <a:gd name="connsiteX1" fmla="*/ 4593 w 21043"/>
            <a:gd name="connsiteY1" fmla="*/ 16390 h 17662"/>
            <a:gd name="connsiteX2" fmla="*/ 1480 w 21043"/>
            <a:gd name="connsiteY2" fmla="*/ 13829 h 17662"/>
            <a:gd name="connsiteX3" fmla="*/ 646 w 21043"/>
            <a:gd name="connsiteY3" fmla="*/ 6103 h 17662"/>
            <a:gd name="connsiteX4" fmla="*/ 7501 w 21043"/>
            <a:gd name="connsiteY4" fmla="*/ 0 h 17662"/>
            <a:gd name="connsiteX0" fmla="*/ 21043 w 21043"/>
            <a:gd name="connsiteY0" fmla="*/ 15615 h 19535"/>
            <a:gd name="connsiteX1" fmla="*/ 4593 w 21043"/>
            <a:gd name="connsiteY1" fmla="*/ 16390 h 19535"/>
            <a:gd name="connsiteX2" fmla="*/ 1480 w 21043"/>
            <a:gd name="connsiteY2" fmla="*/ 17496 h 19535"/>
            <a:gd name="connsiteX3" fmla="*/ 646 w 21043"/>
            <a:gd name="connsiteY3" fmla="*/ 6103 h 19535"/>
            <a:gd name="connsiteX4" fmla="*/ 7501 w 21043"/>
            <a:gd name="connsiteY4" fmla="*/ 0 h 19535"/>
            <a:gd name="connsiteX0" fmla="*/ 21043 w 21043"/>
            <a:gd name="connsiteY0" fmla="*/ 15615 h 17510"/>
            <a:gd name="connsiteX1" fmla="*/ 4593 w 21043"/>
            <a:gd name="connsiteY1" fmla="*/ 16390 h 17510"/>
            <a:gd name="connsiteX2" fmla="*/ 1480 w 21043"/>
            <a:gd name="connsiteY2" fmla="*/ 17496 h 17510"/>
            <a:gd name="connsiteX3" fmla="*/ 646 w 21043"/>
            <a:gd name="connsiteY3" fmla="*/ 6103 h 17510"/>
            <a:gd name="connsiteX4" fmla="*/ 7501 w 21043"/>
            <a:gd name="connsiteY4" fmla="*/ 0 h 17510"/>
            <a:gd name="connsiteX0" fmla="*/ 21043 w 21043"/>
            <a:gd name="connsiteY0" fmla="*/ 15615 h 17611"/>
            <a:gd name="connsiteX1" fmla="*/ 3676 w 21043"/>
            <a:gd name="connsiteY1" fmla="*/ 17383 h 17611"/>
            <a:gd name="connsiteX2" fmla="*/ 1480 w 21043"/>
            <a:gd name="connsiteY2" fmla="*/ 17496 h 17611"/>
            <a:gd name="connsiteX3" fmla="*/ 646 w 21043"/>
            <a:gd name="connsiteY3" fmla="*/ 6103 h 17611"/>
            <a:gd name="connsiteX4" fmla="*/ 7501 w 21043"/>
            <a:gd name="connsiteY4" fmla="*/ 0 h 17611"/>
            <a:gd name="connsiteX0" fmla="*/ 21043 w 21043"/>
            <a:gd name="connsiteY0" fmla="*/ 15615 h 17611"/>
            <a:gd name="connsiteX1" fmla="*/ 3676 w 21043"/>
            <a:gd name="connsiteY1" fmla="*/ 17383 h 17611"/>
            <a:gd name="connsiteX2" fmla="*/ 1480 w 21043"/>
            <a:gd name="connsiteY2" fmla="*/ 17496 h 17611"/>
            <a:gd name="connsiteX3" fmla="*/ 646 w 21043"/>
            <a:gd name="connsiteY3" fmla="*/ 6103 h 17611"/>
            <a:gd name="connsiteX4" fmla="*/ 7501 w 21043"/>
            <a:gd name="connsiteY4" fmla="*/ 0 h 17611"/>
            <a:gd name="connsiteX0" fmla="*/ 20418 w 20418"/>
            <a:gd name="connsiteY0" fmla="*/ 15615 h 17611"/>
            <a:gd name="connsiteX1" fmla="*/ 3051 w 20418"/>
            <a:gd name="connsiteY1" fmla="*/ 17383 h 17611"/>
            <a:gd name="connsiteX2" fmla="*/ 855 w 20418"/>
            <a:gd name="connsiteY2" fmla="*/ 17496 h 17611"/>
            <a:gd name="connsiteX3" fmla="*/ 21 w 20418"/>
            <a:gd name="connsiteY3" fmla="*/ 6103 h 17611"/>
            <a:gd name="connsiteX4" fmla="*/ 6876 w 20418"/>
            <a:gd name="connsiteY4" fmla="*/ 0 h 17611"/>
            <a:gd name="connsiteX0" fmla="*/ 20418 w 20418"/>
            <a:gd name="connsiteY0" fmla="*/ 15615 h 17611"/>
            <a:gd name="connsiteX1" fmla="*/ 3051 w 20418"/>
            <a:gd name="connsiteY1" fmla="*/ 17383 h 17611"/>
            <a:gd name="connsiteX2" fmla="*/ 855 w 20418"/>
            <a:gd name="connsiteY2" fmla="*/ 17496 h 17611"/>
            <a:gd name="connsiteX3" fmla="*/ 21 w 20418"/>
            <a:gd name="connsiteY3" fmla="*/ 6103 h 17611"/>
            <a:gd name="connsiteX4" fmla="*/ 6876 w 20418"/>
            <a:gd name="connsiteY4" fmla="*/ 0 h 17611"/>
            <a:gd name="connsiteX0" fmla="*/ 20397 w 20397"/>
            <a:gd name="connsiteY0" fmla="*/ 15615 h 17611"/>
            <a:gd name="connsiteX1" fmla="*/ 3030 w 20397"/>
            <a:gd name="connsiteY1" fmla="*/ 17383 h 17611"/>
            <a:gd name="connsiteX2" fmla="*/ 834 w 20397"/>
            <a:gd name="connsiteY2" fmla="*/ 17496 h 17611"/>
            <a:gd name="connsiteX3" fmla="*/ 0 w 20397"/>
            <a:gd name="connsiteY3" fmla="*/ 6103 h 17611"/>
            <a:gd name="connsiteX4" fmla="*/ 6855 w 20397"/>
            <a:gd name="connsiteY4" fmla="*/ 0 h 17611"/>
            <a:gd name="connsiteX0" fmla="*/ 20397 w 20397"/>
            <a:gd name="connsiteY0" fmla="*/ 15615 h 17611"/>
            <a:gd name="connsiteX1" fmla="*/ 3030 w 20397"/>
            <a:gd name="connsiteY1" fmla="*/ 17383 h 17611"/>
            <a:gd name="connsiteX2" fmla="*/ 834 w 20397"/>
            <a:gd name="connsiteY2" fmla="*/ 17496 h 17611"/>
            <a:gd name="connsiteX3" fmla="*/ 0 w 20397"/>
            <a:gd name="connsiteY3" fmla="*/ 6103 h 17611"/>
            <a:gd name="connsiteX4" fmla="*/ 6855 w 20397"/>
            <a:gd name="connsiteY4" fmla="*/ 0 h 17611"/>
            <a:gd name="connsiteX0" fmla="*/ 20753 w 20753"/>
            <a:gd name="connsiteY0" fmla="*/ 15615 h 18055"/>
            <a:gd name="connsiteX1" fmla="*/ 3386 w 20753"/>
            <a:gd name="connsiteY1" fmla="*/ 17383 h 18055"/>
            <a:gd name="connsiteX2" fmla="*/ 1190 w 20753"/>
            <a:gd name="connsiteY2" fmla="*/ 17496 h 18055"/>
            <a:gd name="connsiteX3" fmla="*/ 994 w 20753"/>
            <a:gd name="connsiteY3" fmla="*/ 10407 h 18055"/>
            <a:gd name="connsiteX4" fmla="*/ 356 w 20753"/>
            <a:gd name="connsiteY4" fmla="*/ 6103 h 18055"/>
            <a:gd name="connsiteX5" fmla="*/ 7211 w 20753"/>
            <a:gd name="connsiteY5" fmla="*/ 0 h 18055"/>
            <a:gd name="connsiteX0" fmla="*/ 20965 w 20965"/>
            <a:gd name="connsiteY0" fmla="*/ 15615 h 18055"/>
            <a:gd name="connsiteX1" fmla="*/ 3598 w 20965"/>
            <a:gd name="connsiteY1" fmla="*/ 17383 h 18055"/>
            <a:gd name="connsiteX2" fmla="*/ 1402 w 20965"/>
            <a:gd name="connsiteY2" fmla="*/ 17496 h 18055"/>
            <a:gd name="connsiteX3" fmla="*/ 340 w 20965"/>
            <a:gd name="connsiteY3" fmla="*/ 10407 h 18055"/>
            <a:gd name="connsiteX4" fmla="*/ 568 w 20965"/>
            <a:gd name="connsiteY4" fmla="*/ 6103 h 18055"/>
            <a:gd name="connsiteX5" fmla="*/ 7423 w 20965"/>
            <a:gd name="connsiteY5" fmla="*/ 0 h 18055"/>
            <a:gd name="connsiteX0" fmla="*/ 20667 w 20667"/>
            <a:gd name="connsiteY0" fmla="*/ 15615 h 18055"/>
            <a:gd name="connsiteX1" fmla="*/ 3300 w 20667"/>
            <a:gd name="connsiteY1" fmla="*/ 17383 h 18055"/>
            <a:gd name="connsiteX2" fmla="*/ 1104 w 20667"/>
            <a:gd name="connsiteY2" fmla="*/ 17496 h 18055"/>
            <a:gd name="connsiteX3" fmla="*/ 42 w 20667"/>
            <a:gd name="connsiteY3" fmla="*/ 10407 h 18055"/>
            <a:gd name="connsiteX4" fmla="*/ 270 w 20667"/>
            <a:gd name="connsiteY4" fmla="*/ 6103 h 18055"/>
            <a:gd name="connsiteX5" fmla="*/ 7125 w 20667"/>
            <a:gd name="connsiteY5" fmla="*/ 0 h 18055"/>
            <a:gd name="connsiteX0" fmla="*/ 20667 w 20667"/>
            <a:gd name="connsiteY0" fmla="*/ 15615 h 18092"/>
            <a:gd name="connsiteX1" fmla="*/ 8498 w 20667"/>
            <a:gd name="connsiteY1" fmla="*/ 17505 h 18092"/>
            <a:gd name="connsiteX2" fmla="*/ 1104 w 20667"/>
            <a:gd name="connsiteY2" fmla="*/ 17496 h 18092"/>
            <a:gd name="connsiteX3" fmla="*/ 42 w 20667"/>
            <a:gd name="connsiteY3" fmla="*/ 10407 h 18092"/>
            <a:gd name="connsiteX4" fmla="*/ 270 w 20667"/>
            <a:gd name="connsiteY4" fmla="*/ 6103 h 18092"/>
            <a:gd name="connsiteX5" fmla="*/ 7125 w 20667"/>
            <a:gd name="connsiteY5" fmla="*/ 0 h 18092"/>
            <a:gd name="connsiteX0" fmla="*/ 20667 w 20667"/>
            <a:gd name="connsiteY0" fmla="*/ 15615 h 18092"/>
            <a:gd name="connsiteX1" fmla="*/ 8498 w 20667"/>
            <a:gd name="connsiteY1" fmla="*/ 17505 h 18092"/>
            <a:gd name="connsiteX2" fmla="*/ 1104 w 20667"/>
            <a:gd name="connsiteY2" fmla="*/ 17496 h 18092"/>
            <a:gd name="connsiteX3" fmla="*/ 42 w 20667"/>
            <a:gd name="connsiteY3" fmla="*/ 10407 h 18092"/>
            <a:gd name="connsiteX4" fmla="*/ 270 w 20667"/>
            <a:gd name="connsiteY4" fmla="*/ 6103 h 18092"/>
            <a:gd name="connsiteX5" fmla="*/ 7125 w 20667"/>
            <a:gd name="connsiteY5" fmla="*/ 0 h 18092"/>
            <a:gd name="connsiteX0" fmla="*/ 20875 w 20875"/>
            <a:gd name="connsiteY0" fmla="*/ 15615 h 18135"/>
            <a:gd name="connsiteX1" fmla="*/ 3797 w 20875"/>
            <a:gd name="connsiteY1" fmla="*/ 17627 h 18135"/>
            <a:gd name="connsiteX2" fmla="*/ 1312 w 20875"/>
            <a:gd name="connsiteY2" fmla="*/ 17496 h 18135"/>
            <a:gd name="connsiteX3" fmla="*/ 250 w 20875"/>
            <a:gd name="connsiteY3" fmla="*/ 10407 h 18135"/>
            <a:gd name="connsiteX4" fmla="*/ 478 w 20875"/>
            <a:gd name="connsiteY4" fmla="*/ 6103 h 18135"/>
            <a:gd name="connsiteX5" fmla="*/ 7333 w 20875"/>
            <a:gd name="connsiteY5" fmla="*/ 0 h 18135"/>
            <a:gd name="connsiteX0" fmla="*/ 20667 w 20667"/>
            <a:gd name="connsiteY0" fmla="*/ 15615 h 18035"/>
            <a:gd name="connsiteX1" fmla="*/ 3589 w 20667"/>
            <a:gd name="connsiteY1" fmla="*/ 17627 h 18035"/>
            <a:gd name="connsiteX2" fmla="*/ 1104 w 20667"/>
            <a:gd name="connsiteY2" fmla="*/ 17496 h 18035"/>
            <a:gd name="connsiteX3" fmla="*/ 42 w 20667"/>
            <a:gd name="connsiteY3" fmla="*/ 10407 h 18035"/>
            <a:gd name="connsiteX4" fmla="*/ 270 w 20667"/>
            <a:gd name="connsiteY4" fmla="*/ 6103 h 18035"/>
            <a:gd name="connsiteX5" fmla="*/ 7125 w 20667"/>
            <a:gd name="connsiteY5" fmla="*/ 0 h 18035"/>
            <a:gd name="connsiteX0" fmla="*/ 20667 w 20667"/>
            <a:gd name="connsiteY0" fmla="*/ 15615 h 18896"/>
            <a:gd name="connsiteX1" fmla="*/ 3589 w 20667"/>
            <a:gd name="connsiteY1" fmla="*/ 17627 h 18896"/>
            <a:gd name="connsiteX2" fmla="*/ 1104 w 20667"/>
            <a:gd name="connsiteY2" fmla="*/ 17496 h 18896"/>
            <a:gd name="connsiteX3" fmla="*/ 42 w 20667"/>
            <a:gd name="connsiteY3" fmla="*/ 10407 h 18896"/>
            <a:gd name="connsiteX4" fmla="*/ 270 w 20667"/>
            <a:gd name="connsiteY4" fmla="*/ 6103 h 18896"/>
            <a:gd name="connsiteX5" fmla="*/ 7125 w 20667"/>
            <a:gd name="connsiteY5" fmla="*/ 0 h 18896"/>
            <a:gd name="connsiteX0" fmla="*/ 20667 w 20667"/>
            <a:gd name="connsiteY0" fmla="*/ 15615 h 18035"/>
            <a:gd name="connsiteX1" fmla="*/ 3589 w 20667"/>
            <a:gd name="connsiteY1" fmla="*/ 17627 h 18035"/>
            <a:gd name="connsiteX2" fmla="*/ 1104 w 20667"/>
            <a:gd name="connsiteY2" fmla="*/ 17496 h 18035"/>
            <a:gd name="connsiteX3" fmla="*/ 42 w 20667"/>
            <a:gd name="connsiteY3" fmla="*/ 10407 h 18035"/>
            <a:gd name="connsiteX4" fmla="*/ 270 w 20667"/>
            <a:gd name="connsiteY4" fmla="*/ 6103 h 18035"/>
            <a:gd name="connsiteX5" fmla="*/ 7125 w 20667"/>
            <a:gd name="connsiteY5" fmla="*/ 0 h 18035"/>
            <a:gd name="connsiteX0" fmla="*/ 20844 w 20844"/>
            <a:gd name="connsiteY0" fmla="*/ 15615 h 17893"/>
            <a:gd name="connsiteX1" fmla="*/ 3766 w 20844"/>
            <a:gd name="connsiteY1" fmla="*/ 17627 h 17893"/>
            <a:gd name="connsiteX2" fmla="*/ 135 w 20844"/>
            <a:gd name="connsiteY2" fmla="*/ 17099 h 17893"/>
            <a:gd name="connsiteX3" fmla="*/ 219 w 20844"/>
            <a:gd name="connsiteY3" fmla="*/ 10407 h 17893"/>
            <a:gd name="connsiteX4" fmla="*/ 447 w 20844"/>
            <a:gd name="connsiteY4" fmla="*/ 6103 h 17893"/>
            <a:gd name="connsiteX5" fmla="*/ 7302 w 20844"/>
            <a:gd name="connsiteY5" fmla="*/ 0 h 17893"/>
            <a:gd name="connsiteX0" fmla="*/ 20844 w 20844"/>
            <a:gd name="connsiteY0" fmla="*/ 15615 h 17627"/>
            <a:gd name="connsiteX1" fmla="*/ 3537 w 20844"/>
            <a:gd name="connsiteY1" fmla="*/ 16932 h 17627"/>
            <a:gd name="connsiteX2" fmla="*/ 135 w 20844"/>
            <a:gd name="connsiteY2" fmla="*/ 17099 h 17627"/>
            <a:gd name="connsiteX3" fmla="*/ 219 w 20844"/>
            <a:gd name="connsiteY3" fmla="*/ 10407 h 17627"/>
            <a:gd name="connsiteX4" fmla="*/ 447 w 20844"/>
            <a:gd name="connsiteY4" fmla="*/ 6103 h 17627"/>
            <a:gd name="connsiteX5" fmla="*/ 7302 w 20844"/>
            <a:gd name="connsiteY5" fmla="*/ 0 h 17627"/>
            <a:gd name="connsiteX0" fmla="*/ 20844 w 20844"/>
            <a:gd name="connsiteY0" fmla="*/ 15615 h 17186"/>
            <a:gd name="connsiteX1" fmla="*/ 3537 w 20844"/>
            <a:gd name="connsiteY1" fmla="*/ 16932 h 17186"/>
            <a:gd name="connsiteX2" fmla="*/ 135 w 20844"/>
            <a:gd name="connsiteY2" fmla="*/ 17099 h 17186"/>
            <a:gd name="connsiteX3" fmla="*/ 219 w 20844"/>
            <a:gd name="connsiteY3" fmla="*/ 10407 h 17186"/>
            <a:gd name="connsiteX4" fmla="*/ 447 w 20844"/>
            <a:gd name="connsiteY4" fmla="*/ 6103 h 17186"/>
            <a:gd name="connsiteX5" fmla="*/ 7302 w 20844"/>
            <a:gd name="connsiteY5" fmla="*/ 0 h 17186"/>
            <a:gd name="connsiteX0" fmla="*/ 20844 w 20844"/>
            <a:gd name="connsiteY0" fmla="*/ 15615 h 17836"/>
            <a:gd name="connsiteX1" fmla="*/ 3537 w 20844"/>
            <a:gd name="connsiteY1" fmla="*/ 16932 h 17836"/>
            <a:gd name="connsiteX2" fmla="*/ 135 w 20844"/>
            <a:gd name="connsiteY2" fmla="*/ 17099 h 17836"/>
            <a:gd name="connsiteX3" fmla="*/ 219 w 20844"/>
            <a:gd name="connsiteY3" fmla="*/ 10407 h 17836"/>
            <a:gd name="connsiteX4" fmla="*/ 447 w 20844"/>
            <a:gd name="connsiteY4" fmla="*/ 6103 h 17836"/>
            <a:gd name="connsiteX5" fmla="*/ 7302 w 20844"/>
            <a:gd name="connsiteY5" fmla="*/ 0 h 17836"/>
            <a:gd name="connsiteX0" fmla="*/ 20844 w 20844"/>
            <a:gd name="connsiteY0" fmla="*/ 15615 h 17213"/>
            <a:gd name="connsiteX1" fmla="*/ 3537 w 20844"/>
            <a:gd name="connsiteY1" fmla="*/ 16932 h 17213"/>
            <a:gd name="connsiteX2" fmla="*/ 135 w 20844"/>
            <a:gd name="connsiteY2" fmla="*/ 17099 h 17213"/>
            <a:gd name="connsiteX3" fmla="*/ 219 w 20844"/>
            <a:gd name="connsiteY3" fmla="*/ 10407 h 17213"/>
            <a:gd name="connsiteX4" fmla="*/ 447 w 20844"/>
            <a:gd name="connsiteY4" fmla="*/ 6103 h 17213"/>
            <a:gd name="connsiteX5" fmla="*/ 7302 w 20844"/>
            <a:gd name="connsiteY5" fmla="*/ 0 h 17213"/>
            <a:gd name="connsiteX0" fmla="*/ 20844 w 20844"/>
            <a:gd name="connsiteY0" fmla="*/ 15615 h 17967"/>
            <a:gd name="connsiteX1" fmla="*/ 3537 w 20844"/>
            <a:gd name="connsiteY1" fmla="*/ 16932 h 17967"/>
            <a:gd name="connsiteX2" fmla="*/ 135 w 20844"/>
            <a:gd name="connsiteY2" fmla="*/ 17099 h 17967"/>
            <a:gd name="connsiteX3" fmla="*/ 219 w 20844"/>
            <a:gd name="connsiteY3" fmla="*/ 10407 h 17967"/>
            <a:gd name="connsiteX4" fmla="*/ 447 w 20844"/>
            <a:gd name="connsiteY4" fmla="*/ 6103 h 17967"/>
            <a:gd name="connsiteX5" fmla="*/ 7302 w 20844"/>
            <a:gd name="connsiteY5" fmla="*/ 0 h 17967"/>
            <a:gd name="connsiteX0" fmla="*/ 20844 w 20844"/>
            <a:gd name="connsiteY0" fmla="*/ 15615 h 17688"/>
            <a:gd name="connsiteX1" fmla="*/ 3537 w 20844"/>
            <a:gd name="connsiteY1" fmla="*/ 16932 h 17688"/>
            <a:gd name="connsiteX2" fmla="*/ 135 w 20844"/>
            <a:gd name="connsiteY2" fmla="*/ 17099 h 17688"/>
            <a:gd name="connsiteX3" fmla="*/ 219 w 20844"/>
            <a:gd name="connsiteY3" fmla="*/ 10407 h 17688"/>
            <a:gd name="connsiteX4" fmla="*/ 447 w 20844"/>
            <a:gd name="connsiteY4" fmla="*/ 6103 h 17688"/>
            <a:gd name="connsiteX5" fmla="*/ 7302 w 20844"/>
            <a:gd name="connsiteY5" fmla="*/ 0 h 17688"/>
            <a:gd name="connsiteX0" fmla="*/ 20844 w 20844"/>
            <a:gd name="connsiteY0" fmla="*/ 15615 h 17918"/>
            <a:gd name="connsiteX1" fmla="*/ 3537 w 20844"/>
            <a:gd name="connsiteY1" fmla="*/ 16932 h 17918"/>
            <a:gd name="connsiteX2" fmla="*/ 135 w 20844"/>
            <a:gd name="connsiteY2" fmla="*/ 17099 h 17918"/>
            <a:gd name="connsiteX3" fmla="*/ 219 w 20844"/>
            <a:gd name="connsiteY3" fmla="*/ 10407 h 17918"/>
            <a:gd name="connsiteX4" fmla="*/ 447 w 20844"/>
            <a:gd name="connsiteY4" fmla="*/ 6103 h 17918"/>
            <a:gd name="connsiteX5" fmla="*/ 7302 w 20844"/>
            <a:gd name="connsiteY5" fmla="*/ 0 h 17918"/>
            <a:gd name="connsiteX0" fmla="*/ 20844 w 20844"/>
            <a:gd name="connsiteY0" fmla="*/ 15615 h 17304"/>
            <a:gd name="connsiteX1" fmla="*/ 3537 w 20844"/>
            <a:gd name="connsiteY1" fmla="*/ 16932 h 17304"/>
            <a:gd name="connsiteX2" fmla="*/ 135 w 20844"/>
            <a:gd name="connsiteY2" fmla="*/ 17099 h 17304"/>
            <a:gd name="connsiteX3" fmla="*/ 219 w 20844"/>
            <a:gd name="connsiteY3" fmla="*/ 10407 h 17304"/>
            <a:gd name="connsiteX4" fmla="*/ 447 w 20844"/>
            <a:gd name="connsiteY4" fmla="*/ 6103 h 17304"/>
            <a:gd name="connsiteX5" fmla="*/ 7302 w 20844"/>
            <a:gd name="connsiteY5" fmla="*/ 0 h 17304"/>
            <a:gd name="connsiteX0" fmla="*/ 20844 w 20844"/>
            <a:gd name="connsiteY0" fmla="*/ 15615 h 17099"/>
            <a:gd name="connsiteX1" fmla="*/ 3537 w 20844"/>
            <a:gd name="connsiteY1" fmla="*/ 16336 h 17099"/>
            <a:gd name="connsiteX2" fmla="*/ 135 w 20844"/>
            <a:gd name="connsiteY2" fmla="*/ 17099 h 17099"/>
            <a:gd name="connsiteX3" fmla="*/ 219 w 20844"/>
            <a:gd name="connsiteY3" fmla="*/ 10407 h 17099"/>
            <a:gd name="connsiteX4" fmla="*/ 447 w 20844"/>
            <a:gd name="connsiteY4" fmla="*/ 6103 h 17099"/>
            <a:gd name="connsiteX5" fmla="*/ 7302 w 20844"/>
            <a:gd name="connsiteY5" fmla="*/ 0 h 17099"/>
            <a:gd name="connsiteX0" fmla="*/ 20844 w 20844"/>
            <a:gd name="connsiteY0" fmla="*/ 15615 h 17412"/>
            <a:gd name="connsiteX1" fmla="*/ 3537 w 20844"/>
            <a:gd name="connsiteY1" fmla="*/ 16336 h 17412"/>
            <a:gd name="connsiteX2" fmla="*/ 135 w 20844"/>
            <a:gd name="connsiteY2" fmla="*/ 17099 h 17412"/>
            <a:gd name="connsiteX3" fmla="*/ 219 w 20844"/>
            <a:gd name="connsiteY3" fmla="*/ 10407 h 17412"/>
            <a:gd name="connsiteX4" fmla="*/ 447 w 20844"/>
            <a:gd name="connsiteY4" fmla="*/ 6103 h 17412"/>
            <a:gd name="connsiteX5" fmla="*/ 7302 w 20844"/>
            <a:gd name="connsiteY5" fmla="*/ 0 h 17412"/>
            <a:gd name="connsiteX0" fmla="*/ 20844 w 20844"/>
            <a:gd name="connsiteY0" fmla="*/ 15615 h 17325"/>
            <a:gd name="connsiteX1" fmla="*/ 3537 w 20844"/>
            <a:gd name="connsiteY1" fmla="*/ 16336 h 17325"/>
            <a:gd name="connsiteX2" fmla="*/ 135 w 20844"/>
            <a:gd name="connsiteY2" fmla="*/ 17099 h 17325"/>
            <a:gd name="connsiteX3" fmla="*/ 219 w 20844"/>
            <a:gd name="connsiteY3" fmla="*/ 10407 h 17325"/>
            <a:gd name="connsiteX4" fmla="*/ 447 w 20844"/>
            <a:gd name="connsiteY4" fmla="*/ 6103 h 17325"/>
            <a:gd name="connsiteX5" fmla="*/ 7302 w 20844"/>
            <a:gd name="connsiteY5" fmla="*/ 0 h 17325"/>
            <a:gd name="connsiteX0" fmla="*/ 24628 w 24628"/>
            <a:gd name="connsiteY0" fmla="*/ 15615 h 19844"/>
            <a:gd name="connsiteX1" fmla="*/ 7321 w 24628"/>
            <a:gd name="connsiteY1" fmla="*/ 16336 h 19844"/>
            <a:gd name="connsiteX2" fmla="*/ 24 w 24628"/>
            <a:gd name="connsiteY2" fmla="*/ 19780 h 19844"/>
            <a:gd name="connsiteX3" fmla="*/ 4003 w 24628"/>
            <a:gd name="connsiteY3" fmla="*/ 10407 h 19844"/>
            <a:gd name="connsiteX4" fmla="*/ 4231 w 24628"/>
            <a:gd name="connsiteY4" fmla="*/ 6103 h 19844"/>
            <a:gd name="connsiteX5" fmla="*/ 11086 w 24628"/>
            <a:gd name="connsiteY5" fmla="*/ 0 h 19844"/>
            <a:gd name="connsiteX0" fmla="*/ 24628 w 24628"/>
            <a:gd name="connsiteY0" fmla="*/ 15615 h 19835"/>
            <a:gd name="connsiteX1" fmla="*/ 8008 w 24628"/>
            <a:gd name="connsiteY1" fmla="*/ 15740 h 19835"/>
            <a:gd name="connsiteX2" fmla="*/ 24 w 24628"/>
            <a:gd name="connsiteY2" fmla="*/ 19780 h 19835"/>
            <a:gd name="connsiteX3" fmla="*/ 4003 w 24628"/>
            <a:gd name="connsiteY3" fmla="*/ 10407 h 19835"/>
            <a:gd name="connsiteX4" fmla="*/ 4231 w 24628"/>
            <a:gd name="connsiteY4" fmla="*/ 6103 h 19835"/>
            <a:gd name="connsiteX5" fmla="*/ 11086 w 24628"/>
            <a:gd name="connsiteY5" fmla="*/ 0 h 19835"/>
            <a:gd name="connsiteX0" fmla="*/ 20667 w 20667"/>
            <a:gd name="connsiteY0" fmla="*/ 15615 h 17884"/>
            <a:gd name="connsiteX1" fmla="*/ 4047 w 20667"/>
            <a:gd name="connsiteY1" fmla="*/ 15740 h 17884"/>
            <a:gd name="connsiteX2" fmla="*/ 416 w 20667"/>
            <a:gd name="connsiteY2" fmla="*/ 17794 h 17884"/>
            <a:gd name="connsiteX3" fmla="*/ 42 w 20667"/>
            <a:gd name="connsiteY3" fmla="*/ 10407 h 17884"/>
            <a:gd name="connsiteX4" fmla="*/ 270 w 20667"/>
            <a:gd name="connsiteY4" fmla="*/ 6103 h 17884"/>
            <a:gd name="connsiteX5" fmla="*/ 7125 w 20667"/>
            <a:gd name="connsiteY5" fmla="*/ 0 h 17884"/>
            <a:gd name="connsiteX0" fmla="*/ 20667 w 20667"/>
            <a:gd name="connsiteY0" fmla="*/ 15615 h 17861"/>
            <a:gd name="connsiteX1" fmla="*/ 4276 w 20667"/>
            <a:gd name="connsiteY1" fmla="*/ 14846 h 17861"/>
            <a:gd name="connsiteX2" fmla="*/ 416 w 20667"/>
            <a:gd name="connsiteY2" fmla="*/ 17794 h 17861"/>
            <a:gd name="connsiteX3" fmla="*/ 42 w 20667"/>
            <a:gd name="connsiteY3" fmla="*/ 10407 h 17861"/>
            <a:gd name="connsiteX4" fmla="*/ 270 w 20667"/>
            <a:gd name="connsiteY4" fmla="*/ 6103 h 17861"/>
            <a:gd name="connsiteX5" fmla="*/ 7125 w 20667"/>
            <a:gd name="connsiteY5" fmla="*/ 0 h 17861"/>
            <a:gd name="connsiteX0" fmla="*/ 20667 w 20667"/>
            <a:gd name="connsiteY0" fmla="*/ 15615 h 17867"/>
            <a:gd name="connsiteX1" fmla="*/ 4276 w 20667"/>
            <a:gd name="connsiteY1" fmla="*/ 14846 h 17867"/>
            <a:gd name="connsiteX2" fmla="*/ 416 w 20667"/>
            <a:gd name="connsiteY2" fmla="*/ 17794 h 17867"/>
            <a:gd name="connsiteX3" fmla="*/ 42 w 20667"/>
            <a:gd name="connsiteY3" fmla="*/ 10407 h 17867"/>
            <a:gd name="connsiteX4" fmla="*/ 270 w 20667"/>
            <a:gd name="connsiteY4" fmla="*/ 6103 h 17867"/>
            <a:gd name="connsiteX5" fmla="*/ 7125 w 20667"/>
            <a:gd name="connsiteY5" fmla="*/ 0 h 17867"/>
            <a:gd name="connsiteX0" fmla="*/ 20667 w 20667"/>
            <a:gd name="connsiteY0" fmla="*/ 15615 h 17978"/>
            <a:gd name="connsiteX1" fmla="*/ 4276 w 20667"/>
            <a:gd name="connsiteY1" fmla="*/ 14846 h 17978"/>
            <a:gd name="connsiteX2" fmla="*/ 416 w 20667"/>
            <a:gd name="connsiteY2" fmla="*/ 17794 h 17978"/>
            <a:gd name="connsiteX3" fmla="*/ 42 w 20667"/>
            <a:gd name="connsiteY3" fmla="*/ 10407 h 17978"/>
            <a:gd name="connsiteX4" fmla="*/ 270 w 20667"/>
            <a:gd name="connsiteY4" fmla="*/ 6103 h 17978"/>
            <a:gd name="connsiteX5" fmla="*/ 7125 w 20667"/>
            <a:gd name="connsiteY5" fmla="*/ 0 h 17978"/>
            <a:gd name="connsiteX0" fmla="*/ 20667 w 20667"/>
            <a:gd name="connsiteY0" fmla="*/ 15615 h 18001"/>
            <a:gd name="connsiteX1" fmla="*/ 4276 w 20667"/>
            <a:gd name="connsiteY1" fmla="*/ 14846 h 18001"/>
            <a:gd name="connsiteX2" fmla="*/ 416 w 20667"/>
            <a:gd name="connsiteY2" fmla="*/ 17794 h 18001"/>
            <a:gd name="connsiteX3" fmla="*/ 42 w 20667"/>
            <a:gd name="connsiteY3" fmla="*/ 10407 h 18001"/>
            <a:gd name="connsiteX4" fmla="*/ 270 w 20667"/>
            <a:gd name="connsiteY4" fmla="*/ 6103 h 18001"/>
            <a:gd name="connsiteX5" fmla="*/ 7125 w 20667"/>
            <a:gd name="connsiteY5" fmla="*/ 0 h 18001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963"/>
            <a:gd name="connsiteX1" fmla="*/ 4276 w 20667"/>
            <a:gd name="connsiteY1" fmla="*/ 14846 h 17963"/>
            <a:gd name="connsiteX2" fmla="*/ 4280 w 20667"/>
            <a:gd name="connsiteY2" fmla="*/ 15777 h 17963"/>
            <a:gd name="connsiteX3" fmla="*/ 416 w 20667"/>
            <a:gd name="connsiteY3" fmla="*/ 17794 h 17963"/>
            <a:gd name="connsiteX4" fmla="*/ 42 w 20667"/>
            <a:gd name="connsiteY4" fmla="*/ 10407 h 17963"/>
            <a:gd name="connsiteX5" fmla="*/ 270 w 20667"/>
            <a:gd name="connsiteY5" fmla="*/ 6103 h 17963"/>
            <a:gd name="connsiteX6" fmla="*/ 7125 w 20667"/>
            <a:gd name="connsiteY6" fmla="*/ 0 h 17963"/>
            <a:gd name="connsiteX0" fmla="*/ 20667 w 20667"/>
            <a:gd name="connsiteY0" fmla="*/ 15615 h 18073"/>
            <a:gd name="connsiteX1" fmla="*/ 4276 w 20667"/>
            <a:gd name="connsiteY1" fmla="*/ 14846 h 18073"/>
            <a:gd name="connsiteX2" fmla="*/ 4280 w 20667"/>
            <a:gd name="connsiteY2" fmla="*/ 15777 h 18073"/>
            <a:gd name="connsiteX3" fmla="*/ 416 w 20667"/>
            <a:gd name="connsiteY3" fmla="*/ 17794 h 18073"/>
            <a:gd name="connsiteX4" fmla="*/ 42 w 20667"/>
            <a:gd name="connsiteY4" fmla="*/ 10407 h 18073"/>
            <a:gd name="connsiteX5" fmla="*/ 270 w 20667"/>
            <a:gd name="connsiteY5" fmla="*/ 6103 h 18073"/>
            <a:gd name="connsiteX6" fmla="*/ 7125 w 20667"/>
            <a:gd name="connsiteY6" fmla="*/ 0 h 18073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248"/>
            <a:gd name="connsiteX1" fmla="*/ 4276 w 20667"/>
            <a:gd name="connsiteY1" fmla="*/ 14846 h 18248"/>
            <a:gd name="connsiteX2" fmla="*/ 4280 w 20667"/>
            <a:gd name="connsiteY2" fmla="*/ 15777 h 18248"/>
            <a:gd name="connsiteX3" fmla="*/ 416 w 20667"/>
            <a:gd name="connsiteY3" fmla="*/ 17794 h 18248"/>
            <a:gd name="connsiteX4" fmla="*/ 42 w 20667"/>
            <a:gd name="connsiteY4" fmla="*/ 10407 h 18248"/>
            <a:gd name="connsiteX5" fmla="*/ 270 w 20667"/>
            <a:gd name="connsiteY5" fmla="*/ 6103 h 18248"/>
            <a:gd name="connsiteX6" fmla="*/ 7125 w 20667"/>
            <a:gd name="connsiteY6" fmla="*/ 0 h 18248"/>
            <a:gd name="connsiteX0" fmla="*/ 20667 w 20667"/>
            <a:gd name="connsiteY0" fmla="*/ 15615 h 17940"/>
            <a:gd name="connsiteX1" fmla="*/ 4276 w 20667"/>
            <a:gd name="connsiteY1" fmla="*/ 14846 h 17940"/>
            <a:gd name="connsiteX2" fmla="*/ 4280 w 20667"/>
            <a:gd name="connsiteY2" fmla="*/ 15777 h 17940"/>
            <a:gd name="connsiteX3" fmla="*/ 416 w 20667"/>
            <a:gd name="connsiteY3" fmla="*/ 17794 h 17940"/>
            <a:gd name="connsiteX4" fmla="*/ 42 w 20667"/>
            <a:gd name="connsiteY4" fmla="*/ 10407 h 17940"/>
            <a:gd name="connsiteX5" fmla="*/ 270 w 20667"/>
            <a:gd name="connsiteY5" fmla="*/ 6103 h 17940"/>
            <a:gd name="connsiteX6" fmla="*/ 7125 w 20667"/>
            <a:gd name="connsiteY6" fmla="*/ 0 h 17940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738 w 20667"/>
            <a:gd name="connsiteY2" fmla="*/ 14884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5196 w 20667"/>
            <a:gd name="connsiteY2" fmla="*/ 14586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5196 w 20667"/>
            <a:gd name="connsiteY2" fmla="*/ 14586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963 w 20667"/>
            <a:gd name="connsiteY1" fmla="*/ 14151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80 w 20667"/>
            <a:gd name="connsiteY1" fmla="*/ 15777 h 17896"/>
            <a:gd name="connsiteX2" fmla="*/ 416 w 20667"/>
            <a:gd name="connsiteY2" fmla="*/ 17794 h 17896"/>
            <a:gd name="connsiteX3" fmla="*/ 42 w 20667"/>
            <a:gd name="connsiteY3" fmla="*/ 10407 h 17896"/>
            <a:gd name="connsiteX4" fmla="*/ 270 w 20667"/>
            <a:gd name="connsiteY4" fmla="*/ 6103 h 17896"/>
            <a:gd name="connsiteX5" fmla="*/ 7125 w 20667"/>
            <a:gd name="connsiteY5" fmla="*/ 0 h 17896"/>
            <a:gd name="connsiteX0" fmla="*/ 20667 w 20667"/>
            <a:gd name="connsiteY0" fmla="*/ 15615 h 17896"/>
            <a:gd name="connsiteX1" fmla="*/ 4280 w 20667"/>
            <a:gd name="connsiteY1" fmla="*/ 15777 h 17896"/>
            <a:gd name="connsiteX2" fmla="*/ 416 w 20667"/>
            <a:gd name="connsiteY2" fmla="*/ 17794 h 17896"/>
            <a:gd name="connsiteX3" fmla="*/ 42 w 20667"/>
            <a:gd name="connsiteY3" fmla="*/ 10407 h 17896"/>
            <a:gd name="connsiteX4" fmla="*/ 270 w 20667"/>
            <a:gd name="connsiteY4" fmla="*/ 6103 h 17896"/>
            <a:gd name="connsiteX5" fmla="*/ 7125 w 20667"/>
            <a:gd name="connsiteY5" fmla="*/ 0 h 17896"/>
            <a:gd name="connsiteX0" fmla="*/ 20667 w 20667"/>
            <a:gd name="connsiteY0" fmla="*/ 15615 h 17800"/>
            <a:gd name="connsiteX1" fmla="*/ 4280 w 20667"/>
            <a:gd name="connsiteY1" fmla="*/ 15181 h 17800"/>
            <a:gd name="connsiteX2" fmla="*/ 416 w 20667"/>
            <a:gd name="connsiteY2" fmla="*/ 17794 h 17800"/>
            <a:gd name="connsiteX3" fmla="*/ 42 w 20667"/>
            <a:gd name="connsiteY3" fmla="*/ 10407 h 17800"/>
            <a:gd name="connsiteX4" fmla="*/ 270 w 20667"/>
            <a:gd name="connsiteY4" fmla="*/ 6103 h 17800"/>
            <a:gd name="connsiteX5" fmla="*/ 7125 w 20667"/>
            <a:gd name="connsiteY5" fmla="*/ 0 h 17800"/>
            <a:gd name="connsiteX0" fmla="*/ 4280 w 7125"/>
            <a:gd name="connsiteY0" fmla="*/ 15181 h 17800"/>
            <a:gd name="connsiteX1" fmla="*/ 416 w 7125"/>
            <a:gd name="connsiteY1" fmla="*/ 17794 h 17800"/>
            <a:gd name="connsiteX2" fmla="*/ 42 w 7125"/>
            <a:gd name="connsiteY2" fmla="*/ 10407 h 17800"/>
            <a:gd name="connsiteX3" fmla="*/ 270 w 7125"/>
            <a:gd name="connsiteY3" fmla="*/ 6103 h 17800"/>
            <a:gd name="connsiteX4" fmla="*/ 7125 w 7125"/>
            <a:gd name="connsiteY4" fmla="*/ 0 h 17800"/>
            <a:gd name="connsiteX0" fmla="*/ 583 w 9999"/>
            <a:gd name="connsiteY0" fmla="*/ 9997 h 9997"/>
            <a:gd name="connsiteX1" fmla="*/ 58 w 9999"/>
            <a:gd name="connsiteY1" fmla="*/ 5847 h 9997"/>
            <a:gd name="connsiteX2" fmla="*/ 378 w 9999"/>
            <a:gd name="connsiteY2" fmla="*/ 3429 h 9997"/>
            <a:gd name="connsiteX3" fmla="*/ 9999 w 9999"/>
            <a:gd name="connsiteY3" fmla="*/ 0 h 9997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7175"/>
            <a:gd name="connsiteY0" fmla="*/ 10348 h 10348"/>
            <a:gd name="connsiteX1" fmla="*/ 58 w 17175"/>
            <a:gd name="connsiteY1" fmla="*/ 5849 h 10348"/>
            <a:gd name="connsiteX2" fmla="*/ 378 w 17175"/>
            <a:gd name="connsiteY2" fmla="*/ 3430 h 10348"/>
            <a:gd name="connsiteX3" fmla="*/ 17175 w 17175"/>
            <a:gd name="connsiteY3" fmla="*/ 0 h 10348"/>
            <a:gd name="connsiteX0" fmla="*/ 2975 w 17175"/>
            <a:gd name="connsiteY0" fmla="*/ 10348 h 10348"/>
            <a:gd name="connsiteX1" fmla="*/ 58 w 17175"/>
            <a:gd name="connsiteY1" fmla="*/ 5849 h 10348"/>
            <a:gd name="connsiteX2" fmla="*/ 378 w 17175"/>
            <a:gd name="connsiteY2" fmla="*/ 3430 h 10348"/>
            <a:gd name="connsiteX3" fmla="*/ 17175 w 17175"/>
            <a:gd name="connsiteY3" fmla="*/ 0 h 10348"/>
            <a:gd name="connsiteX0" fmla="*/ 2843 w 17043"/>
            <a:gd name="connsiteY0" fmla="*/ 10348 h 10348"/>
            <a:gd name="connsiteX1" fmla="*/ 2141 w 17043"/>
            <a:gd name="connsiteY1" fmla="*/ 6603 h 10348"/>
            <a:gd name="connsiteX2" fmla="*/ 246 w 17043"/>
            <a:gd name="connsiteY2" fmla="*/ 3430 h 10348"/>
            <a:gd name="connsiteX3" fmla="*/ 17043 w 17043"/>
            <a:gd name="connsiteY3" fmla="*/ 0 h 10348"/>
            <a:gd name="connsiteX0" fmla="*/ 2668 w 16868"/>
            <a:gd name="connsiteY0" fmla="*/ 10348 h 10348"/>
            <a:gd name="connsiteX1" fmla="*/ 1966 w 16868"/>
            <a:gd name="connsiteY1" fmla="*/ 6603 h 10348"/>
            <a:gd name="connsiteX2" fmla="*/ 71 w 16868"/>
            <a:gd name="connsiteY2" fmla="*/ 3430 h 10348"/>
            <a:gd name="connsiteX3" fmla="*/ 16868 w 16868"/>
            <a:gd name="connsiteY3" fmla="*/ 0 h 10348"/>
            <a:gd name="connsiteX0" fmla="*/ 702 w 18037"/>
            <a:gd name="connsiteY0" fmla="*/ 10348 h 10348"/>
            <a:gd name="connsiteX1" fmla="*/ 0 w 18037"/>
            <a:gd name="connsiteY1" fmla="*/ 6603 h 10348"/>
            <a:gd name="connsiteX2" fmla="*/ 17411 w 18037"/>
            <a:gd name="connsiteY2" fmla="*/ 6388 h 10348"/>
            <a:gd name="connsiteX3" fmla="*/ 14902 w 18037"/>
            <a:gd name="connsiteY3" fmla="*/ 0 h 10348"/>
            <a:gd name="connsiteX0" fmla="*/ 702 w 19333"/>
            <a:gd name="connsiteY0" fmla="*/ 8782 h 8782"/>
            <a:gd name="connsiteX1" fmla="*/ 0 w 19333"/>
            <a:gd name="connsiteY1" fmla="*/ 5037 h 8782"/>
            <a:gd name="connsiteX2" fmla="*/ 17411 w 19333"/>
            <a:gd name="connsiteY2" fmla="*/ 4822 h 8782"/>
            <a:gd name="connsiteX3" fmla="*/ 19333 w 19333"/>
            <a:gd name="connsiteY3" fmla="*/ 0 h 8782"/>
            <a:gd name="connsiteX0" fmla="*/ 363 w 10230"/>
            <a:gd name="connsiteY0" fmla="*/ 10000 h 10000"/>
            <a:gd name="connsiteX1" fmla="*/ 0 w 10230"/>
            <a:gd name="connsiteY1" fmla="*/ 5736 h 10000"/>
            <a:gd name="connsiteX2" fmla="*/ 9006 w 10230"/>
            <a:gd name="connsiteY2" fmla="*/ 5491 h 10000"/>
            <a:gd name="connsiteX3" fmla="*/ 10000 w 1023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9006 w 10000"/>
            <a:gd name="connsiteY2" fmla="*/ 5491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9006 w 10000"/>
            <a:gd name="connsiteY2" fmla="*/ 5491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8842 w 10000"/>
            <a:gd name="connsiteY2" fmla="*/ 5953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8842 w 10000"/>
            <a:gd name="connsiteY2" fmla="*/ 5755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8842 w 10000"/>
            <a:gd name="connsiteY2" fmla="*/ 5755 h 10000"/>
            <a:gd name="connsiteX3" fmla="*/ 10000 w 10000"/>
            <a:gd name="connsiteY3" fmla="*/ 0 h 10000"/>
            <a:gd name="connsiteX0" fmla="*/ 377 w 10014"/>
            <a:gd name="connsiteY0" fmla="*/ 10000 h 10000"/>
            <a:gd name="connsiteX1" fmla="*/ 14 w 10014"/>
            <a:gd name="connsiteY1" fmla="*/ 5736 h 10000"/>
            <a:gd name="connsiteX2" fmla="*/ 8856 w 10014"/>
            <a:gd name="connsiteY2" fmla="*/ 5755 h 10000"/>
            <a:gd name="connsiteX3" fmla="*/ 10014 w 10014"/>
            <a:gd name="connsiteY3" fmla="*/ 0 h 10000"/>
            <a:gd name="connsiteX0" fmla="*/ 68 w 10032"/>
            <a:gd name="connsiteY0" fmla="*/ 9736 h 9736"/>
            <a:gd name="connsiteX1" fmla="*/ 32 w 10032"/>
            <a:gd name="connsiteY1" fmla="*/ 5736 h 9736"/>
            <a:gd name="connsiteX2" fmla="*/ 8874 w 10032"/>
            <a:gd name="connsiteY2" fmla="*/ 5755 h 9736"/>
            <a:gd name="connsiteX3" fmla="*/ 10032 w 10032"/>
            <a:gd name="connsiteY3" fmla="*/ 0 h 9736"/>
            <a:gd name="connsiteX0" fmla="*/ 68 w 10000"/>
            <a:gd name="connsiteY0" fmla="*/ 11628 h 11628"/>
            <a:gd name="connsiteX1" fmla="*/ 32 w 10000"/>
            <a:gd name="connsiteY1" fmla="*/ 7520 h 11628"/>
            <a:gd name="connsiteX2" fmla="*/ 8846 w 10000"/>
            <a:gd name="connsiteY2" fmla="*/ 7539 h 11628"/>
            <a:gd name="connsiteX3" fmla="*/ 10000 w 10000"/>
            <a:gd name="connsiteY3" fmla="*/ 0 h 11628"/>
            <a:gd name="connsiteX0" fmla="*/ 68 w 10000"/>
            <a:gd name="connsiteY0" fmla="*/ 11628 h 11628"/>
            <a:gd name="connsiteX1" fmla="*/ 32 w 10000"/>
            <a:gd name="connsiteY1" fmla="*/ 7520 h 11628"/>
            <a:gd name="connsiteX2" fmla="*/ 8846 w 10000"/>
            <a:gd name="connsiteY2" fmla="*/ 7539 h 11628"/>
            <a:gd name="connsiteX3" fmla="*/ 10000 w 10000"/>
            <a:gd name="connsiteY3" fmla="*/ 0 h 11628"/>
            <a:gd name="connsiteX0" fmla="*/ 68 w 11795"/>
            <a:gd name="connsiteY0" fmla="*/ 11764 h 11764"/>
            <a:gd name="connsiteX1" fmla="*/ 32 w 11795"/>
            <a:gd name="connsiteY1" fmla="*/ 7656 h 11764"/>
            <a:gd name="connsiteX2" fmla="*/ 8846 w 11795"/>
            <a:gd name="connsiteY2" fmla="*/ 7675 h 11764"/>
            <a:gd name="connsiteX3" fmla="*/ 11795 w 11795"/>
            <a:gd name="connsiteY3" fmla="*/ 0 h 11764"/>
            <a:gd name="connsiteX0" fmla="*/ 68 w 11795"/>
            <a:gd name="connsiteY0" fmla="*/ 11764 h 11764"/>
            <a:gd name="connsiteX1" fmla="*/ 32 w 11795"/>
            <a:gd name="connsiteY1" fmla="*/ 7656 h 11764"/>
            <a:gd name="connsiteX2" fmla="*/ 8846 w 11795"/>
            <a:gd name="connsiteY2" fmla="*/ 7675 h 11764"/>
            <a:gd name="connsiteX3" fmla="*/ 11795 w 11795"/>
            <a:gd name="connsiteY3" fmla="*/ 0 h 11764"/>
            <a:gd name="connsiteX0" fmla="*/ 68 w 8846"/>
            <a:gd name="connsiteY0" fmla="*/ 4108 h 4108"/>
            <a:gd name="connsiteX1" fmla="*/ 32 w 8846"/>
            <a:gd name="connsiteY1" fmla="*/ 0 h 4108"/>
            <a:gd name="connsiteX2" fmla="*/ 8846 w 8846"/>
            <a:gd name="connsiteY2" fmla="*/ 19 h 4108"/>
            <a:gd name="connsiteX0" fmla="*/ 77 w 12398"/>
            <a:gd name="connsiteY0" fmla="*/ 14908 h 14908"/>
            <a:gd name="connsiteX1" fmla="*/ 36 w 12398"/>
            <a:gd name="connsiteY1" fmla="*/ 4908 h 14908"/>
            <a:gd name="connsiteX2" fmla="*/ 12398 w 12398"/>
            <a:gd name="connsiteY2" fmla="*/ 0 h 14908"/>
            <a:gd name="connsiteX0" fmla="*/ 77 w 15534"/>
            <a:gd name="connsiteY0" fmla="*/ 20192 h 20192"/>
            <a:gd name="connsiteX1" fmla="*/ 36 w 15534"/>
            <a:gd name="connsiteY1" fmla="*/ 10192 h 20192"/>
            <a:gd name="connsiteX2" fmla="*/ 15534 w 15534"/>
            <a:gd name="connsiteY2" fmla="*/ 0 h 20192"/>
            <a:gd name="connsiteX0" fmla="*/ 77 w 15534"/>
            <a:gd name="connsiteY0" fmla="*/ 20192 h 20192"/>
            <a:gd name="connsiteX1" fmla="*/ 36 w 15534"/>
            <a:gd name="connsiteY1" fmla="*/ 10192 h 20192"/>
            <a:gd name="connsiteX2" fmla="*/ 12216 w 15534"/>
            <a:gd name="connsiteY2" fmla="*/ 4271 h 20192"/>
            <a:gd name="connsiteX3" fmla="*/ 15534 w 15534"/>
            <a:gd name="connsiteY3" fmla="*/ 0 h 20192"/>
            <a:gd name="connsiteX0" fmla="*/ 2321 w 17778"/>
            <a:gd name="connsiteY0" fmla="*/ 20192 h 20192"/>
            <a:gd name="connsiteX1" fmla="*/ 2280 w 17778"/>
            <a:gd name="connsiteY1" fmla="*/ 10192 h 20192"/>
            <a:gd name="connsiteX2" fmla="*/ 930 w 17778"/>
            <a:gd name="connsiteY2" fmla="*/ 6899 h 20192"/>
            <a:gd name="connsiteX3" fmla="*/ 17778 w 17778"/>
            <a:gd name="connsiteY3" fmla="*/ 0 h 20192"/>
            <a:gd name="connsiteX0" fmla="*/ 2793 w 18250"/>
            <a:gd name="connsiteY0" fmla="*/ 20192 h 20192"/>
            <a:gd name="connsiteX1" fmla="*/ 2752 w 18250"/>
            <a:gd name="connsiteY1" fmla="*/ 10192 h 20192"/>
            <a:gd name="connsiteX2" fmla="*/ 1402 w 18250"/>
            <a:gd name="connsiteY2" fmla="*/ 6899 h 20192"/>
            <a:gd name="connsiteX3" fmla="*/ 18250 w 18250"/>
            <a:gd name="connsiteY3" fmla="*/ 0 h 20192"/>
            <a:gd name="connsiteX0" fmla="*/ 1551 w 17008"/>
            <a:gd name="connsiteY0" fmla="*/ 20192 h 20192"/>
            <a:gd name="connsiteX1" fmla="*/ 1510 w 17008"/>
            <a:gd name="connsiteY1" fmla="*/ 10192 h 20192"/>
            <a:gd name="connsiteX2" fmla="*/ 160 w 17008"/>
            <a:gd name="connsiteY2" fmla="*/ 6899 h 20192"/>
            <a:gd name="connsiteX3" fmla="*/ 17008 w 17008"/>
            <a:gd name="connsiteY3" fmla="*/ 0 h 20192"/>
            <a:gd name="connsiteX0" fmla="*/ 1880 w 17337"/>
            <a:gd name="connsiteY0" fmla="*/ 20192 h 20192"/>
            <a:gd name="connsiteX1" fmla="*/ 1839 w 17337"/>
            <a:gd name="connsiteY1" fmla="*/ 10192 h 20192"/>
            <a:gd name="connsiteX2" fmla="*/ 489 w 17337"/>
            <a:gd name="connsiteY2" fmla="*/ 6899 h 20192"/>
            <a:gd name="connsiteX3" fmla="*/ 17337 w 17337"/>
            <a:gd name="connsiteY3" fmla="*/ 0 h 20192"/>
            <a:gd name="connsiteX0" fmla="*/ 1880 w 17337"/>
            <a:gd name="connsiteY0" fmla="*/ 20192 h 20192"/>
            <a:gd name="connsiteX1" fmla="*/ 1839 w 17337"/>
            <a:gd name="connsiteY1" fmla="*/ 10192 h 20192"/>
            <a:gd name="connsiteX2" fmla="*/ 489 w 17337"/>
            <a:gd name="connsiteY2" fmla="*/ 6069 h 20192"/>
            <a:gd name="connsiteX3" fmla="*/ 17337 w 17337"/>
            <a:gd name="connsiteY3" fmla="*/ 0 h 20192"/>
            <a:gd name="connsiteX0" fmla="*/ 1880 w 17337"/>
            <a:gd name="connsiteY0" fmla="*/ 21575 h 21575"/>
            <a:gd name="connsiteX1" fmla="*/ 1839 w 17337"/>
            <a:gd name="connsiteY1" fmla="*/ 11575 h 21575"/>
            <a:gd name="connsiteX2" fmla="*/ 489 w 17337"/>
            <a:gd name="connsiteY2" fmla="*/ 7452 h 21575"/>
            <a:gd name="connsiteX3" fmla="*/ 17337 w 17337"/>
            <a:gd name="connsiteY3" fmla="*/ 0 h 21575"/>
            <a:gd name="connsiteX0" fmla="*/ 1880 w 17337"/>
            <a:gd name="connsiteY0" fmla="*/ 21575 h 21575"/>
            <a:gd name="connsiteX1" fmla="*/ 1839 w 17337"/>
            <a:gd name="connsiteY1" fmla="*/ 11575 h 21575"/>
            <a:gd name="connsiteX2" fmla="*/ 489 w 17337"/>
            <a:gd name="connsiteY2" fmla="*/ 7452 h 21575"/>
            <a:gd name="connsiteX3" fmla="*/ 17337 w 17337"/>
            <a:gd name="connsiteY3" fmla="*/ 0 h 21575"/>
            <a:gd name="connsiteX0" fmla="*/ 1880 w 16836"/>
            <a:gd name="connsiteY0" fmla="*/ 22543 h 22543"/>
            <a:gd name="connsiteX1" fmla="*/ 1839 w 16836"/>
            <a:gd name="connsiteY1" fmla="*/ 12543 h 22543"/>
            <a:gd name="connsiteX2" fmla="*/ 489 w 16836"/>
            <a:gd name="connsiteY2" fmla="*/ 8420 h 22543"/>
            <a:gd name="connsiteX3" fmla="*/ 16836 w 16836"/>
            <a:gd name="connsiteY3" fmla="*/ 0 h 22543"/>
            <a:gd name="connsiteX0" fmla="*/ 1880 w 16836"/>
            <a:gd name="connsiteY0" fmla="*/ 22543 h 22543"/>
            <a:gd name="connsiteX1" fmla="*/ 1839 w 16836"/>
            <a:gd name="connsiteY1" fmla="*/ 13373 h 22543"/>
            <a:gd name="connsiteX2" fmla="*/ 489 w 16836"/>
            <a:gd name="connsiteY2" fmla="*/ 8420 h 22543"/>
            <a:gd name="connsiteX3" fmla="*/ 16836 w 16836"/>
            <a:gd name="connsiteY3" fmla="*/ 0 h 22543"/>
            <a:gd name="connsiteX0" fmla="*/ 1880 w 16836"/>
            <a:gd name="connsiteY0" fmla="*/ 22543 h 22543"/>
            <a:gd name="connsiteX1" fmla="*/ 1839 w 16836"/>
            <a:gd name="connsiteY1" fmla="*/ 16174 h 22543"/>
            <a:gd name="connsiteX2" fmla="*/ 489 w 16836"/>
            <a:gd name="connsiteY2" fmla="*/ 8420 h 22543"/>
            <a:gd name="connsiteX3" fmla="*/ 16836 w 16836"/>
            <a:gd name="connsiteY3" fmla="*/ 0 h 22543"/>
            <a:gd name="connsiteX0" fmla="*/ 1880 w 53581"/>
            <a:gd name="connsiteY0" fmla="*/ 14351 h 14351"/>
            <a:gd name="connsiteX1" fmla="*/ 1839 w 53581"/>
            <a:gd name="connsiteY1" fmla="*/ 7982 h 14351"/>
            <a:gd name="connsiteX2" fmla="*/ 489 w 53581"/>
            <a:gd name="connsiteY2" fmla="*/ 228 h 14351"/>
            <a:gd name="connsiteX3" fmla="*/ 53581 w 53581"/>
            <a:gd name="connsiteY3" fmla="*/ 2890 h 14351"/>
            <a:gd name="connsiteX0" fmla="*/ 217 w 51918"/>
            <a:gd name="connsiteY0" fmla="*/ 11461 h 11461"/>
            <a:gd name="connsiteX1" fmla="*/ 176 w 51918"/>
            <a:gd name="connsiteY1" fmla="*/ 5092 h 11461"/>
            <a:gd name="connsiteX2" fmla="*/ 20076 w 51918"/>
            <a:gd name="connsiteY2" fmla="*/ 4036 h 11461"/>
            <a:gd name="connsiteX3" fmla="*/ 51918 w 51918"/>
            <a:gd name="connsiteY3" fmla="*/ 0 h 11461"/>
            <a:gd name="connsiteX0" fmla="*/ 78 w 51779"/>
            <a:gd name="connsiteY0" fmla="*/ 11461 h 11461"/>
            <a:gd name="connsiteX1" fmla="*/ 37 w 51779"/>
            <a:gd name="connsiteY1" fmla="*/ 5092 h 11461"/>
            <a:gd name="connsiteX2" fmla="*/ 51779 w 51779"/>
            <a:gd name="connsiteY2" fmla="*/ 0 h 11461"/>
            <a:gd name="connsiteX0" fmla="*/ 78 w 51779"/>
            <a:gd name="connsiteY0" fmla="*/ 11461 h 11461"/>
            <a:gd name="connsiteX1" fmla="*/ 37 w 51779"/>
            <a:gd name="connsiteY1" fmla="*/ 5092 h 11461"/>
            <a:gd name="connsiteX2" fmla="*/ 51779 w 51779"/>
            <a:gd name="connsiteY2" fmla="*/ 0 h 11461"/>
            <a:gd name="connsiteX0" fmla="*/ 78 w 51779"/>
            <a:gd name="connsiteY0" fmla="*/ 11461 h 11461"/>
            <a:gd name="connsiteX1" fmla="*/ 37 w 51779"/>
            <a:gd name="connsiteY1" fmla="*/ 5092 h 11461"/>
            <a:gd name="connsiteX2" fmla="*/ 51779 w 51779"/>
            <a:gd name="connsiteY2" fmla="*/ 0 h 11461"/>
            <a:gd name="connsiteX0" fmla="*/ 16101 w 25370"/>
            <a:gd name="connsiteY0" fmla="*/ 16210 h 16210"/>
            <a:gd name="connsiteX1" fmla="*/ 16060 w 25370"/>
            <a:gd name="connsiteY1" fmla="*/ 9841 h 16210"/>
            <a:gd name="connsiteX2" fmla="*/ 1395 w 25370"/>
            <a:gd name="connsiteY2" fmla="*/ 0 h 16210"/>
            <a:gd name="connsiteX0" fmla="*/ 18489 w 18502"/>
            <a:gd name="connsiteY0" fmla="*/ 16210 h 16210"/>
            <a:gd name="connsiteX1" fmla="*/ 18448 w 18502"/>
            <a:gd name="connsiteY1" fmla="*/ 9841 h 16210"/>
            <a:gd name="connsiteX2" fmla="*/ 3783 w 18502"/>
            <a:gd name="connsiteY2" fmla="*/ 0 h 16210"/>
            <a:gd name="connsiteX0" fmla="*/ 14706 w 14719"/>
            <a:gd name="connsiteY0" fmla="*/ 16210 h 16210"/>
            <a:gd name="connsiteX1" fmla="*/ 14665 w 14719"/>
            <a:gd name="connsiteY1" fmla="*/ 9841 h 16210"/>
            <a:gd name="connsiteX2" fmla="*/ 0 w 14719"/>
            <a:gd name="connsiteY2" fmla="*/ 0 h 16210"/>
            <a:gd name="connsiteX0" fmla="*/ 11164 w 14665"/>
            <a:gd name="connsiteY0" fmla="*/ 16088 h 16088"/>
            <a:gd name="connsiteX1" fmla="*/ 14665 w 14665"/>
            <a:gd name="connsiteY1" fmla="*/ 9841 h 16088"/>
            <a:gd name="connsiteX2" fmla="*/ 0 w 14665"/>
            <a:gd name="connsiteY2" fmla="*/ 0 h 16088"/>
            <a:gd name="connsiteX0" fmla="*/ 11164 w 15072"/>
            <a:gd name="connsiteY0" fmla="*/ 16088 h 16088"/>
            <a:gd name="connsiteX1" fmla="*/ 14665 w 15072"/>
            <a:gd name="connsiteY1" fmla="*/ 9841 h 16088"/>
            <a:gd name="connsiteX2" fmla="*/ 0 w 15072"/>
            <a:gd name="connsiteY2" fmla="*/ 0 h 16088"/>
            <a:gd name="connsiteX0" fmla="*/ 11164 w 14665"/>
            <a:gd name="connsiteY0" fmla="*/ 16088 h 16088"/>
            <a:gd name="connsiteX1" fmla="*/ 14665 w 14665"/>
            <a:gd name="connsiteY1" fmla="*/ 9841 h 16088"/>
            <a:gd name="connsiteX2" fmla="*/ 0 w 14665"/>
            <a:gd name="connsiteY2" fmla="*/ 0 h 16088"/>
            <a:gd name="connsiteX0" fmla="*/ 15528 w 16722"/>
            <a:gd name="connsiteY0" fmla="*/ 20640 h 20640"/>
            <a:gd name="connsiteX1" fmla="*/ 14665 w 16722"/>
            <a:gd name="connsiteY1" fmla="*/ 9841 h 20640"/>
            <a:gd name="connsiteX2" fmla="*/ 0 w 16722"/>
            <a:gd name="connsiteY2" fmla="*/ 0 h 206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6722" h="20640">
              <a:moveTo>
                <a:pt x="15528" y="20640"/>
              </a:moveTo>
              <a:cubicBezTo>
                <a:pt x="18699" y="17842"/>
                <a:pt x="14541" y="15021"/>
                <a:pt x="14665" y="9841"/>
              </a:cubicBezTo>
              <a:cubicBezTo>
                <a:pt x="3803" y="4886"/>
                <a:pt x="3831" y="2401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575033</xdr:colOff>
      <xdr:row>5</xdr:row>
      <xdr:rowOff>143850</xdr:rowOff>
    </xdr:from>
    <xdr:to>
      <xdr:col>19</xdr:col>
      <xdr:colOff>687917</xdr:colOff>
      <xdr:row>6</xdr:row>
      <xdr:rowOff>76435</xdr:rowOff>
    </xdr:to>
    <xdr:sp macro="" textlink="">
      <xdr:nvSpPr>
        <xdr:cNvPr id="874" name="AutoShape 4802">
          <a:extLst>
            <a:ext uri="{FF2B5EF4-FFF2-40B4-BE49-F238E27FC236}">
              <a16:creationId xmlns:a16="http://schemas.microsoft.com/office/drawing/2014/main" id="{F56D3921-D02B-438C-AB67-096BC6731B9E}"/>
            </a:ext>
          </a:extLst>
        </xdr:cNvPr>
        <xdr:cNvSpPr>
          <a:spLocks noChangeArrowheads="1"/>
        </xdr:cNvSpPr>
      </xdr:nvSpPr>
      <xdr:spPr bwMode="auto">
        <a:xfrm>
          <a:off x="13170893" y="982050"/>
          <a:ext cx="112884" cy="1002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19</xdr:col>
      <xdr:colOff>631134</xdr:colOff>
      <xdr:row>3</xdr:row>
      <xdr:rowOff>20409</xdr:rowOff>
    </xdr:from>
    <xdr:to>
      <xdr:col>20</xdr:col>
      <xdr:colOff>59635</xdr:colOff>
      <xdr:row>5</xdr:row>
      <xdr:rowOff>115660</xdr:rowOff>
    </xdr:to>
    <xdr:sp macro="" textlink="">
      <xdr:nvSpPr>
        <xdr:cNvPr id="875" name="Line 120">
          <a:extLst>
            <a:ext uri="{FF2B5EF4-FFF2-40B4-BE49-F238E27FC236}">
              <a16:creationId xmlns:a16="http://schemas.microsoft.com/office/drawing/2014/main" id="{32517CC4-4A4E-479E-B735-327A31235E10}"/>
            </a:ext>
          </a:extLst>
        </xdr:cNvPr>
        <xdr:cNvSpPr>
          <a:spLocks noChangeShapeType="1"/>
        </xdr:cNvSpPr>
      </xdr:nvSpPr>
      <xdr:spPr bwMode="auto">
        <a:xfrm flipV="1">
          <a:off x="13226994" y="523329"/>
          <a:ext cx="121921" cy="430531"/>
        </a:xfrm>
        <a:custGeom>
          <a:avLst/>
          <a:gdLst>
            <a:gd name="connsiteX0" fmla="*/ 0 w 197304"/>
            <a:gd name="connsiteY0" fmla="*/ 0 h 435429"/>
            <a:gd name="connsiteX1" fmla="*/ 197304 w 197304"/>
            <a:gd name="connsiteY1" fmla="*/ 435429 h 435429"/>
            <a:gd name="connsiteX0" fmla="*/ 0 w 197304"/>
            <a:gd name="connsiteY0" fmla="*/ 0 h 435429"/>
            <a:gd name="connsiteX1" fmla="*/ 197304 w 197304"/>
            <a:gd name="connsiteY1" fmla="*/ 435429 h 43542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97304" h="435429">
              <a:moveTo>
                <a:pt x="0" y="0"/>
              </a:moveTo>
              <a:cubicBezTo>
                <a:pt x="181429" y="145143"/>
                <a:pt x="131536" y="290286"/>
                <a:pt x="197304" y="435429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19</xdr:col>
      <xdr:colOff>399841</xdr:colOff>
      <xdr:row>3</xdr:row>
      <xdr:rowOff>108853</xdr:rowOff>
    </xdr:from>
    <xdr:ext cx="251732" cy="337015"/>
    <xdr:sp macro="" textlink="">
      <xdr:nvSpPr>
        <xdr:cNvPr id="876" name="Text Box 1664">
          <a:extLst>
            <a:ext uri="{FF2B5EF4-FFF2-40B4-BE49-F238E27FC236}">
              <a16:creationId xmlns:a16="http://schemas.microsoft.com/office/drawing/2014/main" id="{BCC597C5-2386-4E4E-87DF-8E8BD5FBCBF0}"/>
            </a:ext>
          </a:extLst>
        </xdr:cNvPr>
        <xdr:cNvSpPr txBox="1">
          <a:spLocks noChangeArrowheads="1"/>
        </xdr:cNvSpPr>
      </xdr:nvSpPr>
      <xdr:spPr bwMode="auto">
        <a:xfrm>
          <a:off x="12995701" y="611773"/>
          <a:ext cx="251732" cy="33701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vert="horz" wrap="square" lIns="27432" tIns="18288" rIns="27432" bIns="18288" anchor="t" upright="1">
          <a:sp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20</xdr:col>
      <xdr:colOff>0</xdr:colOff>
      <xdr:row>3</xdr:row>
      <xdr:rowOff>163274</xdr:rowOff>
    </xdr:from>
    <xdr:ext cx="251732" cy="337015"/>
    <xdr:sp macro="" textlink="">
      <xdr:nvSpPr>
        <xdr:cNvPr id="877" name="Text Box 1664">
          <a:extLst>
            <a:ext uri="{FF2B5EF4-FFF2-40B4-BE49-F238E27FC236}">
              <a16:creationId xmlns:a16="http://schemas.microsoft.com/office/drawing/2014/main" id="{E7C02288-EEA2-4C00-88B0-A3737522A927}"/>
            </a:ext>
          </a:extLst>
        </xdr:cNvPr>
        <xdr:cNvSpPr txBox="1">
          <a:spLocks noChangeArrowheads="1"/>
        </xdr:cNvSpPr>
      </xdr:nvSpPr>
      <xdr:spPr bwMode="auto">
        <a:xfrm>
          <a:off x="13289280" y="666194"/>
          <a:ext cx="251732" cy="33701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vert="horz" wrap="square" lIns="27432" tIns="18288" rIns="27432" bIns="18288" anchor="t" upright="1">
          <a:sp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18</xdr:col>
      <xdr:colOff>186267</xdr:colOff>
      <xdr:row>5</xdr:row>
      <xdr:rowOff>1</xdr:rowOff>
    </xdr:from>
    <xdr:ext cx="566205" cy="414336"/>
    <xdr:sp macro="" textlink="">
      <xdr:nvSpPr>
        <xdr:cNvPr id="878" name="Text Box 1664">
          <a:extLst>
            <a:ext uri="{FF2B5EF4-FFF2-40B4-BE49-F238E27FC236}">
              <a16:creationId xmlns:a16="http://schemas.microsoft.com/office/drawing/2014/main" id="{9875F141-BF55-46B4-9C85-468821279283}"/>
            </a:ext>
          </a:extLst>
        </xdr:cNvPr>
        <xdr:cNvSpPr txBox="1">
          <a:spLocks noChangeArrowheads="1"/>
        </xdr:cNvSpPr>
      </xdr:nvSpPr>
      <xdr:spPr bwMode="auto">
        <a:xfrm>
          <a:off x="12104511" y="832557"/>
          <a:ext cx="566205" cy="414336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vert="horz" wrap="none" lIns="27432" tIns="18288" rIns="27432" bIns="18288" anchor="t" upright="1">
          <a:noAutofit/>
        </a:bodyPr>
        <a:lstStyle/>
        <a:p>
          <a:pPr lvl="1" algn="r" rtl="0">
            <a:lnSpc>
              <a:spcPts val="900"/>
            </a:lnSpc>
            <a:defRPr sz="1000"/>
          </a:pPr>
          <a:r>
            <a:rPr lang="ja-JP" altLang="en-US" sz="8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宿泊</a:t>
          </a:r>
          <a:endParaRPr lang="en-US" altLang="ja-JP" sz="800" b="1" i="0" u="sng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900"/>
            </a:lnSpc>
            <a:defRPr sz="1000"/>
          </a:pPr>
          <a:r>
            <a:rPr lang="ja-JP" altLang="en-US" sz="8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宴会</a:t>
          </a:r>
          <a:endParaRPr lang="en-US" altLang="ja-JP" sz="800" b="1" i="0" u="sng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900"/>
            </a:lnSpc>
            <a:defRPr sz="1000"/>
          </a:pPr>
          <a:r>
            <a:rPr lang="ja-JP" altLang="en-US" sz="6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お食事</a:t>
          </a:r>
          <a:endParaRPr lang="en-US" altLang="ja-JP" sz="600" b="1" i="0" u="sng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307693</xdr:colOff>
      <xdr:row>3</xdr:row>
      <xdr:rowOff>75085</xdr:rowOff>
    </xdr:from>
    <xdr:ext cx="231533" cy="549894"/>
    <xdr:sp macro="" textlink="">
      <xdr:nvSpPr>
        <xdr:cNvPr id="879" name="Text Box 1620">
          <a:extLst>
            <a:ext uri="{FF2B5EF4-FFF2-40B4-BE49-F238E27FC236}">
              <a16:creationId xmlns:a16="http://schemas.microsoft.com/office/drawing/2014/main" id="{75DD0FBF-FD80-4379-ADFE-510A39D81065}"/>
            </a:ext>
          </a:extLst>
        </xdr:cNvPr>
        <xdr:cNvSpPr txBox="1">
          <a:spLocks noChangeArrowheads="1"/>
        </xdr:cNvSpPr>
      </xdr:nvSpPr>
      <xdr:spPr bwMode="auto">
        <a:xfrm>
          <a:off x="12903553" y="578005"/>
          <a:ext cx="231533" cy="549894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18288" anchor="b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↑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集落の中へ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15</xdr:col>
      <xdr:colOff>270431</xdr:colOff>
      <xdr:row>13</xdr:row>
      <xdr:rowOff>85969</xdr:rowOff>
    </xdr:from>
    <xdr:to>
      <xdr:col>16</xdr:col>
      <xdr:colOff>563193</xdr:colOff>
      <xdr:row>15</xdr:row>
      <xdr:rowOff>45704</xdr:rowOff>
    </xdr:to>
    <xdr:grpSp>
      <xdr:nvGrpSpPr>
        <xdr:cNvPr id="880" name="グループ化 879">
          <a:extLst>
            <a:ext uri="{FF2B5EF4-FFF2-40B4-BE49-F238E27FC236}">
              <a16:creationId xmlns:a16="http://schemas.microsoft.com/office/drawing/2014/main" id="{28E1AB0D-7EBC-4FF0-880B-1EF25B8C8BD5}"/>
            </a:ext>
          </a:extLst>
        </xdr:cNvPr>
        <xdr:cNvGrpSpPr/>
      </xdr:nvGrpSpPr>
      <xdr:grpSpPr>
        <a:xfrm rot="641861">
          <a:off x="10474987" y="2179035"/>
          <a:ext cx="1022589" cy="285067"/>
          <a:chOff x="10933339" y="2342159"/>
          <a:chExt cx="1061566" cy="299913"/>
        </a:xfrm>
      </xdr:grpSpPr>
      <xdr:sp macro="" textlink="">
        <xdr:nvSpPr>
          <xdr:cNvPr id="881" name="Freeform 217">
            <a:extLst>
              <a:ext uri="{FF2B5EF4-FFF2-40B4-BE49-F238E27FC236}">
                <a16:creationId xmlns:a16="http://schemas.microsoft.com/office/drawing/2014/main" id="{7D602D06-CB3D-988D-21BD-8994DFCC005E}"/>
              </a:ext>
            </a:extLst>
          </xdr:cNvPr>
          <xdr:cNvSpPr>
            <a:spLocks/>
          </xdr:cNvSpPr>
        </xdr:nvSpPr>
        <xdr:spPr bwMode="auto">
          <a:xfrm rot="9900000">
            <a:off x="10933339" y="2490567"/>
            <a:ext cx="1061566" cy="83875"/>
          </a:xfrm>
          <a:custGeom>
            <a:avLst/>
            <a:gdLst>
              <a:gd name="T0" fmla="*/ 2147483647 w 113"/>
              <a:gd name="T1" fmla="*/ 2147483647 h 6"/>
              <a:gd name="T2" fmla="*/ 2147483647 w 113"/>
              <a:gd name="T3" fmla="*/ 2147483647 h 6"/>
              <a:gd name="T4" fmla="*/ 2147483647 w 113"/>
              <a:gd name="T5" fmla="*/ 0 h 6"/>
              <a:gd name="T6" fmla="*/ 2147483647 w 113"/>
              <a:gd name="T7" fmla="*/ 2147483647 h 6"/>
              <a:gd name="T8" fmla="*/ 0 w 113"/>
              <a:gd name="T9" fmla="*/ 2147483647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connsiteX0" fmla="*/ 12632 w 12632"/>
              <a:gd name="connsiteY0" fmla="*/ 1667 h 8581"/>
              <a:gd name="connsiteX1" fmla="*/ 10154 w 12632"/>
              <a:gd name="connsiteY1" fmla="*/ 5000 h 8581"/>
              <a:gd name="connsiteX2" fmla="*/ 7145 w 12632"/>
              <a:gd name="connsiteY2" fmla="*/ 0 h 8581"/>
              <a:gd name="connsiteX3" fmla="*/ 5464 w 12632"/>
              <a:gd name="connsiteY3" fmla="*/ 8333 h 8581"/>
              <a:gd name="connsiteX4" fmla="*/ 0 w 12632"/>
              <a:gd name="connsiteY4" fmla="*/ 1130 h 8581"/>
              <a:gd name="connsiteX0" fmla="*/ 10000 w 10000"/>
              <a:gd name="connsiteY0" fmla="*/ 35372 h 43151"/>
              <a:gd name="connsiteX1" fmla="*/ 8038 w 10000"/>
              <a:gd name="connsiteY1" fmla="*/ 39256 h 43151"/>
              <a:gd name="connsiteX2" fmla="*/ 5656 w 10000"/>
              <a:gd name="connsiteY2" fmla="*/ 33429 h 43151"/>
              <a:gd name="connsiteX3" fmla="*/ 4326 w 10000"/>
              <a:gd name="connsiteY3" fmla="*/ 43140 h 43151"/>
              <a:gd name="connsiteX4" fmla="*/ 1394 w 10000"/>
              <a:gd name="connsiteY4" fmla="*/ 39 h 43151"/>
              <a:gd name="connsiteX5" fmla="*/ 0 w 10000"/>
              <a:gd name="connsiteY5" fmla="*/ 34746 h 43151"/>
              <a:gd name="connsiteX0" fmla="*/ 8908 w 8908"/>
              <a:gd name="connsiteY0" fmla="*/ 35348 h 101908"/>
              <a:gd name="connsiteX1" fmla="*/ 6946 w 8908"/>
              <a:gd name="connsiteY1" fmla="*/ 39232 h 101908"/>
              <a:gd name="connsiteX2" fmla="*/ 4564 w 8908"/>
              <a:gd name="connsiteY2" fmla="*/ 33405 h 101908"/>
              <a:gd name="connsiteX3" fmla="*/ 3234 w 8908"/>
              <a:gd name="connsiteY3" fmla="*/ 43116 h 101908"/>
              <a:gd name="connsiteX4" fmla="*/ 302 w 8908"/>
              <a:gd name="connsiteY4" fmla="*/ 15 h 101908"/>
              <a:gd name="connsiteX5" fmla="*/ 66 w 8908"/>
              <a:gd name="connsiteY5" fmla="*/ 101906 h 101908"/>
              <a:gd name="connsiteX0" fmla="*/ 10123 w 10123"/>
              <a:gd name="connsiteY0" fmla="*/ 1925 h 8456"/>
              <a:gd name="connsiteX1" fmla="*/ 7920 w 10123"/>
              <a:gd name="connsiteY1" fmla="*/ 2306 h 8456"/>
              <a:gd name="connsiteX2" fmla="*/ 5246 w 10123"/>
              <a:gd name="connsiteY2" fmla="*/ 1734 h 8456"/>
              <a:gd name="connsiteX3" fmla="*/ 3753 w 10123"/>
              <a:gd name="connsiteY3" fmla="*/ 2687 h 8456"/>
              <a:gd name="connsiteX4" fmla="*/ 303 w 10123"/>
              <a:gd name="connsiteY4" fmla="*/ 2 h 8456"/>
              <a:gd name="connsiteX5" fmla="*/ 197 w 10123"/>
              <a:gd name="connsiteY5" fmla="*/ 8456 h 8456"/>
              <a:gd name="connsiteX0" fmla="*/ 10155 w 10155"/>
              <a:gd name="connsiteY0" fmla="*/ 2274 h 9998"/>
              <a:gd name="connsiteX1" fmla="*/ 7979 w 10155"/>
              <a:gd name="connsiteY1" fmla="*/ 2725 h 9998"/>
              <a:gd name="connsiteX2" fmla="*/ 5337 w 10155"/>
              <a:gd name="connsiteY2" fmla="*/ 2049 h 9998"/>
              <a:gd name="connsiteX3" fmla="*/ 3862 w 10155"/>
              <a:gd name="connsiteY3" fmla="*/ 3176 h 9998"/>
              <a:gd name="connsiteX4" fmla="*/ 454 w 10155"/>
              <a:gd name="connsiteY4" fmla="*/ 0 h 9998"/>
              <a:gd name="connsiteX5" fmla="*/ 350 w 10155"/>
              <a:gd name="connsiteY5" fmla="*/ 9998 h 9998"/>
              <a:gd name="connsiteX0" fmla="*/ 10000 w 10000"/>
              <a:gd name="connsiteY0" fmla="*/ 2285 h 10011"/>
              <a:gd name="connsiteX1" fmla="*/ 7857 w 10000"/>
              <a:gd name="connsiteY1" fmla="*/ 2737 h 10011"/>
              <a:gd name="connsiteX2" fmla="*/ 5256 w 10000"/>
              <a:gd name="connsiteY2" fmla="*/ 2060 h 10011"/>
              <a:gd name="connsiteX3" fmla="*/ 3803 w 10000"/>
              <a:gd name="connsiteY3" fmla="*/ 3188 h 10011"/>
              <a:gd name="connsiteX4" fmla="*/ 447 w 10000"/>
              <a:gd name="connsiteY4" fmla="*/ 11 h 10011"/>
              <a:gd name="connsiteX5" fmla="*/ 345 w 10000"/>
              <a:gd name="connsiteY5" fmla="*/ 10011 h 10011"/>
              <a:gd name="connsiteX0" fmla="*/ 12780 w 12780"/>
              <a:gd name="connsiteY0" fmla="*/ 4701 h 5605"/>
              <a:gd name="connsiteX1" fmla="*/ 10637 w 12780"/>
              <a:gd name="connsiteY1" fmla="*/ 5153 h 5605"/>
              <a:gd name="connsiteX2" fmla="*/ 8036 w 12780"/>
              <a:gd name="connsiteY2" fmla="*/ 4476 h 5605"/>
              <a:gd name="connsiteX3" fmla="*/ 6583 w 12780"/>
              <a:gd name="connsiteY3" fmla="*/ 5604 h 5605"/>
              <a:gd name="connsiteX4" fmla="*/ 3227 w 12780"/>
              <a:gd name="connsiteY4" fmla="*/ 2427 h 5605"/>
              <a:gd name="connsiteX5" fmla="*/ 0 w 12780"/>
              <a:gd name="connsiteY5" fmla="*/ 0 h 5605"/>
              <a:gd name="connsiteX0" fmla="*/ 7855 w 7855"/>
              <a:gd name="connsiteY0" fmla="*/ 23168 h 24782"/>
              <a:gd name="connsiteX1" fmla="*/ 6178 w 7855"/>
              <a:gd name="connsiteY1" fmla="*/ 23975 h 24782"/>
              <a:gd name="connsiteX2" fmla="*/ 4143 w 7855"/>
              <a:gd name="connsiteY2" fmla="*/ 22767 h 24782"/>
              <a:gd name="connsiteX3" fmla="*/ 3006 w 7855"/>
              <a:gd name="connsiteY3" fmla="*/ 24779 h 24782"/>
              <a:gd name="connsiteX4" fmla="*/ 380 w 7855"/>
              <a:gd name="connsiteY4" fmla="*/ 19111 h 24782"/>
              <a:gd name="connsiteX5" fmla="*/ 172 w 7855"/>
              <a:gd name="connsiteY5" fmla="*/ 0 h 24782"/>
              <a:gd name="connsiteX0" fmla="*/ 9781 w 9781"/>
              <a:gd name="connsiteY0" fmla="*/ 9349 h 10000"/>
              <a:gd name="connsiteX1" fmla="*/ 7646 w 9781"/>
              <a:gd name="connsiteY1" fmla="*/ 9674 h 10000"/>
              <a:gd name="connsiteX2" fmla="*/ 5055 w 9781"/>
              <a:gd name="connsiteY2" fmla="*/ 9187 h 10000"/>
              <a:gd name="connsiteX3" fmla="*/ 3608 w 9781"/>
              <a:gd name="connsiteY3" fmla="*/ 9999 h 10000"/>
              <a:gd name="connsiteX4" fmla="*/ 675 w 9781"/>
              <a:gd name="connsiteY4" fmla="*/ 7712 h 10000"/>
              <a:gd name="connsiteX5" fmla="*/ 0 w 9781"/>
              <a:gd name="connsiteY5" fmla="*/ 0 h 10000"/>
              <a:gd name="connsiteX0" fmla="*/ 10000 w 10000"/>
              <a:gd name="connsiteY0" fmla="*/ 9349 h 10000"/>
              <a:gd name="connsiteX1" fmla="*/ 7817 w 10000"/>
              <a:gd name="connsiteY1" fmla="*/ 9674 h 10000"/>
              <a:gd name="connsiteX2" fmla="*/ 5168 w 10000"/>
              <a:gd name="connsiteY2" fmla="*/ 9187 h 10000"/>
              <a:gd name="connsiteX3" fmla="*/ 3689 w 10000"/>
              <a:gd name="connsiteY3" fmla="*/ 9999 h 10000"/>
              <a:gd name="connsiteX4" fmla="*/ 690 w 10000"/>
              <a:gd name="connsiteY4" fmla="*/ 7712 h 10000"/>
              <a:gd name="connsiteX5" fmla="*/ 0 w 10000"/>
              <a:gd name="connsiteY5" fmla="*/ 0 h 10000"/>
              <a:gd name="connsiteX0" fmla="*/ 10000 w 10000"/>
              <a:gd name="connsiteY0" fmla="*/ 9349 h 10000"/>
              <a:gd name="connsiteX1" fmla="*/ 7817 w 10000"/>
              <a:gd name="connsiteY1" fmla="*/ 9674 h 10000"/>
              <a:gd name="connsiteX2" fmla="*/ 5168 w 10000"/>
              <a:gd name="connsiteY2" fmla="*/ 9187 h 10000"/>
              <a:gd name="connsiteX3" fmla="*/ 3689 w 10000"/>
              <a:gd name="connsiteY3" fmla="*/ 9999 h 10000"/>
              <a:gd name="connsiteX4" fmla="*/ 690 w 10000"/>
              <a:gd name="connsiteY4" fmla="*/ 7712 h 10000"/>
              <a:gd name="connsiteX5" fmla="*/ 0 w 10000"/>
              <a:gd name="connsiteY5" fmla="*/ 0 h 10000"/>
              <a:gd name="connsiteX0" fmla="*/ 10754 w 10754"/>
              <a:gd name="connsiteY0" fmla="*/ 8355 h 9006"/>
              <a:gd name="connsiteX1" fmla="*/ 8571 w 10754"/>
              <a:gd name="connsiteY1" fmla="*/ 8680 h 9006"/>
              <a:gd name="connsiteX2" fmla="*/ 5922 w 10754"/>
              <a:gd name="connsiteY2" fmla="*/ 8193 h 9006"/>
              <a:gd name="connsiteX3" fmla="*/ 4443 w 10754"/>
              <a:gd name="connsiteY3" fmla="*/ 9005 h 9006"/>
              <a:gd name="connsiteX4" fmla="*/ 1444 w 10754"/>
              <a:gd name="connsiteY4" fmla="*/ 6718 h 9006"/>
              <a:gd name="connsiteX5" fmla="*/ 0 w 10754"/>
              <a:gd name="connsiteY5" fmla="*/ 0 h 9006"/>
              <a:gd name="connsiteX0" fmla="*/ 10000 w 10000"/>
              <a:gd name="connsiteY0" fmla="*/ 9277 h 10001"/>
              <a:gd name="connsiteX1" fmla="*/ 7970 w 10000"/>
              <a:gd name="connsiteY1" fmla="*/ 9638 h 10001"/>
              <a:gd name="connsiteX2" fmla="*/ 5507 w 10000"/>
              <a:gd name="connsiteY2" fmla="*/ 9097 h 10001"/>
              <a:gd name="connsiteX3" fmla="*/ 4131 w 10000"/>
              <a:gd name="connsiteY3" fmla="*/ 9999 h 10001"/>
              <a:gd name="connsiteX4" fmla="*/ 1109 w 10000"/>
              <a:gd name="connsiteY4" fmla="*/ 8563 h 10001"/>
              <a:gd name="connsiteX5" fmla="*/ 0 w 10000"/>
              <a:gd name="connsiteY5" fmla="*/ 0 h 10001"/>
              <a:gd name="connsiteX0" fmla="*/ 8891 w 8891"/>
              <a:gd name="connsiteY0" fmla="*/ 729 h 1453"/>
              <a:gd name="connsiteX1" fmla="*/ 6861 w 8891"/>
              <a:gd name="connsiteY1" fmla="*/ 1090 h 1453"/>
              <a:gd name="connsiteX2" fmla="*/ 4398 w 8891"/>
              <a:gd name="connsiteY2" fmla="*/ 549 h 1453"/>
              <a:gd name="connsiteX3" fmla="*/ 3022 w 8891"/>
              <a:gd name="connsiteY3" fmla="*/ 1451 h 1453"/>
              <a:gd name="connsiteX4" fmla="*/ 0 w 8891"/>
              <a:gd name="connsiteY4" fmla="*/ 15 h 1453"/>
              <a:gd name="connsiteX0" fmla="*/ 10000 w 10000"/>
              <a:gd name="connsiteY0" fmla="*/ 5097 h 7582"/>
              <a:gd name="connsiteX1" fmla="*/ 7717 w 10000"/>
              <a:gd name="connsiteY1" fmla="*/ 7582 h 7582"/>
              <a:gd name="connsiteX2" fmla="*/ 4947 w 10000"/>
              <a:gd name="connsiteY2" fmla="*/ 3858 h 7582"/>
              <a:gd name="connsiteX3" fmla="*/ 3487 w 10000"/>
              <a:gd name="connsiteY3" fmla="*/ 4368 h 7582"/>
              <a:gd name="connsiteX4" fmla="*/ 0 w 10000"/>
              <a:gd name="connsiteY4" fmla="*/ 183 h 758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7582">
                <a:moveTo>
                  <a:pt x="10000" y="5097"/>
                </a:moveTo>
                <a:cubicBezTo>
                  <a:pt x="9592" y="5097"/>
                  <a:pt x="8532" y="7582"/>
                  <a:pt x="7717" y="7582"/>
                </a:cubicBezTo>
                <a:cubicBezTo>
                  <a:pt x="6904" y="7582"/>
                  <a:pt x="5762" y="3858"/>
                  <a:pt x="4947" y="3858"/>
                </a:cubicBezTo>
                <a:cubicBezTo>
                  <a:pt x="4132" y="5097"/>
                  <a:pt x="4220" y="4368"/>
                  <a:pt x="3487" y="4368"/>
                </a:cubicBezTo>
                <a:cubicBezTo>
                  <a:pt x="2814" y="4878"/>
                  <a:pt x="2046" y="-1111"/>
                  <a:pt x="0" y="183"/>
                </a:cubicBezTo>
              </a:path>
            </a:pathLst>
          </a:custGeom>
          <a:noFill/>
          <a:ln w="6350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882" name="Freeform 217">
            <a:extLst>
              <a:ext uri="{FF2B5EF4-FFF2-40B4-BE49-F238E27FC236}">
                <a16:creationId xmlns:a16="http://schemas.microsoft.com/office/drawing/2014/main" id="{4A3D87A2-6ED7-C3E6-ACE1-532CC869AC28}"/>
              </a:ext>
            </a:extLst>
          </xdr:cNvPr>
          <xdr:cNvSpPr>
            <a:spLocks/>
          </xdr:cNvSpPr>
        </xdr:nvSpPr>
        <xdr:spPr bwMode="auto">
          <a:xfrm rot="9872339">
            <a:off x="10950005" y="2399198"/>
            <a:ext cx="1000781" cy="86294"/>
          </a:xfrm>
          <a:custGeom>
            <a:avLst/>
            <a:gdLst>
              <a:gd name="T0" fmla="*/ 2147483647 w 113"/>
              <a:gd name="T1" fmla="*/ 2147483647 h 6"/>
              <a:gd name="T2" fmla="*/ 2147483647 w 113"/>
              <a:gd name="T3" fmla="*/ 2147483647 h 6"/>
              <a:gd name="T4" fmla="*/ 2147483647 w 113"/>
              <a:gd name="T5" fmla="*/ 0 h 6"/>
              <a:gd name="T6" fmla="*/ 2147483647 w 113"/>
              <a:gd name="T7" fmla="*/ 2147483647 h 6"/>
              <a:gd name="T8" fmla="*/ 0 w 113"/>
              <a:gd name="T9" fmla="*/ 2147483647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connsiteX0" fmla="*/ 12632 w 12632"/>
              <a:gd name="connsiteY0" fmla="*/ 1667 h 8581"/>
              <a:gd name="connsiteX1" fmla="*/ 10154 w 12632"/>
              <a:gd name="connsiteY1" fmla="*/ 5000 h 8581"/>
              <a:gd name="connsiteX2" fmla="*/ 7145 w 12632"/>
              <a:gd name="connsiteY2" fmla="*/ 0 h 8581"/>
              <a:gd name="connsiteX3" fmla="*/ 5464 w 12632"/>
              <a:gd name="connsiteY3" fmla="*/ 8333 h 8581"/>
              <a:gd name="connsiteX4" fmla="*/ 0 w 12632"/>
              <a:gd name="connsiteY4" fmla="*/ 1130 h 8581"/>
              <a:gd name="connsiteX0" fmla="*/ 10000 w 10000"/>
              <a:gd name="connsiteY0" fmla="*/ 35372 h 43151"/>
              <a:gd name="connsiteX1" fmla="*/ 8038 w 10000"/>
              <a:gd name="connsiteY1" fmla="*/ 39256 h 43151"/>
              <a:gd name="connsiteX2" fmla="*/ 5656 w 10000"/>
              <a:gd name="connsiteY2" fmla="*/ 33429 h 43151"/>
              <a:gd name="connsiteX3" fmla="*/ 4326 w 10000"/>
              <a:gd name="connsiteY3" fmla="*/ 43140 h 43151"/>
              <a:gd name="connsiteX4" fmla="*/ 1394 w 10000"/>
              <a:gd name="connsiteY4" fmla="*/ 39 h 43151"/>
              <a:gd name="connsiteX5" fmla="*/ 0 w 10000"/>
              <a:gd name="connsiteY5" fmla="*/ 34746 h 43151"/>
              <a:gd name="connsiteX0" fmla="*/ 8908 w 8908"/>
              <a:gd name="connsiteY0" fmla="*/ 35348 h 101908"/>
              <a:gd name="connsiteX1" fmla="*/ 6946 w 8908"/>
              <a:gd name="connsiteY1" fmla="*/ 39232 h 101908"/>
              <a:gd name="connsiteX2" fmla="*/ 4564 w 8908"/>
              <a:gd name="connsiteY2" fmla="*/ 33405 h 101908"/>
              <a:gd name="connsiteX3" fmla="*/ 3234 w 8908"/>
              <a:gd name="connsiteY3" fmla="*/ 43116 h 101908"/>
              <a:gd name="connsiteX4" fmla="*/ 302 w 8908"/>
              <a:gd name="connsiteY4" fmla="*/ 15 h 101908"/>
              <a:gd name="connsiteX5" fmla="*/ 66 w 8908"/>
              <a:gd name="connsiteY5" fmla="*/ 101906 h 101908"/>
              <a:gd name="connsiteX0" fmla="*/ 10123 w 10123"/>
              <a:gd name="connsiteY0" fmla="*/ 1925 h 8456"/>
              <a:gd name="connsiteX1" fmla="*/ 7920 w 10123"/>
              <a:gd name="connsiteY1" fmla="*/ 2306 h 8456"/>
              <a:gd name="connsiteX2" fmla="*/ 5246 w 10123"/>
              <a:gd name="connsiteY2" fmla="*/ 1734 h 8456"/>
              <a:gd name="connsiteX3" fmla="*/ 3753 w 10123"/>
              <a:gd name="connsiteY3" fmla="*/ 2687 h 8456"/>
              <a:gd name="connsiteX4" fmla="*/ 303 w 10123"/>
              <a:gd name="connsiteY4" fmla="*/ 2 h 8456"/>
              <a:gd name="connsiteX5" fmla="*/ 197 w 10123"/>
              <a:gd name="connsiteY5" fmla="*/ 8456 h 8456"/>
              <a:gd name="connsiteX0" fmla="*/ 10155 w 10155"/>
              <a:gd name="connsiteY0" fmla="*/ 2274 h 9998"/>
              <a:gd name="connsiteX1" fmla="*/ 7979 w 10155"/>
              <a:gd name="connsiteY1" fmla="*/ 2725 h 9998"/>
              <a:gd name="connsiteX2" fmla="*/ 5337 w 10155"/>
              <a:gd name="connsiteY2" fmla="*/ 2049 h 9998"/>
              <a:gd name="connsiteX3" fmla="*/ 3862 w 10155"/>
              <a:gd name="connsiteY3" fmla="*/ 3176 h 9998"/>
              <a:gd name="connsiteX4" fmla="*/ 454 w 10155"/>
              <a:gd name="connsiteY4" fmla="*/ 0 h 9998"/>
              <a:gd name="connsiteX5" fmla="*/ 350 w 10155"/>
              <a:gd name="connsiteY5" fmla="*/ 9998 h 9998"/>
              <a:gd name="connsiteX0" fmla="*/ 10000 w 10000"/>
              <a:gd name="connsiteY0" fmla="*/ 2285 h 10011"/>
              <a:gd name="connsiteX1" fmla="*/ 7857 w 10000"/>
              <a:gd name="connsiteY1" fmla="*/ 2737 h 10011"/>
              <a:gd name="connsiteX2" fmla="*/ 5256 w 10000"/>
              <a:gd name="connsiteY2" fmla="*/ 2060 h 10011"/>
              <a:gd name="connsiteX3" fmla="*/ 3803 w 10000"/>
              <a:gd name="connsiteY3" fmla="*/ 3188 h 10011"/>
              <a:gd name="connsiteX4" fmla="*/ 447 w 10000"/>
              <a:gd name="connsiteY4" fmla="*/ 11 h 10011"/>
              <a:gd name="connsiteX5" fmla="*/ 345 w 10000"/>
              <a:gd name="connsiteY5" fmla="*/ 10011 h 10011"/>
              <a:gd name="connsiteX0" fmla="*/ 12780 w 12780"/>
              <a:gd name="connsiteY0" fmla="*/ 4701 h 5605"/>
              <a:gd name="connsiteX1" fmla="*/ 10637 w 12780"/>
              <a:gd name="connsiteY1" fmla="*/ 5153 h 5605"/>
              <a:gd name="connsiteX2" fmla="*/ 8036 w 12780"/>
              <a:gd name="connsiteY2" fmla="*/ 4476 h 5605"/>
              <a:gd name="connsiteX3" fmla="*/ 6583 w 12780"/>
              <a:gd name="connsiteY3" fmla="*/ 5604 h 5605"/>
              <a:gd name="connsiteX4" fmla="*/ 3227 w 12780"/>
              <a:gd name="connsiteY4" fmla="*/ 2427 h 5605"/>
              <a:gd name="connsiteX5" fmla="*/ 0 w 12780"/>
              <a:gd name="connsiteY5" fmla="*/ 0 h 5605"/>
              <a:gd name="connsiteX0" fmla="*/ 10193 w 10193"/>
              <a:gd name="connsiteY0" fmla="*/ 23168 h 24782"/>
              <a:gd name="connsiteX1" fmla="*/ 8516 w 10193"/>
              <a:gd name="connsiteY1" fmla="*/ 23975 h 24782"/>
              <a:gd name="connsiteX2" fmla="*/ 6481 w 10193"/>
              <a:gd name="connsiteY2" fmla="*/ 22767 h 24782"/>
              <a:gd name="connsiteX3" fmla="*/ 5344 w 10193"/>
              <a:gd name="connsiteY3" fmla="*/ 24779 h 24782"/>
              <a:gd name="connsiteX4" fmla="*/ 2718 w 10193"/>
              <a:gd name="connsiteY4" fmla="*/ 19111 h 24782"/>
              <a:gd name="connsiteX5" fmla="*/ 0 w 10193"/>
              <a:gd name="connsiteY5" fmla="*/ 0 h 24782"/>
              <a:gd name="connsiteX0" fmla="*/ 10193 w 10193"/>
              <a:gd name="connsiteY0" fmla="*/ 24292 h 25906"/>
              <a:gd name="connsiteX1" fmla="*/ 8516 w 10193"/>
              <a:gd name="connsiteY1" fmla="*/ 25099 h 25906"/>
              <a:gd name="connsiteX2" fmla="*/ 6481 w 10193"/>
              <a:gd name="connsiteY2" fmla="*/ 23891 h 25906"/>
              <a:gd name="connsiteX3" fmla="*/ 5344 w 10193"/>
              <a:gd name="connsiteY3" fmla="*/ 25903 h 25906"/>
              <a:gd name="connsiteX4" fmla="*/ 2718 w 10193"/>
              <a:gd name="connsiteY4" fmla="*/ 20235 h 25906"/>
              <a:gd name="connsiteX5" fmla="*/ 0 w 10193"/>
              <a:gd name="connsiteY5" fmla="*/ 1124 h 25906"/>
              <a:gd name="connsiteX0" fmla="*/ 8841 w 8841"/>
              <a:gd name="connsiteY0" fmla="*/ 30283 h 31897"/>
              <a:gd name="connsiteX1" fmla="*/ 7164 w 8841"/>
              <a:gd name="connsiteY1" fmla="*/ 31090 h 31897"/>
              <a:gd name="connsiteX2" fmla="*/ 5129 w 8841"/>
              <a:gd name="connsiteY2" fmla="*/ 29882 h 31897"/>
              <a:gd name="connsiteX3" fmla="*/ 3992 w 8841"/>
              <a:gd name="connsiteY3" fmla="*/ 31894 h 31897"/>
              <a:gd name="connsiteX4" fmla="*/ 1366 w 8841"/>
              <a:gd name="connsiteY4" fmla="*/ 26226 h 31897"/>
              <a:gd name="connsiteX5" fmla="*/ 0 w 8841"/>
              <a:gd name="connsiteY5" fmla="*/ 956 h 31897"/>
              <a:gd name="connsiteX0" fmla="*/ 10000 w 10000"/>
              <a:gd name="connsiteY0" fmla="*/ 9194 h 9700"/>
              <a:gd name="connsiteX1" fmla="*/ 8103 w 10000"/>
              <a:gd name="connsiteY1" fmla="*/ 9447 h 9700"/>
              <a:gd name="connsiteX2" fmla="*/ 5801 w 10000"/>
              <a:gd name="connsiteY2" fmla="*/ 9068 h 9700"/>
              <a:gd name="connsiteX3" fmla="*/ 4515 w 10000"/>
              <a:gd name="connsiteY3" fmla="*/ 9699 h 9700"/>
              <a:gd name="connsiteX4" fmla="*/ 1545 w 10000"/>
              <a:gd name="connsiteY4" fmla="*/ 7922 h 9700"/>
              <a:gd name="connsiteX5" fmla="*/ 0 w 10000"/>
              <a:gd name="connsiteY5" fmla="*/ 0 h 9700"/>
              <a:gd name="connsiteX0" fmla="*/ 8455 w 8455"/>
              <a:gd name="connsiteY0" fmla="*/ 1318 h 1840"/>
              <a:gd name="connsiteX1" fmla="*/ 6558 w 8455"/>
              <a:gd name="connsiteY1" fmla="*/ 1579 h 1840"/>
              <a:gd name="connsiteX2" fmla="*/ 4256 w 8455"/>
              <a:gd name="connsiteY2" fmla="*/ 1188 h 1840"/>
              <a:gd name="connsiteX3" fmla="*/ 2970 w 8455"/>
              <a:gd name="connsiteY3" fmla="*/ 1839 h 1840"/>
              <a:gd name="connsiteX4" fmla="*/ 0 w 8455"/>
              <a:gd name="connsiteY4" fmla="*/ 7 h 1840"/>
              <a:gd name="connsiteX0" fmla="*/ 11119 w 11119"/>
              <a:gd name="connsiteY0" fmla="*/ 7161 h 9998"/>
              <a:gd name="connsiteX1" fmla="*/ 8875 w 11119"/>
              <a:gd name="connsiteY1" fmla="*/ 8580 h 9998"/>
              <a:gd name="connsiteX2" fmla="*/ 6153 w 11119"/>
              <a:gd name="connsiteY2" fmla="*/ 6455 h 9998"/>
              <a:gd name="connsiteX3" fmla="*/ 4632 w 11119"/>
              <a:gd name="connsiteY3" fmla="*/ 9993 h 9998"/>
              <a:gd name="connsiteX4" fmla="*/ 0 w 11119"/>
              <a:gd name="connsiteY4" fmla="*/ 36 h 9998"/>
              <a:gd name="connsiteX0" fmla="*/ 10000 w 10000"/>
              <a:gd name="connsiteY0" fmla="*/ 7189 h 8609"/>
              <a:gd name="connsiteX1" fmla="*/ 7982 w 10000"/>
              <a:gd name="connsiteY1" fmla="*/ 8609 h 8609"/>
              <a:gd name="connsiteX2" fmla="*/ 5534 w 10000"/>
              <a:gd name="connsiteY2" fmla="*/ 6483 h 8609"/>
              <a:gd name="connsiteX3" fmla="*/ 3934 w 10000"/>
              <a:gd name="connsiteY3" fmla="*/ 5011 h 8609"/>
              <a:gd name="connsiteX4" fmla="*/ 0 w 10000"/>
              <a:gd name="connsiteY4" fmla="*/ 63 h 8609"/>
              <a:gd name="connsiteX0" fmla="*/ 9613 w 9613"/>
              <a:gd name="connsiteY0" fmla="*/ 6057 h 7706"/>
              <a:gd name="connsiteX1" fmla="*/ 7595 w 9613"/>
              <a:gd name="connsiteY1" fmla="*/ 7706 h 7706"/>
              <a:gd name="connsiteX2" fmla="*/ 5147 w 9613"/>
              <a:gd name="connsiteY2" fmla="*/ 5236 h 7706"/>
              <a:gd name="connsiteX3" fmla="*/ 3547 w 9613"/>
              <a:gd name="connsiteY3" fmla="*/ 3527 h 7706"/>
              <a:gd name="connsiteX4" fmla="*/ 0 w 9613"/>
              <a:gd name="connsiteY4" fmla="*/ 107 h 770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613" h="7706">
                <a:moveTo>
                  <a:pt x="9613" y="6057"/>
                </a:moveTo>
                <a:cubicBezTo>
                  <a:pt x="9253" y="6057"/>
                  <a:pt x="8316" y="7706"/>
                  <a:pt x="7595" y="7706"/>
                </a:cubicBezTo>
                <a:cubicBezTo>
                  <a:pt x="6876" y="7706"/>
                  <a:pt x="5868" y="5236"/>
                  <a:pt x="5147" y="5236"/>
                </a:cubicBezTo>
                <a:cubicBezTo>
                  <a:pt x="4427" y="6057"/>
                  <a:pt x="4195" y="3527"/>
                  <a:pt x="3547" y="3527"/>
                </a:cubicBezTo>
                <a:cubicBezTo>
                  <a:pt x="2951" y="3867"/>
                  <a:pt x="1809" y="-751"/>
                  <a:pt x="0" y="107"/>
                </a:cubicBezTo>
              </a:path>
            </a:pathLst>
          </a:custGeom>
          <a:noFill/>
          <a:ln w="6350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883" name="Text Box 1620">
            <a:extLst>
              <a:ext uri="{FF2B5EF4-FFF2-40B4-BE49-F238E27FC236}">
                <a16:creationId xmlns:a16="http://schemas.microsoft.com/office/drawing/2014/main" id="{EAE45C8E-F7FC-0F59-17E4-43AE48F08FFD}"/>
              </a:ext>
            </a:extLst>
          </xdr:cNvPr>
          <xdr:cNvSpPr txBox="1">
            <a:spLocks noChangeArrowheads="1"/>
          </xdr:cNvSpPr>
        </xdr:nvSpPr>
        <xdr:spPr bwMode="auto">
          <a:xfrm rot="4567837">
            <a:off x="11279842" y="2395232"/>
            <a:ext cx="258546" cy="1524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txBody>
          <a:bodyPr vertOverflow="overflow" horzOverflow="overflow" vert="horz" wrap="square" lIns="27432" tIns="18288" rIns="27432" bIns="18288" anchor="b" upright="1">
            <a:noAutofit/>
          </a:bodyPr>
          <a:lstStyle/>
          <a:p>
            <a:pPr algn="r" rtl="0">
              <a:lnSpc>
                <a:spcPts val="1000"/>
              </a:lnSpc>
              <a:defRPr sz="1000"/>
            </a:pPr>
            <a:endPara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884" name="Text Box 1620">
            <a:extLst>
              <a:ext uri="{FF2B5EF4-FFF2-40B4-BE49-F238E27FC236}">
                <a16:creationId xmlns:a16="http://schemas.microsoft.com/office/drawing/2014/main" id="{D1ED26C0-E4CE-2D7C-E13E-02E8828D26C4}"/>
              </a:ext>
            </a:extLst>
          </xdr:cNvPr>
          <xdr:cNvSpPr txBox="1">
            <a:spLocks noChangeArrowheads="1"/>
          </xdr:cNvSpPr>
        </xdr:nvSpPr>
        <xdr:spPr bwMode="auto">
          <a:xfrm rot="5400000">
            <a:off x="11656976" y="2391232"/>
            <a:ext cx="130262" cy="29664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txBody>
          <a:bodyPr vertOverflow="overflow" horzOverflow="overflow" vert="horz" wrap="none" lIns="27432" tIns="18288" rIns="27432" bIns="18288" anchor="b" upright="1">
            <a:noAutofit/>
          </a:bodyPr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FF"/>
                </a:solidFill>
                <a:latin typeface="ＭＳ Ｐ明朝" pitchFamily="18" charset="-128"/>
                <a:ea typeface="ＭＳ Ｐ明朝" pitchFamily="18" charset="-128"/>
              </a:rPr>
              <a:t>由良川</a:t>
            </a:r>
            <a:endParaRPr lang="en-US" altLang="ja-JP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endParaRPr>
          </a:p>
        </xdr:txBody>
      </xdr:sp>
      <xdr:grpSp>
        <xdr:nvGrpSpPr>
          <xdr:cNvPr id="885" name="Group 405">
            <a:extLst>
              <a:ext uri="{FF2B5EF4-FFF2-40B4-BE49-F238E27FC236}">
                <a16:creationId xmlns:a16="http://schemas.microsoft.com/office/drawing/2014/main" id="{1E62EA15-3F3B-4A91-F3C9-71742D38D1DB}"/>
              </a:ext>
            </a:extLst>
          </xdr:cNvPr>
          <xdr:cNvGrpSpPr>
            <a:grpSpLocks/>
          </xdr:cNvGrpSpPr>
        </xdr:nvGrpSpPr>
        <xdr:grpSpPr bwMode="auto">
          <a:xfrm rot="20888085">
            <a:off x="11299108" y="2343776"/>
            <a:ext cx="213690" cy="298296"/>
            <a:chOff x="718" y="97"/>
            <a:chExt cx="23" cy="15"/>
          </a:xfrm>
        </xdr:grpSpPr>
        <xdr:sp macro="" textlink="">
          <xdr:nvSpPr>
            <xdr:cNvPr id="886" name="Freeform 406">
              <a:extLst>
                <a:ext uri="{FF2B5EF4-FFF2-40B4-BE49-F238E27FC236}">
                  <a16:creationId xmlns:a16="http://schemas.microsoft.com/office/drawing/2014/main" id="{10770496-42C8-0E9C-70A7-D9BE82DA3862}"/>
                </a:ext>
              </a:extLst>
            </xdr:cNvPr>
            <xdr:cNvSpPr>
              <a:spLocks/>
            </xdr:cNvSpPr>
          </xdr:nvSpPr>
          <xdr:spPr bwMode="auto">
            <a:xfrm>
              <a:off x="718" y="97"/>
              <a:ext cx="4" cy="15"/>
            </a:xfrm>
            <a:custGeom>
              <a:avLst/>
              <a:gdLst>
                <a:gd name="T0" fmla="*/ 0 w 5"/>
                <a:gd name="T1" fmla="*/ 0 h 46"/>
                <a:gd name="T2" fmla="*/ 2 w 5"/>
                <a:gd name="T3" fmla="*/ 0 h 46"/>
                <a:gd name="T4" fmla="*/ 2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87" name="Freeform 407">
              <a:extLst>
                <a:ext uri="{FF2B5EF4-FFF2-40B4-BE49-F238E27FC236}">
                  <a16:creationId xmlns:a16="http://schemas.microsoft.com/office/drawing/2014/main" id="{7F0DC4E0-5E5D-7DFB-DC46-0ABEBD9E6CEA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36" y="97"/>
              <a:ext cx="5" cy="15"/>
            </a:xfrm>
            <a:custGeom>
              <a:avLst/>
              <a:gdLst>
                <a:gd name="T0" fmla="*/ 0 w 5"/>
                <a:gd name="T1" fmla="*/ 0 h 46"/>
                <a:gd name="T2" fmla="*/ 5 w 5"/>
                <a:gd name="T3" fmla="*/ 0 h 46"/>
                <a:gd name="T4" fmla="*/ 5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15</xdr:col>
      <xdr:colOff>97943</xdr:colOff>
      <xdr:row>12</xdr:row>
      <xdr:rowOff>134788</xdr:rowOff>
    </xdr:from>
    <xdr:to>
      <xdr:col>16</xdr:col>
      <xdr:colOff>7101</xdr:colOff>
      <xdr:row>16</xdr:row>
      <xdr:rowOff>82384</xdr:rowOff>
    </xdr:to>
    <xdr:sp macro="" textlink="">
      <xdr:nvSpPr>
        <xdr:cNvPr id="888" name="Freeform 651">
          <a:extLst>
            <a:ext uri="{FF2B5EF4-FFF2-40B4-BE49-F238E27FC236}">
              <a16:creationId xmlns:a16="http://schemas.microsoft.com/office/drawing/2014/main" id="{E5105FD6-7334-4523-901F-AF7A2F5A1EAB}"/>
            </a:ext>
          </a:extLst>
        </xdr:cNvPr>
        <xdr:cNvSpPr>
          <a:spLocks/>
        </xdr:cNvSpPr>
      </xdr:nvSpPr>
      <xdr:spPr bwMode="auto">
        <a:xfrm flipH="1">
          <a:off x="9913135" y="2148363"/>
          <a:ext cx="602064" cy="618788"/>
        </a:xfrm>
        <a:custGeom>
          <a:avLst/>
          <a:gdLst>
            <a:gd name="T0" fmla="*/ 2147483647 w 10000"/>
            <a:gd name="T1" fmla="*/ 2147483647 h 11936"/>
            <a:gd name="T2" fmla="*/ 2147483647 w 10000"/>
            <a:gd name="T3" fmla="*/ 2147483647 h 11936"/>
            <a:gd name="T4" fmla="*/ 2147483647 w 10000"/>
            <a:gd name="T5" fmla="*/ 2147483647 h 11936"/>
            <a:gd name="T6" fmla="*/ 0 w 10000"/>
            <a:gd name="T7" fmla="*/ 0 h 11936"/>
            <a:gd name="T8" fmla="*/ 2147483647 w 10000"/>
            <a:gd name="T9" fmla="*/ 2147483647 h 11936"/>
            <a:gd name="T10" fmla="*/ 2147483647 w 10000"/>
            <a:gd name="T11" fmla="*/ 2147483647 h 119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9362 w 10000"/>
            <a:gd name="connsiteY5" fmla="*/ 3531 h 11936"/>
            <a:gd name="connsiteX6" fmla="*/ 10000 w 10000"/>
            <a:gd name="connsiteY6" fmla="*/ 3892 h 119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10000 w 10000"/>
            <a:gd name="connsiteY5" fmla="*/ 3892 h 119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10000 w 10000"/>
            <a:gd name="connsiteY5" fmla="*/ 3892 h 11936"/>
            <a:gd name="connsiteX0" fmla="*/ 4254 w 4254"/>
            <a:gd name="connsiteY0" fmla="*/ 11936 h 11936"/>
            <a:gd name="connsiteX1" fmla="*/ 1679 w 4254"/>
            <a:gd name="connsiteY1" fmla="*/ 11111 h 11936"/>
            <a:gd name="connsiteX2" fmla="*/ 232 w 4254"/>
            <a:gd name="connsiteY2" fmla="*/ 8055 h 11936"/>
            <a:gd name="connsiteX3" fmla="*/ 0 w 4254"/>
            <a:gd name="connsiteY3" fmla="*/ 0 h 11936"/>
            <a:gd name="connsiteX4" fmla="*/ 3039 w 4254"/>
            <a:gd name="connsiteY4" fmla="*/ 740 h 11936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522 h 14522"/>
            <a:gd name="connsiteX4" fmla="*/ 1079 w 10000"/>
            <a:gd name="connsiteY4" fmla="*/ 8 h 14522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400 h 14522"/>
            <a:gd name="connsiteX4" fmla="*/ 1079 w 10000"/>
            <a:gd name="connsiteY4" fmla="*/ 8 h 14522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400 h 14522"/>
            <a:gd name="connsiteX4" fmla="*/ 1079 w 10000"/>
            <a:gd name="connsiteY4" fmla="*/ 8 h 14522"/>
            <a:gd name="connsiteX0" fmla="*/ 14621 w 14621"/>
            <a:gd name="connsiteY0" fmla="*/ 11466 h 13831"/>
            <a:gd name="connsiteX1" fmla="*/ 3947 w 14621"/>
            <a:gd name="connsiteY1" fmla="*/ 13831 h 13831"/>
            <a:gd name="connsiteX2" fmla="*/ 545 w 14621"/>
            <a:gd name="connsiteY2" fmla="*/ 11270 h 13831"/>
            <a:gd name="connsiteX3" fmla="*/ 0 w 14621"/>
            <a:gd name="connsiteY3" fmla="*/ 4400 h 13831"/>
            <a:gd name="connsiteX4" fmla="*/ 1079 w 14621"/>
            <a:gd name="connsiteY4" fmla="*/ 8 h 13831"/>
            <a:gd name="connsiteX0" fmla="*/ 13466 w 13466"/>
            <a:gd name="connsiteY0" fmla="*/ 10366 h 13841"/>
            <a:gd name="connsiteX1" fmla="*/ 3947 w 13466"/>
            <a:gd name="connsiteY1" fmla="*/ 13831 h 13841"/>
            <a:gd name="connsiteX2" fmla="*/ 545 w 13466"/>
            <a:gd name="connsiteY2" fmla="*/ 11270 h 13841"/>
            <a:gd name="connsiteX3" fmla="*/ 0 w 13466"/>
            <a:gd name="connsiteY3" fmla="*/ 4400 h 13841"/>
            <a:gd name="connsiteX4" fmla="*/ 1079 w 13466"/>
            <a:gd name="connsiteY4" fmla="*/ 8 h 13841"/>
            <a:gd name="connsiteX0" fmla="*/ 18664 w 18664"/>
            <a:gd name="connsiteY0" fmla="*/ 10611 h 13836"/>
            <a:gd name="connsiteX1" fmla="*/ 3947 w 18664"/>
            <a:gd name="connsiteY1" fmla="*/ 13831 h 13836"/>
            <a:gd name="connsiteX2" fmla="*/ 545 w 18664"/>
            <a:gd name="connsiteY2" fmla="*/ 11270 h 13836"/>
            <a:gd name="connsiteX3" fmla="*/ 0 w 18664"/>
            <a:gd name="connsiteY3" fmla="*/ 4400 h 13836"/>
            <a:gd name="connsiteX4" fmla="*/ 1079 w 18664"/>
            <a:gd name="connsiteY4" fmla="*/ 8 h 13836"/>
            <a:gd name="connsiteX0" fmla="*/ 18664 w 18664"/>
            <a:gd name="connsiteY0" fmla="*/ 10611 h 13836"/>
            <a:gd name="connsiteX1" fmla="*/ 3947 w 18664"/>
            <a:gd name="connsiteY1" fmla="*/ 13831 h 13836"/>
            <a:gd name="connsiteX2" fmla="*/ 545 w 18664"/>
            <a:gd name="connsiteY2" fmla="*/ 11270 h 13836"/>
            <a:gd name="connsiteX3" fmla="*/ 0 w 18664"/>
            <a:gd name="connsiteY3" fmla="*/ 4400 h 13836"/>
            <a:gd name="connsiteX4" fmla="*/ 4833 w 18664"/>
            <a:gd name="connsiteY4" fmla="*/ 8 h 13836"/>
            <a:gd name="connsiteX0" fmla="*/ 18664 w 18664"/>
            <a:gd name="connsiteY0" fmla="*/ 10624 h 13849"/>
            <a:gd name="connsiteX1" fmla="*/ 3947 w 18664"/>
            <a:gd name="connsiteY1" fmla="*/ 13844 h 13849"/>
            <a:gd name="connsiteX2" fmla="*/ 545 w 18664"/>
            <a:gd name="connsiteY2" fmla="*/ 11283 h 13849"/>
            <a:gd name="connsiteX3" fmla="*/ 0 w 18664"/>
            <a:gd name="connsiteY3" fmla="*/ 1479 h 13849"/>
            <a:gd name="connsiteX4" fmla="*/ 4833 w 18664"/>
            <a:gd name="connsiteY4" fmla="*/ 21 h 13849"/>
            <a:gd name="connsiteX0" fmla="*/ 18664 w 18664"/>
            <a:gd name="connsiteY0" fmla="*/ 10614 h 13839"/>
            <a:gd name="connsiteX1" fmla="*/ 3947 w 18664"/>
            <a:gd name="connsiteY1" fmla="*/ 13834 h 13839"/>
            <a:gd name="connsiteX2" fmla="*/ 545 w 18664"/>
            <a:gd name="connsiteY2" fmla="*/ 11273 h 13839"/>
            <a:gd name="connsiteX3" fmla="*/ 0 w 18664"/>
            <a:gd name="connsiteY3" fmla="*/ 3547 h 13839"/>
            <a:gd name="connsiteX4" fmla="*/ 4833 w 18664"/>
            <a:gd name="connsiteY4" fmla="*/ 11 h 13839"/>
            <a:gd name="connsiteX0" fmla="*/ 18664 w 18664"/>
            <a:gd name="connsiteY0" fmla="*/ 10625 h 13850"/>
            <a:gd name="connsiteX1" fmla="*/ 3947 w 18664"/>
            <a:gd name="connsiteY1" fmla="*/ 13845 h 13850"/>
            <a:gd name="connsiteX2" fmla="*/ 545 w 18664"/>
            <a:gd name="connsiteY2" fmla="*/ 11284 h 13850"/>
            <a:gd name="connsiteX3" fmla="*/ 0 w 18664"/>
            <a:gd name="connsiteY3" fmla="*/ 3558 h 13850"/>
            <a:gd name="connsiteX4" fmla="*/ 4833 w 18664"/>
            <a:gd name="connsiteY4" fmla="*/ 22 h 13850"/>
            <a:gd name="connsiteX0" fmla="*/ 20108 w 20108"/>
            <a:gd name="connsiteY0" fmla="*/ 13437 h 13913"/>
            <a:gd name="connsiteX1" fmla="*/ 3947 w 20108"/>
            <a:gd name="connsiteY1" fmla="*/ 13845 h 13913"/>
            <a:gd name="connsiteX2" fmla="*/ 545 w 20108"/>
            <a:gd name="connsiteY2" fmla="*/ 11284 h 13913"/>
            <a:gd name="connsiteX3" fmla="*/ 0 w 20108"/>
            <a:gd name="connsiteY3" fmla="*/ 3558 h 13913"/>
            <a:gd name="connsiteX4" fmla="*/ 4833 w 20108"/>
            <a:gd name="connsiteY4" fmla="*/ 22 h 13913"/>
            <a:gd name="connsiteX0" fmla="*/ 20108 w 20108"/>
            <a:gd name="connsiteY0" fmla="*/ 13437 h 13862"/>
            <a:gd name="connsiteX1" fmla="*/ 3947 w 20108"/>
            <a:gd name="connsiteY1" fmla="*/ 13845 h 13862"/>
            <a:gd name="connsiteX2" fmla="*/ 545 w 20108"/>
            <a:gd name="connsiteY2" fmla="*/ 11284 h 13862"/>
            <a:gd name="connsiteX3" fmla="*/ 0 w 20108"/>
            <a:gd name="connsiteY3" fmla="*/ 3558 h 13862"/>
            <a:gd name="connsiteX4" fmla="*/ 4833 w 20108"/>
            <a:gd name="connsiteY4" fmla="*/ 22 h 13862"/>
            <a:gd name="connsiteX0" fmla="*/ 20108 w 20108"/>
            <a:gd name="connsiteY0" fmla="*/ 13437 h 14912"/>
            <a:gd name="connsiteX1" fmla="*/ 3947 w 20108"/>
            <a:gd name="connsiteY1" fmla="*/ 13845 h 14912"/>
            <a:gd name="connsiteX2" fmla="*/ 545 w 20108"/>
            <a:gd name="connsiteY2" fmla="*/ 11284 h 14912"/>
            <a:gd name="connsiteX3" fmla="*/ 0 w 20108"/>
            <a:gd name="connsiteY3" fmla="*/ 3558 h 14912"/>
            <a:gd name="connsiteX4" fmla="*/ 4833 w 20108"/>
            <a:gd name="connsiteY4" fmla="*/ 22 h 14912"/>
            <a:gd name="connsiteX0" fmla="*/ 17509 w 17509"/>
            <a:gd name="connsiteY0" fmla="*/ 14537 h 14537"/>
            <a:gd name="connsiteX1" fmla="*/ 3947 w 17509"/>
            <a:gd name="connsiteY1" fmla="*/ 13845 h 14537"/>
            <a:gd name="connsiteX2" fmla="*/ 545 w 17509"/>
            <a:gd name="connsiteY2" fmla="*/ 11284 h 14537"/>
            <a:gd name="connsiteX3" fmla="*/ 0 w 17509"/>
            <a:gd name="connsiteY3" fmla="*/ 3558 h 14537"/>
            <a:gd name="connsiteX4" fmla="*/ 4833 w 17509"/>
            <a:gd name="connsiteY4" fmla="*/ 22 h 14537"/>
            <a:gd name="connsiteX0" fmla="*/ 17509 w 17509"/>
            <a:gd name="connsiteY0" fmla="*/ 14537 h 15250"/>
            <a:gd name="connsiteX1" fmla="*/ 3947 w 17509"/>
            <a:gd name="connsiteY1" fmla="*/ 13845 h 15250"/>
            <a:gd name="connsiteX2" fmla="*/ 545 w 17509"/>
            <a:gd name="connsiteY2" fmla="*/ 11284 h 15250"/>
            <a:gd name="connsiteX3" fmla="*/ 0 w 17509"/>
            <a:gd name="connsiteY3" fmla="*/ 3558 h 15250"/>
            <a:gd name="connsiteX4" fmla="*/ 4833 w 17509"/>
            <a:gd name="connsiteY4" fmla="*/ 22 h 15250"/>
            <a:gd name="connsiteX0" fmla="*/ 17509 w 17509"/>
            <a:gd name="connsiteY0" fmla="*/ 14537 h 15145"/>
            <a:gd name="connsiteX1" fmla="*/ 3947 w 17509"/>
            <a:gd name="connsiteY1" fmla="*/ 13845 h 15145"/>
            <a:gd name="connsiteX2" fmla="*/ 545 w 17509"/>
            <a:gd name="connsiteY2" fmla="*/ 11284 h 15145"/>
            <a:gd name="connsiteX3" fmla="*/ 0 w 17509"/>
            <a:gd name="connsiteY3" fmla="*/ 3558 h 15145"/>
            <a:gd name="connsiteX4" fmla="*/ 4833 w 17509"/>
            <a:gd name="connsiteY4" fmla="*/ 22 h 15145"/>
            <a:gd name="connsiteX0" fmla="*/ 20397 w 20397"/>
            <a:gd name="connsiteY0" fmla="*/ 13070 h 13856"/>
            <a:gd name="connsiteX1" fmla="*/ 3947 w 20397"/>
            <a:gd name="connsiteY1" fmla="*/ 13845 h 13856"/>
            <a:gd name="connsiteX2" fmla="*/ 545 w 20397"/>
            <a:gd name="connsiteY2" fmla="*/ 11284 h 13856"/>
            <a:gd name="connsiteX3" fmla="*/ 0 w 20397"/>
            <a:gd name="connsiteY3" fmla="*/ 3558 h 13856"/>
            <a:gd name="connsiteX4" fmla="*/ 4833 w 20397"/>
            <a:gd name="connsiteY4" fmla="*/ 22 h 13856"/>
            <a:gd name="connsiteX0" fmla="*/ 20397 w 20397"/>
            <a:gd name="connsiteY0" fmla="*/ 13070 h 13860"/>
            <a:gd name="connsiteX1" fmla="*/ 3947 w 20397"/>
            <a:gd name="connsiteY1" fmla="*/ 13845 h 13860"/>
            <a:gd name="connsiteX2" fmla="*/ 545 w 20397"/>
            <a:gd name="connsiteY2" fmla="*/ 11284 h 13860"/>
            <a:gd name="connsiteX3" fmla="*/ 0 w 20397"/>
            <a:gd name="connsiteY3" fmla="*/ 3558 h 13860"/>
            <a:gd name="connsiteX4" fmla="*/ 4833 w 20397"/>
            <a:gd name="connsiteY4" fmla="*/ 22 h 13860"/>
            <a:gd name="connsiteX0" fmla="*/ 20397 w 20397"/>
            <a:gd name="connsiteY0" fmla="*/ 13070 h 14732"/>
            <a:gd name="connsiteX1" fmla="*/ 3947 w 20397"/>
            <a:gd name="connsiteY1" fmla="*/ 13845 h 14732"/>
            <a:gd name="connsiteX2" fmla="*/ 545 w 20397"/>
            <a:gd name="connsiteY2" fmla="*/ 11284 h 14732"/>
            <a:gd name="connsiteX3" fmla="*/ 0 w 20397"/>
            <a:gd name="connsiteY3" fmla="*/ 3558 h 14732"/>
            <a:gd name="connsiteX4" fmla="*/ 4833 w 20397"/>
            <a:gd name="connsiteY4" fmla="*/ 22 h 14732"/>
            <a:gd name="connsiteX0" fmla="*/ 20397 w 20397"/>
            <a:gd name="connsiteY0" fmla="*/ 13070 h 14943"/>
            <a:gd name="connsiteX1" fmla="*/ 3947 w 20397"/>
            <a:gd name="connsiteY1" fmla="*/ 13845 h 14943"/>
            <a:gd name="connsiteX2" fmla="*/ 545 w 20397"/>
            <a:gd name="connsiteY2" fmla="*/ 11284 h 14943"/>
            <a:gd name="connsiteX3" fmla="*/ 0 w 20397"/>
            <a:gd name="connsiteY3" fmla="*/ 3558 h 14943"/>
            <a:gd name="connsiteX4" fmla="*/ 4833 w 20397"/>
            <a:gd name="connsiteY4" fmla="*/ 22 h 14943"/>
            <a:gd name="connsiteX0" fmla="*/ 20397 w 20397"/>
            <a:gd name="connsiteY0" fmla="*/ 15624 h 17497"/>
            <a:gd name="connsiteX1" fmla="*/ 3947 w 20397"/>
            <a:gd name="connsiteY1" fmla="*/ 16399 h 17497"/>
            <a:gd name="connsiteX2" fmla="*/ 545 w 20397"/>
            <a:gd name="connsiteY2" fmla="*/ 13838 h 17497"/>
            <a:gd name="connsiteX3" fmla="*/ 0 w 20397"/>
            <a:gd name="connsiteY3" fmla="*/ 6112 h 17497"/>
            <a:gd name="connsiteX4" fmla="*/ 6855 w 20397"/>
            <a:gd name="connsiteY4" fmla="*/ 9 h 17497"/>
            <a:gd name="connsiteX0" fmla="*/ 20397 w 20397"/>
            <a:gd name="connsiteY0" fmla="*/ 15626 h 17499"/>
            <a:gd name="connsiteX1" fmla="*/ 3947 w 20397"/>
            <a:gd name="connsiteY1" fmla="*/ 16401 h 17499"/>
            <a:gd name="connsiteX2" fmla="*/ 545 w 20397"/>
            <a:gd name="connsiteY2" fmla="*/ 13840 h 17499"/>
            <a:gd name="connsiteX3" fmla="*/ 0 w 20397"/>
            <a:gd name="connsiteY3" fmla="*/ 6114 h 17499"/>
            <a:gd name="connsiteX4" fmla="*/ 6855 w 20397"/>
            <a:gd name="connsiteY4" fmla="*/ 11 h 17499"/>
            <a:gd name="connsiteX0" fmla="*/ 20397 w 20397"/>
            <a:gd name="connsiteY0" fmla="*/ 15625 h 17498"/>
            <a:gd name="connsiteX1" fmla="*/ 3947 w 20397"/>
            <a:gd name="connsiteY1" fmla="*/ 16400 h 17498"/>
            <a:gd name="connsiteX2" fmla="*/ 545 w 20397"/>
            <a:gd name="connsiteY2" fmla="*/ 13839 h 17498"/>
            <a:gd name="connsiteX3" fmla="*/ 0 w 20397"/>
            <a:gd name="connsiteY3" fmla="*/ 6113 h 17498"/>
            <a:gd name="connsiteX4" fmla="*/ 6855 w 20397"/>
            <a:gd name="connsiteY4" fmla="*/ 10 h 17498"/>
            <a:gd name="connsiteX0" fmla="*/ 20397 w 20397"/>
            <a:gd name="connsiteY0" fmla="*/ 15615 h 17488"/>
            <a:gd name="connsiteX1" fmla="*/ 3947 w 20397"/>
            <a:gd name="connsiteY1" fmla="*/ 16390 h 17488"/>
            <a:gd name="connsiteX2" fmla="*/ 545 w 20397"/>
            <a:gd name="connsiteY2" fmla="*/ 13829 h 17488"/>
            <a:gd name="connsiteX3" fmla="*/ 0 w 20397"/>
            <a:gd name="connsiteY3" fmla="*/ 6103 h 17488"/>
            <a:gd name="connsiteX4" fmla="*/ 6855 w 20397"/>
            <a:gd name="connsiteY4" fmla="*/ 0 h 17488"/>
            <a:gd name="connsiteX0" fmla="*/ 21759 w 21759"/>
            <a:gd name="connsiteY0" fmla="*/ 15615 h 16405"/>
            <a:gd name="connsiteX1" fmla="*/ 5309 w 21759"/>
            <a:gd name="connsiteY1" fmla="*/ 16390 h 16405"/>
            <a:gd name="connsiteX2" fmla="*/ 463 w 21759"/>
            <a:gd name="connsiteY2" fmla="*/ 13829 h 16405"/>
            <a:gd name="connsiteX3" fmla="*/ 1362 w 21759"/>
            <a:gd name="connsiteY3" fmla="*/ 6103 h 16405"/>
            <a:gd name="connsiteX4" fmla="*/ 8217 w 21759"/>
            <a:gd name="connsiteY4" fmla="*/ 0 h 16405"/>
            <a:gd name="connsiteX0" fmla="*/ 20397 w 20397"/>
            <a:gd name="connsiteY0" fmla="*/ 15615 h 16405"/>
            <a:gd name="connsiteX1" fmla="*/ 3947 w 20397"/>
            <a:gd name="connsiteY1" fmla="*/ 16390 h 16405"/>
            <a:gd name="connsiteX2" fmla="*/ 834 w 20397"/>
            <a:gd name="connsiteY2" fmla="*/ 13829 h 16405"/>
            <a:gd name="connsiteX3" fmla="*/ 0 w 20397"/>
            <a:gd name="connsiteY3" fmla="*/ 6103 h 16405"/>
            <a:gd name="connsiteX4" fmla="*/ 6855 w 20397"/>
            <a:gd name="connsiteY4" fmla="*/ 0 h 16405"/>
            <a:gd name="connsiteX0" fmla="*/ 20681 w 20681"/>
            <a:gd name="connsiteY0" fmla="*/ 15615 h 16405"/>
            <a:gd name="connsiteX1" fmla="*/ 4231 w 20681"/>
            <a:gd name="connsiteY1" fmla="*/ 16390 h 16405"/>
            <a:gd name="connsiteX2" fmla="*/ 1118 w 20681"/>
            <a:gd name="connsiteY2" fmla="*/ 13829 h 16405"/>
            <a:gd name="connsiteX3" fmla="*/ 284 w 20681"/>
            <a:gd name="connsiteY3" fmla="*/ 6103 h 16405"/>
            <a:gd name="connsiteX4" fmla="*/ 7139 w 20681"/>
            <a:gd name="connsiteY4" fmla="*/ 0 h 16405"/>
            <a:gd name="connsiteX0" fmla="*/ 20681 w 20681"/>
            <a:gd name="connsiteY0" fmla="*/ 15615 h 16405"/>
            <a:gd name="connsiteX1" fmla="*/ 4231 w 20681"/>
            <a:gd name="connsiteY1" fmla="*/ 16390 h 16405"/>
            <a:gd name="connsiteX2" fmla="*/ 1118 w 20681"/>
            <a:gd name="connsiteY2" fmla="*/ 13829 h 16405"/>
            <a:gd name="connsiteX3" fmla="*/ 284 w 20681"/>
            <a:gd name="connsiteY3" fmla="*/ 6103 h 16405"/>
            <a:gd name="connsiteX4" fmla="*/ 7139 w 20681"/>
            <a:gd name="connsiteY4" fmla="*/ 0 h 16405"/>
            <a:gd name="connsiteX0" fmla="*/ 21520 w 21520"/>
            <a:gd name="connsiteY0" fmla="*/ 15615 h 16405"/>
            <a:gd name="connsiteX1" fmla="*/ 5070 w 21520"/>
            <a:gd name="connsiteY1" fmla="*/ 16390 h 16405"/>
            <a:gd name="connsiteX2" fmla="*/ 1957 w 21520"/>
            <a:gd name="connsiteY2" fmla="*/ 13829 h 16405"/>
            <a:gd name="connsiteX3" fmla="*/ 1123 w 21520"/>
            <a:gd name="connsiteY3" fmla="*/ 6103 h 16405"/>
            <a:gd name="connsiteX4" fmla="*/ 7978 w 21520"/>
            <a:gd name="connsiteY4" fmla="*/ 0 h 16405"/>
            <a:gd name="connsiteX0" fmla="*/ 21043 w 21043"/>
            <a:gd name="connsiteY0" fmla="*/ 15615 h 16405"/>
            <a:gd name="connsiteX1" fmla="*/ 4593 w 21043"/>
            <a:gd name="connsiteY1" fmla="*/ 16390 h 16405"/>
            <a:gd name="connsiteX2" fmla="*/ 1480 w 21043"/>
            <a:gd name="connsiteY2" fmla="*/ 13829 h 16405"/>
            <a:gd name="connsiteX3" fmla="*/ 646 w 21043"/>
            <a:gd name="connsiteY3" fmla="*/ 6103 h 16405"/>
            <a:gd name="connsiteX4" fmla="*/ 7501 w 21043"/>
            <a:gd name="connsiteY4" fmla="*/ 0 h 16405"/>
            <a:gd name="connsiteX0" fmla="*/ 21043 w 21043"/>
            <a:gd name="connsiteY0" fmla="*/ 15615 h 16534"/>
            <a:gd name="connsiteX1" fmla="*/ 4593 w 21043"/>
            <a:gd name="connsiteY1" fmla="*/ 16390 h 16534"/>
            <a:gd name="connsiteX2" fmla="*/ 1480 w 21043"/>
            <a:gd name="connsiteY2" fmla="*/ 13829 h 16534"/>
            <a:gd name="connsiteX3" fmla="*/ 646 w 21043"/>
            <a:gd name="connsiteY3" fmla="*/ 6103 h 16534"/>
            <a:gd name="connsiteX4" fmla="*/ 7501 w 21043"/>
            <a:gd name="connsiteY4" fmla="*/ 0 h 16534"/>
            <a:gd name="connsiteX0" fmla="*/ 21043 w 21043"/>
            <a:gd name="connsiteY0" fmla="*/ 15615 h 16885"/>
            <a:gd name="connsiteX1" fmla="*/ 4593 w 21043"/>
            <a:gd name="connsiteY1" fmla="*/ 16390 h 16885"/>
            <a:gd name="connsiteX2" fmla="*/ 1480 w 21043"/>
            <a:gd name="connsiteY2" fmla="*/ 13829 h 16885"/>
            <a:gd name="connsiteX3" fmla="*/ 646 w 21043"/>
            <a:gd name="connsiteY3" fmla="*/ 6103 h 16885"/>
            <a:gd name="connsiteX4" fmla="*/ 7501 w 21043"/>
            <a:gd name="connsiteY4" fmla="*/ 0 h 16885"/>
            <a:gd name="connsiteX0" fmla="*/ 21043 w 21043"/>
            <a:gd name="connsiteY0" fmla="*/ 15615 h 17662"/>
            <a:gd name="connsiteX1" fmla="*/ 4593 w 21043"/>
            <a:gd name="connsiteY1" fmla="*/ 16390 h 17662"/>
            <a:gd name="connsiteX2" fmla="*/ 1480 w 21043"/>
            <a:gd name="connsiteY2" fmla="*/ 13829 h 17662"/>
            <a:gd name="connsiteX3" fmla="*/ 646 w 21043"/>
            <a:gd name="connsiteY3" fmla="*/ 6103 h 17662"/>
            <a:gd name="connsiteX4" fmla="*/ 7501 w 21043"/>
            <a:gd name="connsiteY4" fmla="*/ 0 h 17662"/>
            <a:gd name="connsiteX0" fmla="*/ 21043 w 21043"/>
            <a:gd name="connsiteY0" fmla="*/ 15615 h 19535"/>
            <a:gd name="connsiteX1" fmla="*/ 4593 w 21043"/>
            <a:gd name="connsiteY1" fmla="*/ 16390 h 19535"/>
            <a:gd name="connsiteX2" fmla="*/ 1480 w 21043"/>
            <a:gd name="connsiteY2" fmla="*/ 17496 h 19535"/>
            <a:gd name="connsiteX3" fmla="*/ 646 w 21043"/>
            <a:gd name="connsiteY3" fmla="*/ 6103 h 19535"/>
            <a:gd name="connsiteX4" fmla="*/ 7501 w 21043"/>
            <a:gd name="connsiteY4" fmla="*/ 0 h 19535"/>
            <a:gd name="connsiteX0" fmla="*/ 21043 w 21043"/>
            <a:gd name="connsiteY0" fmla="*/ 15615 h 17510"/>
            <a:gd name="connsiteX1" fmla="*/ 4593 w 21043"/>
            <a:gd name="connsiteY1" fmla="*/ 16390 h 17510"/>
            <a:gd name="connsiteX2" fmla="*/ 1480 w 21043"/>
            <a:gd name="connsiteY2" fmla="*/ 17496 h 17510"/>
            <a:gd name="connsiteX3" fmla="*/ 646 w 21043"/>
            <a:gd name="connsiteY3" fmla="*/ 6103 h 17510"/>
            <a:gd name="connsiteX4" fmla="*/ 7501 w 21043"/>
            <a:gd name="connsiteY4" fmla="*/ 0 h 17510"/>
            <a:gd name="connsiteX0" fmla="*/ 21043 w 21043"/>
            <a:gd name="connsiteY0" fmla="*/ 15615 h 17611"/>
            <a:gd name="connsiteX1" fmla="*/ 3676 w 21043"/>
            <a:gd name="connsiteY1" fmla="*/ 17383 h 17611"/>
            <a:gd name="connsiteX2" fmla="*/ 1480 w 21043"/>
            <a:gd name="connsiteY2" fmla="*/ 17496 h 17611"/>
            <a:gd name="connsiteX3" fmla="*/ 646 w 21043"/>
            <a:gd name="connsiteY3" fmla="*/ 6103 h 17611"/>
            <a:gd name="connsiteX4" fmla="*/ 7501 w 21043"/>
            <a:gd name="connsiteY4" fmla="*/ 0 h 17611"/>
            <a:gd name="connsiteX0" fmla="*/ 21043 w 21043"/>
            <a:gd name="connsiteY0" fmla="*/ 15615 h 17611"/>
            <a:gd name="connsiteX1" fmla="*/ 3676 w 21043"/>
            <a:gd name="connsiteY1" fmla="*/ 17383 h 17611"/>
            <a:gd name="connsiteX2" fmla="*/ 1480 w 21043"/>
            <a:gd name="connsiteY2" fmla="*/ 17496 h 17611"/>
            <a:gd name="connsiteX3" fmla="*/ 646 w 21043"/>
            <a:gd name="connsiteY3" fmla="*/ 6103 h 17611"/>
            <a:gd name="connsiteX4" fmla="*/ 7501 w 21043"/>
            <a:gd name="connsiteY4" fmla="*/ 0 h 17611"/>
            <a:gd name="connsiteX0" fmla="*/ 20418 w 20418"/>
            <a:gd name="connsiteY0" fmla="*/ 15615 h 17611"/>
            <a:gd name="connsiteX1" fmla="*/ 3051 w 20418"/>
            <a:gd name="connsiteY1" fmla="*/ 17383 h 17611"/>
            <a:gd name="connsiteX2" fmla="*/ 855 w 20418"/>
            <a:gd name="connsiteY2" fmla="*/ 17496 h 17611"/>
            <a:gd name="connsiteX3" fmla="*/ 21 w 20418"/>
            <a:gd name="connsiteY3" fmla="*/ 6103 h 17611"/>
            <a:gd name="connsiteX4" fmla="*/ 6876 w 20418"/>
            <a:gd name="connsiteY4" fmla="*/ 0 h 17611"/>
            <a:gd name="connsiteX0" fmla="*/ 20418 w 20418"/>
            <a:gd name="connsiteY0" fmla="*/ 15615 h 17611"/>
            <a:gd name="connsiteX1" fmla="*/ 3051 w 20418"/>
            <a:gd name="connsiteY1" fmla="*/ 17383 h 17611"/>
            <a:gd name="connsiteX2" fmla="*/ 855 w 20418"/>
            <a:gd name="connsiteY2" fmla="*/ 17496 h 17611"/>
            <a:gd name="connsiteX3" fmla="*/ 21 w 20418"/>
            <a:gd name="connsiteY3" fmla="*/ 6103 h 17611"/>
            <a:gd name="connsiteX4" fmla="*/ 6876 w 20418"/>
            <a:gd name="connsiteY4" fmla="*/ 0 h 17611"/>
            <a:gd name="connsiteX0" fmla="*/ 20397 w 20397"/>
            <a:gd name="connsiteY0" fmla="*/ 15615 h 17611"/>
            <a:gd name="connsiteX1" fmla="*/ 3030 w 20397"/>
            <a:gd name="connsiteY1" fmla="*/ 17383 h 17611"/>
            <a:gd name="connsiteX2" fmla="*/ 834 w 20397"/>
            <a:gd name="connsiteY2" fmla="*/ 17496 h 17611"/>
            <a:gd name="connsiteX3" fmla="*/ 0 w 20397"/>
            <a:gd name="connsiteY3" fmla="*/ 6103 h 17611"/>
            <a:gd name="connsiteX4" fmla="*/ 6855 w 20397"/>
            <a:gd name="connsiteY4" fmla="*/ 0 h 17611"/>
            <a:gd name="connsiteX0" fmla="*/ 20397 w 20397"/>
            <a:gd name="connsiteY0" fmla="*/ 15615 h 17611"/>
            <a:gd name="connsiteX1" fmla="*/ 3030 w 20397"/>
            <a:gd name="connsiteY1" fmla="*/ 17383 h 17611"/>
            <a:gd name="connsiteX2" fmla="*/ 834 w 20397"/>
            <a:gd name="connsiteY2" fmla="*/ 17496 h 17611"/>
            <a:gd name="connsiteX3" fmla="*/ 0 w 20397"/>
            <a:gd name="connsiteY3" fmla="*/ 6103 h 17611"/>
            <a:gd name="connsiteX4" fmla="*/ 6855 w 20397"/>
            <a:gd name="connsiteY4" fmla="*/ 0 h 17611"/>
            <a:gd name="connsiteX0" fmla="*/ 20753 w 20753"/>
            <a:gd name="connsiteY0" fmla="*/ 15615 h 18055"/>
            <a:gd name="connsiteX1" fmla="*/ 3386 w 20753"/>
            <a:gd name="connsiteY1" fmla="*/ 17383 h 18055"/>
            <a:gd name="connsiteX2" fmla="*/ 1190 w 20753"/>
            <a:gd name="connsiteY2" fmla="*/ 17496 h 18055"/>
            <a:gd name="connsiteX3" fmla="*/ 994 w 20753"/>
            <a:gd name="connsiteY3" fmla="*/ 10407 h 18055"/>
            <a:gd name="connsiteX4" fmla="*/ 356 w 20753"/>
            <a:gd name="connsiteY4" fmla="*/ 6103 h 18055"/>
            <a:gd name="connsiteX5" fmla="*/ 7211 w 20753"/>
            <a:gd name="connsiteY5" fmla="*/ 0 h 18055"/>
            <a:gd name="connsiteX0" fmla="*/ 20965 w 20965"/>
            <a:gd name="connsiteY0" fmla="*/ 15615 h 18055"/>
            <a:gd name="connsiteX1" fmla="*/ 3598 w 20965"/>
            <a:gd name="connsiteY1" fmla="*/ 17383 h 18055"/>
            <a:gd name="connsiteX2" fmla="*/ 1402 w 20965"/>
            <a:gd name="connsiteY2" fmla="*/ 17496 h 18055"/>
            <a:gd name="connsiteX3" fmla="*/ 340 w 20965"/>
            <a:gd name="connsiteY3" fmla="*/ 10407 h 18055"/>
            <a:gd name="connsiteX4" fmla="*/ 568 w 20965"/>
            <a:gd name="connsiteY4" fmla="*/ 6103 h 18055"/>
            <a:gd name="connsiteX5" fmla="*/ 7423 w 20965"/>
            <a:gd name="connsiteY5" fmla="*/ 0 h 18055"/>
            <a:gd name="connsiteX0" fmla="*/ 20667 w 20667"/>
            <a:gd name="connsiteY0" fmla="*/ 15615 h 18055"/>
            <a:gd name="connsiteX1" fmla="*/ 3300 w 20667"/>
            <a:gd name="connsiteY1" fmla="*/ 17383 h 18055"/>
            <a:gd name="connsiteX2" fmla="*/ 1104 w 20667"/>
            <a:gd name="connsiteY2" fmla="*/ 17496 h 18055"/>
            <a:gd name="connsiteX3" fmla="*/ 42 w 20667"/>
            <a:gd name="connsiteY3" fmla="*/ 10407 h 18055"/>
            <a:gd name="connsiteX4" fmla="*/ 270 w 20667"/>
            <a:gd name="connsiteY4" fmla="*/ 6103 h 18055"/>
            <a:gd name="connsiteX5" fmla="*/ 7125 w 20667"/>
            <a:gd name="connsiteY5" fmla="*/ 0 h 18055"/>
            <a:gd name="connsiteX0" fmla="*/ 20667 w 20667"/>
            <a:gd name="connsiteY0" fmla="*/ 15615 h 18092"/>
            <a:gd name="connsiteX1" fmla="*/ 8498 w 20667"/>
            <a:gd name="connsiteY1" fmla="*/ 17505 h 18092"/>
            <a:gd name="connsiteX2" fmla="*/ 1104 w 20667"/>
            <a:gd name="connsiteY2" fmla="*/ 17496 h 18092"/>
            <a:gd name="connsiteX3" fmla="*/ 42 w 20667"/>
            <a:gd name="connsiteY3" fmla="*/ 10407 h 18092"/>
            <a:gd name="connsiteX4" fmla="*/ 270 w 20667"/>
            <a:gd name="connsiteY4" fmla="*/ 6103 h 18092"/>
            <a:gd name="connsiteX5" fmla="*/ 7125 w 20667"/>
            <a:gd name="connsiteY5" fmla="*/ 0 h 18092"/>
            <a:gd name="connsiteX0" fmla="*/ 20667 w 20667"/>
            <a:gd name="connsiteY0" fmla="*/ 15615 h 18092"/>
            <a:gd name="connsiteX1" fmla="*/ 8498 w 20667"/>
            <a:gd name="connsiteY1" fmla="*/ 17505 h 18092"/>
            <a:gd name="connsiteX2" fmla="*/ 1104 w 20667"/>
            <a:gd name="connsiteY2" fmla="*/ 17496 h 18092"/>
            <a:gd name="connsiteX3" fmla="*/ 42 w 20667"/>
            <a:gd name="connsiteY3" fmla="*/ 10407 h 18092"/>
            <a:gd name="connsiteX4" fmla="*/ 270 w 20667"/>
            <a:gd name="connsiteY4" fmla="*/ 6103 h 18092"/>
            <a:gd name="connsiteX5" fmla="*/ 7125 w 20667"/>
            <a:gd name="connsiteY5" fmla="*/ 0 h 18092"/>
            <a:gd name="connsiteX0" fmla="*/ 20875 w 20875"/>
            <a:gd name="connsiteY0" fmla="*/ 15615 h 18135"/>
            <a:gd name="connsiteX1" fmla="*/ 3797 w 20875"/>
            <a:gd name="connsiteY1" fmla="*/ 17627 h 18135"/>
            <a:gd name="connsiteX2" fmla="*/ 1312 w 20875"/>
            <a:gd name="connsiteY2" fmla="*/ 17496 h 18135"/>
            <a:gd name="connsiteX3" fmla="*/ 250 w 20875"/>
            <a:gd name="connsiteY3" fmla="*/ 10407 h 18135"/>
            <a:gd name="connsiteX4" fmla="*/ 478 w 20875"/>
            <a:gd name="connsiteY4" fmla="*/ 6103 h 18135"/>
            <a:gd name="connsiteX5" fmla="*/ 7333 w 20875"/>
            <a:gd name="connsiteY5" fmla="*/ 0 h 18135"/>
            <a:gd name="connsiteX0" fmla="*/ 20667 w 20667"/>
            <a:gd name="connsiteY0" fmla="*/ 15615 h 18035"/>
            <a:gd name="connsiteX1" fmla="*/ 3589 w 20667"/>
            <a:gd name="connsiteY1" fmla="*/ 17627 h 18035"/>
            <a:gd name="connsiteX2" fmla="*/ 1104 w 20667"/>
            <a:gd name="connsiteY2" fmla="*/ 17496 h 18035"/>
            <a:gd name="connsiteX3" fmla="*/ 42 w 20667"/>
            <a:gd name="connsiteY3" fmla="*/ 10407 h 18035"/>
            <a:gd name="connsiteX4" fmla="*/ 270 w 20667"/>
            <a:gd name="connsiteY4" fmla="*/ 6103 h 18035"/>
            <a:gd name="connsiteX5" fmla="*/ 7125 w 20667"/>
            <a:gd name="connsiteY5" fmla="*/ 0 h 18035"/>
            <a:gd name="connsiteX0" fmla="*/ 20667 w 20667"/>
            <a:gd name="connsiteY0" fmla="*/ 15615 h 18896"/>
            <a:gd name="connsiteX1" fmla="*/ 3589 w 20667"/>
            <a:gd name="connsiteY1" fmla="*/ 17627 h 18896"/>
            <a:gd name="connsiteX2" fmla="*/ 1104 w 20667"/>
            <a:gd name="connsiteY2" fmla="*/ 17496 h 18896"/>
            <a:gd name="connsiteX3" fmla="*/ 42 w 20667"/>
            <a:gd name="connsiteY3" fmla="*/ 10407 h 18896"/>
            <a:gd name="connsiteX4" fmla="*/ 270 w 20667"/>
            <a:gd name="connsiteY4" fmla="*/ 6103 h 18896"/>
            <a:gd name="connsiteX5" fmla="*/ 7125 w 20667"/>
            <a:gd name="connsiteY5" fmla="*/ 0 h 18896"/>
            <a:gd name="connsiteX0" fmla="*/ 20667 w 20667"/>
            <a:gd name="connsiteY0" fmla="*/ 15615 h 18035"/>
            <a:gd name="connsiteX1" fmla="*/ 3589 w 20667"/>
            <a:gd name="connsiteY1" fmla="*/ 17627 h 18035"/>
            <a:gd name="connsiteX2" fmla="*/ 1104 w 20667"/>
            <a:gd name="connsiteY2" fmla="*/ 17496 h 18035"/>
            <a:gd name="connsiteX3" fmla="*/ 42 w 20667"/>
            <a:gd name="connsiteY3" fmla="*/ 10407 h 18035"/>
            <a:gd name="connsiteX4" fmla="*/ 270 w 20667"/>
            <a:gd name="connsiteY4" fmla="*/ 6103 h 18035"/>
            <a:gd name="connsiteX5" fmla="*/ 7125 w 20667"/>
            <a:gd name="connsiteY5" fmla="*/ 0 h 18035"/>
            <a:gd name="connsiteX0" fmla="*/ 20844 w 20844"/>
            <a:gd name="connsiteY0" fmla="*/ 15615 h 17893"/>
            <a:gd name="connsiteX1" fmla="*/ 3766 w 20844"/>
            <a:gd name="connsiteY1" fmla="*/ 17627 h 17893"/>
            <a:gd name="connsiteX2" fmla="*/ 135 w 20844"/>
            <a:gd name="connsiteY2" fmla="*/ 17099 h 17893"/>
            <a:gd name="connsiteX3" fmla="*/ 219 w 20844"/>
            <a:gd name="connsiteY3" fmla="*/ 10407 h 17893"/>
            <a:gd name="connsiteX4" fmla="*/ 447 w 20844"/>
            <a:gd name="connsiteY4" fmla="*/ 6103 h 17893"/>
            <a:gd name="connsiteX5" fmla="*/ 7302 w 20844"/>
            <a:gd name="connsiteY5" fmla="*/ 0 h 17893"/>
            <a:gd name="connsiteX0" fmla="*/ 20844 w 20844"/>
            <a:gd name="connsiteY0" fmla="*/ 15615 h 17627"/>
            <a:gd name="connsiteX1" fmla="*/ 3537 w 20844"/>
            <a:gd name="connsiteY1" fmla="*/ 16932 h 17627"/>
            <a:gd name="connsiteX2" fmla="*/ 135 w 20844"/>
            <a:gd name="connsiteY2" fmla="*/ 17099 h 17627"/>
            <a:gd name="connsiteX3" fmla="*/ 219 w 20844"/>
            <a:gd name="connsiteY3" fmla="*/ 10407 h 17627"/>
            <a:gd name="connsiteX4" fmla="*/ 447 w 20844"/>
            <a:gd name="connsiteY4" fmla="*/ 6103 h 17627"/>
            <a:gd name="connsiteX5" fmla="*/ 7302 w 20844"/>
            <a:gd name="connsiteY5" fmla="*/ 0 h 17627"/>
            <a:gd name="connsiteX0" fmla="*/ 20844 w 20844"/>
            <a:gd name="connsiteY0" fmla="*/ 15615 h 17186"/>
            <a:gd name="connsiteX1" fmla="*/ 3537 w 20844"/>
            <a:gd name="connsiteY1" fmla="*/ 16932 h 17186"/>
            <a:gd name="connsiteX2" fmla="*/ 135 w 20844"/>
            <a:gd name="connsiteY2" fmla="*/ 17099 h 17186"/>
            <a:gd name="connsiteX3" fmla="*/ 219 w 20844"/>
            <a:gd name="connsiteY3" fmla="*/ 10407 h 17186"/>
            <a:gd name="connsiteX4" fmla="*/ 447 w 20844"/>
            <a:gd name="connsiteY4" fmla="*/ 6103 h 17186"/>
            <a:gd name="connsiteX5" fmla="*/ 7302 w 20844"/>
            <a:gd name="connsiteY5" fmla="*/ 0 h 17186"/>
            <a:gd name="connsiteX0" fmla="*/ 20844 w 20844"/>
            <a:gd name="connsiteY0" fmla="*/ 15615 h 17836"/>
            <a:gd name="connsiteX1" fmla="*/ 3537 w 20844"/>
            <a:gd name="connsiteY1" fmla="*/ 16932 h 17836"/>
            <a:gd name="connsiteX2" fmla="*/ 135 w 20844"/>
            <a:gd name="connsiteY2" fmla="*/ 17099 h 17836"/>
            <a:gd name="connsiteX3" fmla="*/ 219 w 20844"/>
            <a:gd name="connsiteY3" fmla="*/ 10407 h 17836"/>
            <a:gd name="connsiteX4" fmla="*/ 447 w 20844"/>
            <a:gd name="connsiteY4" fmla="*/ 6103 h 17836"/>
            <a:gd name="connsiteX5" fmla="*/ 7302 w 20844"/>
            <a:gd name="connsiteY5" fmla="*/ 0 h 17836"/>
            <a:gd name="connsiteX0" fmla="*/ 20844 w 20844"/>
            <a:gd name="connsiteY0" fmla="*/ 15615 h 17213"/>
            <a:gd name="connsiteX1" fmla="*/ 3537 w 20844"/>
            <a:gd name="connsiteY1" fmla="*/ 16932 h 17213"/>
            <a:gd name="connsiteX2" fmla="*/ 135 w 20844"/>
            <a:gd name="connsiteY2" fmla="*/ 17099 h 17213"/>
            <a:gd name="connsiteX3" fmla="*/ 219 w 20844"/>
            <a:gd name="connsiteY3" fmla="*/ 10407 h 17213"/>
            <a:gd name="connsiteX4" fmla="*/ 447 w 20844"/>
            <a:gd name="connsiteY4" fmla="*/ 6103 h 17213"/>
            <a:gd name="connsiteX5" fmla="*/ 7302 w 20844"/>
            <a:gd name="connsiteY5" fmla="*/ 0 h 17213"/>
            <a:gd name="connsiteX0" fmla="*/ 20844 w 20844"/>
            <a:gd name="connsiteY0" fmla="*/ 15615 h 17967"/>
            <a:gd name="connsiteX1" fmla="*/ 3537 w 20844"/>
            <a:gd name="connsiteY1" fmla="*/ 16932 h 17967"/>
            <a:gd name="connsiteX2" fmla="*/ 135 w 20844"/>
            <a:gd name="connsiteY2" fmla="*/ 17099 h 17967"/>
            <a:gd name="connsiteX3" fmla="*/ 219 w 20844"/>
            <a:gd name="connsiteY3" fmla="*/ 10407 h 17967"/>
            <a:gd name="connsiteX4" fmla="*/ 447 w 20844"/>
            <a:gd name="connsiteY4" fmla="*/ 6103 h 17967"/>
            <a:gd name="connsiteX5" fmla="*/ 7302 w 20844"/>
            <a:gd name="connsiteY5" fmla="*/ 0 h 17967"/>
            <a:gd name="connsiteX0" fmla="*/ 20844 w 20844"/>
            <a:gd name="connsiteY0" fmla="*/ 15615 h 17688"/>
            <a:gd name="connsiteX1" fmla="*/ 3537 w 20844"/>
            <a:gd name="connsiteY1" fmla="*/ 16932 h 17688"/>
            <a:gd name="connsiteX2" fmla="*/ 135 w 20844"/>
            <a:gd name="connsiteY2" fmla="*/ 17099 h 17688"/>
            <a:gd name="connsiteX3" fmla="*/ 219 w 20844"/>
            <a:gd name="connsiteY3" fmla="*/ 10407 h 17688"/>
            <a:gd name="connsiteX4" fmla="*/ 447 w 20844"/>
            <a:gd name="connsiteY4" fmla="*/ 6103 h 17688"/>
            <a:gd name="connsiteX5" fmla="*/ 7302 w 20844"/>
            <a:gd name="connsiteY5" fmla="*/ 0 h 17688"/>
            <a:gd name="connsiteX0" fmla="*/ 20844 w 20844"/>
            <a:gd name="connsiteY0" fmla="*/ 15615 h 17918"/>
            <a:gd name="connsiteX1" fmla="*/ 3537 w 20844"/>
            <a:gd name="connsiteY1" fmla="*/ 16932 h 17918"/>
            <a:gd name="connsiteX2" fmla="*/ 135 w 20844"/>
            <a:gd name="connsiteY2" fmla="*/ 17099 h 17918"/>
            <a:gd name="connsiteX3" fmla="*/ 219 w 20844"/>
            <a:gd name="connsiteY3" fmla="*/ 10407 h 17918"/>
            <a:gd name="connsiteX4" fmla="*/ 447 w 20844"/>
            <a:gd name="connsiteY4" fmla="*/ 6103 h 17918"/>
            <a:gd name="connsiteX5" fmla="*/ 7302 w 20844"/>
            <a:gd name="connsiteY5" fmla="*/ 0 h 17918"/>
            <a:gd name="connsiteX0" fmla="*/ 20844 w 20844"/>
            <a:gd name="connsiteY0" fmla="*/ 15615 h 17304"/>
            <a:gd name="connsiteX1" fmla="*/ 3537 w 20844"/>
            <a:gd name="connsiteY1" fmla="*/ 16932 h 17304"/>
            <a:gd name="connsiteX2" fmla="*/ 135 w 20844"/>
            <a:gd name="connsiteY2" fmla="*/ 17099 h 17304"/>
            <a:gd name="connsiteX3" fmla="*/ 219 w 20844"/>
            <a:gd name="connsiteY3" fmla="*/ 10407 h 17304"/>
            <a:gd name="connsiteX4" fmla="*/ 447 w 20844"/>
            <a:gd name="connsiteY4" fmla="*/ 6103 h 17304"/>
            <a:gd name="connsiteX5" fmla="*/ 7302 w 20844"/>
            <a:gd name="connsiteY5" fmla="*/ 0 h 17304"/>
            <a:gd name="connsiteX0" fmla="*/ 20844 w 20844"/>
            <a:gd name="connsiteY0" fmla="*/ 15615 h 17099"/>
            <a:gd name="connsiteX1" fmla="*/ 3537 w 20844"/>
            <a:gd name="connsiteY1" fmla="*/ 16336 h 17099"/>
            <a:gd name="connsiteX2" fmla="*/ 135 w 20844"/>
            <a:gd name="connsiteY2" fmla="*/ 17099 h 17099"/>
            <a:gd name="connsiteX3" fmla="*/ 219 w 20844"/>
            <a:gd name="connsiteY3" fmla="*/ 10407 h 17099"/>
            <a:gd name="connsiteX4" fmla="*/ 447 w 20844"/>
            <a:gd name="connsiteY4" fmla="*/ 6103 h 17099"/>
            <a:gd name="connsiteX5" fmla="*/ 7302 w 20844"/>
            <a:gd name="connsiteY5" fmla="*/ 0 h 17099"/>
            <a:gd name="connsiteX0" fmla="*/ 20844 w 20844"/>
            <a:gd name="connsiteY0" fmla="*/ 15615 h 17412"/>
            <a:gd name="connsiteX1" fmla="*/ 3537 w 20844"/>
            <a:gd name="connsiteY1" fmla="*/ 16336 h 17412"/>
            <a:gd name="connsiteX2" fmla="*/ 135 w 20844"/>
            <a:gd name="connsiteY2" fmla="*/ 17099 h 17412"/>
            <a:gd name="connsiteX3" fmla="*/ 219 w 20844"/>
            <a:gd name="connsiteY3" fmla="*/ 10407 h 17412"/>
            <a:gd name="connsiteX4" fmla="*/ 447 w 20844"/>
            <a:gd name="connsiteY4" fmla="*/ 6103 h 17412"/>
            <a:gd name="connsiteX5" fmla="*/ 7302 w 20844"/>
            <a:gd name="connsiteY5" fmla="*/ 0 h 17412"/>
            <a:gd name="connsiteX0" fmla="*/ 20844 w 20844"/>
            <a:gd name="connsiteY0" fmla="*/ 15615 h 17325"/>
            <a:gd name="connsiteX1" fmla="*/ 3537 w 20844"/>
            <a:gd name="connsiteY1" fmla="*/ 16336 h 17325"/>
            <a:gd name="connsiteX2" fmla="*/ 135 w 20844"/>
            <a:gd name="connsiteY2" fmla="*/ 17099 h 17325"/>
            <a:gd name="connsiteX3" fmla="*/ 219 w 20844"/>
            <a:gd name="connsiteY3" fmla="*/ 10407 h 17325"/>
            <a:gd name="connsiteX4" fmla="*/ 447 w 20844"/>
            <a:gd name="connsiteY4" fmla="*/ 6103 h 17325"/>
            <a:gd name="connsiteX5" fmla="*/ 7302 w 20844"/>
            <a:gd name="connsiteY5" fmla="*/ 0 h 17325"/>
            <a:gd name="connsiteX0" fmla="*/ 24628 w 24628"/>
            <a:gd name="connsiteY0" fmla="*/ 15615 h 19844"/>
            <a:gd name="connsiteX1" fmla="*/ 7321 w 24628"/>
            <a:gd name="connsiteY1" fmla="*/ 16336 h 19844"/>
            <a:gd name="connsiteX2" fmla="*/ 24 w 24628"/>
            <a:gd name="connsiteY2" fmla="*/ 19780 h 19844"/>
            <a:gd name="connsiteX3" fmla="*/ 4003 w 24628"/>
            <a:gd name="connsiteY3" fmla="*/ 10407 h 19844"/>
            <a:gd name="connsiteX4" fmla="*/ 4231 w 24628"/>
            <a:gd name="connsiteY4" fmla="*/ 6103 h 19844"/>
            <a:gd name="connsiteX5" fmla="*/ 11086 w 24628"/>
            <a:gd name="connsiteY5" fmla="*/ 0 h 19844"/>
            <a:gd name="connsiteX0" fmla="*/ 24628 w 24628"/>
            <a:gd name="connsiteY0" fmla="*/ 15615 h 19835"/>
            <a:gd name="connsiteX1" fmla="*/ 8008 w 24628"/>
            <a:gd name="connsiteY1" fmla="*/ 15740 h 19835"/>
            <a:gd name="connsiteX2" fmla="*/ 24 w 24628"/>
            <a:gd name="connsiteY2" fmla="*/ 19780 h 19835"/>
            <a:gd name="connsiteX3" fmla="*/ 4003 w 24628"/>
            <a:gd name="connsiteY3" fmla="*/ 10407 h 19835"/>
            <a:gd name="connsiteX4" fmla="*/ 4231 w 24628"/>
            <a:gd name="connsiteY4" fmla="*/ 6103 h 19835"/>
            <a:gd name="connsiteX5" fmla="*/ 11086 w 24628"/>
            <a:gd name="connsiteY5" fmla="*/ 0 h 19835"/>
            <a:gd name="connsiteX0" fmla="*/ 20667 w 20667"/>
            <a:gd name="connsiteY0" fmla="*/ 15615 h 17884"/>
            <a:gd name="connsiteX1" fmla="*/ 4047 w 20667"/>
            <a:gd name="connsiteY1" fmla="*/ 15740 h 17884"/>
            <a:gd name="connsiteX2" fmla="*/ 416 w 20667"/>
            <a:gd name="connsiteY2" fmla="*/ 17794 h 17884"/>
            <a:gd name="connsiteX3" fmla="*/ 42 w 20667"/>
            <a:gd name="connsiteY3" fmla="*/ 10407 h 17884"/>
            <a:gd name="connsiteX4" fmla="*/ 270 w 20667"/>
            <a:gd name="connsiteY4" fmla="*/ 6103 h 17884"/>
            <a:gd name="connsiteX5" fmla="*/ 7125 w 20667"/>
            <a:gd name="connsiteY5" fmla="*/ 0 h 17884"/>
            <a:gd name="connsiteX0" fmla="*/ 20667 w 20667"/>
            <a:gd name="connsiteY0" fmla="*/ 15615 h 17861"/>
            <a:gd name="connsiteX1" fmla="*/ 4276 w 20667"/>
            <a:gd name="connsiteY1" fmla="*/ 14846 h 17861"/>
            <a:gd name="connsiteX2" fmla="*/ 416 w 20667"/>
            <a:gd name="connsiteY2" fmla="*/ 17794 h 17861"/>
            <a:gd name="connsiteX3" fmla="*/ 42 w 20667"/>
            <a:gd name="connsiteY3" fmla="*/ 10407 h 17861"/>
            <a:gd name="connsiteX4" fmla="*/ 270 w 20667"/>
            <a:gd name="connsiteY4" fmla="*/ 6103 h 17861"/>
            <a:gd name="connsiteX5" fmla="*/ 7125 w 20667"/>
            <a:gd name="connsiteY5" fmla="*/ 0 h 17861"/>
            <a:gd name="connsiteX0" fmla="*/ 20667 w 20667"/>
            <a:gd name="connsiteY0" fmla="*/ 15615 h 17867"/>
            <a:gd name="connsiteX1" fmla="*/ 4276 w 20667"/>
            <a:gd name="connsiteY1" fmla="*/ 14846 h 17867"/>
            <a:gd name="connsiteX2" fmla="*/ 416 w 20667"/>
            <a:gd name="connsiteY2" fmla="*/ 17794 h 17867"/>
            <a:gd name="connsiteX3" fmla="*/ 42 w 20667"/>
            <a:gd name="connsiteY3" fmla="*/ 10407 h 17867"/>
            <a:gd name="connsiteX4" fmla="*/ 270 w 20667"/>
            <a:gd name="connsiteY4" fmla="*/ 6103 h 17867"/>
            <a:gd name="connsiteX5" fmla="*/ 7125 w 20667"/>
            <a:gd name="connsiteY5" fmla="*/ 0 h 17867"/>
            <a:gd name="connsiteX0" fmla="*/ 20667 w 20667"/>
            <a:gd name="connsiteY0" fmla="*/ 15615 h 17978"/>
            <a:gd name="connsiteX1" fmla="*/ 4276 w 20667"/>
            <a:gd name="connsiteY1" fmla="*/ 14846 h 17978"/>
            <a:gd name="connsiteX2" fmla="*/ 416 w 20667"/>
            <a:gd name="connsiteY2" fmla="*/ 17794 h 17978"/>
            <a:gd name="connsiteX3" fmla="*/ 42 w 20667"/>
            <a:gd name="connsiteY3" fmla="*/ 10407 h 17978"/>
            <a:gd name="connsiteX4" fmla="*/ 270 w 20667"/>
            <a:gd name="connsiteY4" fmla="*/ 6103 h 17978"/>
            <a:gd name="connsiteX5" fmla="*/ 7125 w 20667"/>
            <a:gd name="connsiteY5" fmla="*/ 0 h 17978"/>
            <a:gd name="connsiteX0" fmla="*/ 20667 w 20667"/>
            <a:gd name="connsiteY0" fmla="*/ 15615 h 18001"/>
            <a:gd name="connsiteX1" fmla="*/ 4276 w 20667"/>
            <a:gd name="connsiteY1" fmla="*/ 14846 h 18001"/>
            <a:gd name="connsiteX2" fmla="*/ 416 w 20667"/>
            <a:gd name="connsiteY2" fmla="*/ 17794 h 18001"/>
            <a:gd name="connsiteX3" fmla="*/ 42 w 20667"/>
            <a:gd name="connsiteY3" fmla="*/ 10407 h 18001"/>
            <a:gd name="connsiteX4" fmla="*/ 270 w 20667"/>
            <a:gd name="connsiteY4" fmla="*/ 6103 h 18001"/>
            <a:gd name="connsiteX5" fmla="*/ 7125 w 20667"/>
            <a:gd name="connsiteY5" fmla="*/ 0 h 18001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963"/>
            <a:gd name="connsiteX1" fmla="*/ 4276 w 20667"/>
            <a:gd name="connsiteY1" fmla="*/ 14846 h 17963"/>
            <a:gd name="connsiteX2" fmla="*/ 4280 w 20667"/>
            <a:gd name="connsiteY2" fmla="*/ 15777 h 17963"/>
            <a:gd name="connsiteX3" fmla="*/ 416 w 20667"/>
            <a:gd name="connsiteY3" fmla="*/ 17794 h 17963"/>
            <a:gd name="connsiteX4" fmla="*/ 42 w 20667"/>
            <a:gd name="connsiteY4" fmla="*/ 10407 h 17963"/>
            <a:gd name="connsiteX5" fmla="*/ 270 w 20667"/>
            <a:gd name="connsiteY5" fmla="*/ 6103 h 17963"/>
            <a:gd name="connsiteX6" fmla="*/ 7125 w 20667"/>
            <a:gd name="connsiteY6" fmla="*/ 0 h 17963"/>
            <a:gd name="connsiteX0" fmla="*/ 20667 w 20667"/>
            <a:gd name="connsiteY0" fmla="*/ 15615 h 18073"/>
            <a:gd name="connsiteX1" fmla="*/ 4276 w 20667"/>
            <a:gd name="connsiteY1" fmla="*/ 14846 h 18073"/>
            <a:gd name="connsiteX2" fmla="*/ 4280 w 20667"/>
            <a:gd name="connsiteY2" fmla="*/ 15777 h 18073"/>
            <a:gd name="connsiteX3" fmla="*/ 416 w 20667"/>
            <a:gd name="connsiteY3" fmla="*/ 17794 h 18073"/>
            <a:gd name="connsiteX4" fmla="*/ 42 w 20667"/>
            <a:gd name="connsiteY4" fmla="*/ 10407 h 18073"/>
            <a:gd name="connsiteX5" fmla="*/ 270 w 20667"/>
            <a:gd name="connsiteY5" fmla="*/ 6103 h 18073"/>
            <a:gd name="connsiteX6" fmla="*/ 7125 w 20667"/>
            <a:gd name="connsiteY6" fmla="*/ 0 h 18073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248"/>
            <a:gd name="connsiteX1" fmla="*/ 4276 w 20667"/>
            <a:gd name="connsiteY1" fmla="*/ 14846 h 18248"/>
            <a:gd name="connsiteX2" fmla="*/ 4280 w 20667"/>
            <a:gd name="connsiteY2" fmla="*/ 15777 h 18248"/>
            <a:gd name="connsiteX3" fmla="*/ 416 w 20667"/>
            <a:gd name="connsiteY3" fmla="*/ 17794 h 18248"/>
            <a:gd name="connsiteX4" fmla="*/ 42 w 20667"/>
            <a:gd name="connsiteY4" fmla="*/ 10407 h 18248"/>
            <a:gd name="connsiteX5" fmla="*/ 270 w 20667"/>
            <a:gd name="connsiteY5" fmla="*/ 6103 h 18248"/>
            <a:gd name="connsiteX6" fmla="*/ 7125 w 20667"/>
            <a:gd name="connsiteY6" fmla="*/ 0 h 18248"/>
            <a:gd name="connsiteX0" fmla="*/ 20667 w 20667"/>
            <a:gd name="connsiteY0" fmla="*/ 15615 h 17940"/>
            <a:gd name="connsiteX1" fmla="*/ 4276 w 20667"/>
            <a:gd name="connsiteY1" fmla="*/ 14846 h 17940"/>
            <a:gd name="connsiteX2" fmla="*/ 4280 w 20667"/>
            <a:gd name="connsiteY2" fmla="*/ 15777 h 17940"/>
            <a:gd name="connsiteX3" fmla="*/ 416 w 20667"/>
            <a:gd name="connsiteY3" fmla="*/ 17794 h 17940"/>
            <a:gd name="connsiteX4" fmla="*/ 42 w 20667"/>
            <a:gd name="connsiteY4" fmla="*/ 10407 h 17940"/>
            <a:gd name="connsiteX5" fmla="*/ 270 w 20667"/>
            <a:gd name="connsiteY5" fmla="*/ 6103 h 17940"/>
            <a:gd name="connsiteX6" fmla="*/ 7125 w 20667"/>
            <a:gd name="connsiteY6" fmla="*/ 0 h 17940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738 w 20667"/>
            <a:gd name="connsiteY2" fmla="*/ 14884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5196 w 20667"/>
            <a:gd name="connsiteY2" fmla="*/ 14586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5196 w 20667"/>
            <a:gd name="connsiteY2" fmla="*/ 14586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963 w 20667"/>
            <a:gd name="connsiteY1" fmla="*/ 14151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80 w 20667"/>
            <a:gd name="connsiteY1" fmla="*/ 15777 h 17896"/>
            <a:gd name="connsiteX2" fmla="*/ 416 w 20667"/>
            <a:gd name="connsiteY2" fmla="*/ 17794 h 17896"/>
            <a:gd name="connsiteX3" fmla="*/ 42 w 20667"/>
            <a:gd name="connsiteY3" fmla="*/ 10407 h 17896"/>
            <a:gd name="connsiteX4" fmla="*/ 270 w 20667"/>
            <a:gd name="connsiteY4" fmla="*/ 6103 h 17896"/>
            <a:gd name="connsiteX5" fmla="*/ 7125 w 20667"/>
            <a:gd name="connsiteY5" fmla="*/ 0 h 17896"/>
            <a:gd name="connsiteX0" fmla="*/ 20667 w 20667"/>
            <a:gd name="connsiteY0" fmla="*/ 15615 h 17896"/>
            <a:gd name="connsiteX1" fmla="*/ 4280 w 20667"/>
            <a:gd name="connsiteY1" fmla="*/ 15777 h 17896"/>
            <a:gd name="connsiteX2" fmla="*/ 416 w 20667"/>
            <a:gd name="connsiteY2" fmla="*/ 17794 h 17896"/>
            <a:gd name="connsiteX3" fmla="*/ 42 w 20667"/>
            <a:gd name="connsiteY3" fmla="*/ 10407 h 17896"/>
            <a:gd name="connsiteX4" fmla="*/ 270 w 20667"/>
            <a:gd name="connsiteY4" fmla="*/ 6103 h 17896"/>
            <a:gd name="connsiteX5" fmla="*/ 7125 w 20667"/>
            <a:gd name="connsiteY5" fmla="*/ 0 h 17896"/>
            <a:gd name="connsiteX0" fmla="*/ 20667 w 20667"/>
            <a:gd name="connsiteY0" fmla="*/ 15615 h 17800"/>
            <a:gd name="connsiteX1" fmla="*/ 4280 w 20667"/>
            <a:gd name="connsiteY1" fmla="*/ 15181 h 17800"/>
            <a:gd name="connsiteX2" fmla="*/ 416 w 20667"/>
            <a:gd name="connsiteY2" fmla="*/ 17794 h 17800"/>
            <a:gd name="connsiteX3" fmla="*/ 42 w 20667"/>
            <a:gd name="connsiteY3" fmla="*/ 10407 h 17800"/>
            <a:gd name="connsiteX4" fmla="*/ 270 w 20667"/>
            <a:gd name="connsiteY4" fmla="*/ 6103 h 17800"/>
            <a:gd name="connsiteX5" fmla="*/ 7125 w 20667"/>
            <a:gd name="connsiteY5" fmla="*/ 0 h 17800"/>
            <a:gd name="connsiteX0" fmla="*/ 4280 w 7125"/>
            <a:gd name="connsiteY0" fmla="*/ 15181 h 17800"/>
            <a:gd name="connsiteX1" fmla="*/ 416 w 7125"/>
            <a:gd name="connsiteY1" fmla="*/ 17794 h 17800"/>
            <a:gd name="connsiteX2" fmla="*/ 42 w 7125"/>
            <a:gd name="connsiteY2" fmla="*/ 10407 h 17800"/>
            <a:gd name="connsiteX3" fmla="*/ 270 w 7125"/>
            <a:gd name="connsiteY3" fmla="*/ 6103 h 17800"/>
            <a:gd name="connsiteX4" fmla="*/ 7125 w 7125"/>
            <a:gd name="connsiteY4" fmla="*/ 0 h 17800"/>
            <a:gd name="connsiteX0" fmla="*/ 583 w 9999"/>
            <a:gd name="connsiteY0" fmla="*/ 9997 h 9997"/>
            <a:gd name="connsiteX1" fmla="*/ 58 w 9999"/>
            <a:gd name="connsiteY1" fmla="*/ 5847 h 9997"/>
            <a:gd name="connsiteX2" fmla="*/ 378 w 9999"/>
            <a:gd name="connsiteY2" fmla="*/ 3429 h 9997"/>
            <a:gd name="connsiteX3" fmla="*/ 9999 w 9999"/>
            <a:gd name="connsiteY3" fmla="*/ 0 h 9997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7175"/>
            <a:gd name="connsiteY0" fmla="*/ 10348 h 10348"/>
            <a:gd name="connsiteX1" fmla="*/ 58 w 17175"/>
            <a:gd name="connsiteY1" fmla="*/ 5849 h 10348"/>
            <a:gd name="connsiteX2" fmla="*/ 378 w 17175"/>
            <a:gd name="connsiteY2" fmla="*/ 3430 h 10348"/>
            <a:gd name="connsiteX3" fmla="*/ 17175 w 17175"/>
            <a:gd name="connsiteY3" fmla="*/ 0 h 10348"/>
            <a:gd name="connsiteX0" fmla="*/ 2975 w 17175"/>
            <a:gd name="connsiteY0" fmla="*/ 10348 h 10348"/>
            <a:gd name="connsiteX1" fmla="*/ 58 w 17175"/>
            <a:gd name="connsiteY1" fmla="*/ 5849 h 10348"/>
            <a:gd name="connsiteX2" fmla="*/ 378 w 17175"/>
            <a:gd name="connsiteY2" fmla="*/ 3430 h 10348"/>
            <a:gd name="connsiteX3" fmla="*/ 17175 w 17175"/>
            <a:gd name="connsiteY3" fmla="*/ 0 h 10348"/>
            <a:gd name="connsiteX0" fmla="*/ 2843 w 17043"/>
            <a:gd name="connsiteY0" fmla="*/ 10348 h 10348"/>
            <a:gd name="connsiteX1" fmla="*/ 2141 w 17043"/>
            <a:gd name="connsiteY1" fmla="*/ 6603 h 10348"/>
            <a:gd name="connsiteX2" fmla="*/ 246 w 17043"/>
            <a:gd name="connsiteY2" fmla="*/ 3430 h 10348"/>
            <a:gd name="connsiteX3" fmla="*/ 17043 w 17043"/>
            <a:gd name="connsiteY3" fmla="*/ 0 h 10348"/>
            <a:gd name="connsiteX0" fmla="*/ 2668 w 16868"/>
            <a:gd name="connsiteY0" fmla="*/ 10348 h 10348"/>
            <a:gd name="connsiteX1" fmla="*/ 1966 w 16868"/>
            <a:gd name="connsiteY1" fmla="*/ 6603 h 10348"/>
            <a:gd name="connsiteX2" fmla="*/ 71 w 16868"/>
            <a:gd name="connsiteY2" fmla="*/ 3430 h 10348"/>
            <a:gd name="connsiteX3" fmla="*/ 16868 w 16868"/>
            <a:gd name="connsiteY3" fmla="*/ 0 h 10348"/>
            <a:gd name="connsiteX0" fmla="*/ 702 w 18037"/>
            <a:gd name="connsiteY0" fmla="*/ 10348 h 10348"/>
            <a:gd name="connsiteX1" fmla="*/ 0 w 18037"/>
            <a:gd name="connsiteY1" fmla="*/ 6603 h 10348"/>
            <a:gd name="connsiteX2" fmla="*/ 17411 w 18037"/>
            <a:gd name="connsiteY2" fmla="*/ 6388 h 10348"/>
            <a:gd name="connsiteX3" fmla="*/ 14902 w 18037"/>
            <a:gd name="connsiteY3" fmla="*/ 0 h 10348"/>
            <a:gd name="connsiteX0" fmla="*/ 702 w 19333"/>
            <a:gd name="connsiteY0" fmla="*/ 8782 h 8782"/>
            <a:gd name="connsiteX1" fmla="*/ 0 w 19333"/>
            <a:gd name="connsiteY1" fmla="*/ 5037 h 8782"/>
            <a:gd name="connsiteX2" fmla="*/ 17411 w 19333"/>
            <a:gd name="connsiteY2" fmla="*/ 4822 h 8782"/>
            <a:gd name="connsiteX3" fmla="*/ 19333 w 19333"/>
            <a:gd name="connsiteY3" fmla="*/ 0 h 8782"/>
            <a:gd name="connsiteX0" fmla="*/ 363 w 10230"/>
            <a:gd name="connsiteY0" fmla="*/ 10000 h 10000"/>
            <a:gd name="connsiteX1" fmla="*/ 0 w 10230"/>
            <a:gd name="connsiteY1" fmla="*/ 5736 h 10000"/>
            <a:gd name="connsiteX2" fmla="*/ 9006 w 10230"/>
            <a:gd name="connsiteY2" fmla="*/ 5491 h 10000"/>
            <a:gd name="connsiteX3" fmla="*/ 10000 w 1023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9006 w 10000"/>
            <a:gd name="connsiteY2" fmla="*/ 5491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9006 w 10000"/>
            <a:gd name="connsiteY2" fmla="*/ 5491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8842 w 10000"/>
            <a:gd name="connsiteY2" fmla="*/ 5953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8842 w 10000"/>
            <a:gd name="connsiteY2" fmla="*/ 5755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8842 w 10000"/>
            <a:gd name="connsiteY2" fmla="*/ 5755 h 10000"/>
            <a:gd name="connsiteX3" fmla="*/ 10000 w 10000"/>
            <a:gd name="connsiteY3" fmla="*/ 0 h 10000"/>
            <a:gd name="connsiteX0" fmla="*/ 377 w 10014"/>
            <a:gd name="connsiteY0" fmla="*/ 10000 h 10000"/>
            <a:gd name="connsiteX1" fmla="*/ 14 w 10014"/>
            <a:gd name="connsiteY1" fmla="*/ 5736 h 10000"/>
            <a:gd name="connsiteX2" fmla="*/ 8856 w 10014"/>
            <a:gd name="connsiteY2" fmla="*/ 5755 h 10000"/>
            <a:gd name="connsiteX3" fmla="*/ 10014 w 10014"/>
            <a:gd name="connsiteY3" fmla="*/ 0 h 10000"/>
            <a:gd name="connsiteX0" fmla="*/ 68 w 10032"/>
            <a:gd name="connsiteY0" fmla="*/ 9736 h 9736"/>
            <a:gd name="connsiteX1" fmla="*/ 32 w 10032"/>
            <a:gd name="connsiteY1" fmla="*/ 5736 h 9736"/>
            <a:gd name="connsiteX2" fmla="*/ 8874 w 10032"/>
            <a:gd name="connsiteY2" fmla="*/ 5755 h 9736"/>
            <a:gd name="connsiteX3" fmla="*/ 10032 w 10032"/>
            <a:gd name="connsiteY3" fmla="*/ 0 h 9736"/>
            <a:gd name="connsiteX0" fmla="*/ 68 w 10000"/>
            <a:gd name="connsiteY0" fmla="*/ 11628 h 11628"/>
            <a:gd name="connsiteX1" fmla="*/ 32 w 10000"/>
            <a:gd name="connsiteY1" fmla="*/ 7520 h 11628"/>
            <a:gd name="connsiteX2" fmla="*/ 8846 w 10000"/>
            <a:gd name="connsiteY2" fmla="*/ 7539 h 11628"/>
            <a:gd name="connsiteX3" fmla="*/ 10000 w 10000"/>
            <a:gd name="connsiteY3" fmla="*/ 0 h 11628"/>
            <a:gd name="connsiteX0" fmla="*/ 68 w 10000"/>
            <a:gd name="connsiteY0" fmla="*/ 11628 h 11628"/>
            <a:gd name="connsiteX1" fmla="*/ 32 w 10000"/>
            <a:gd name="connsiteY1" fmla="*/ 7520 h 11628"/>
            <a:gd name="connsiteX2" fmla="*/ 8846 w 10000"/>
            <a:gd name="connsiteY2" fmla="*/ 7539 h 11628"/>
            <a:gd name="connsiteX3" fmla="*/ 10000 w 10000"/>
            <a:gd name="connsiteY3" fmla="*/ 0 h 11628"/>
            <a:gd name="connsiteX0" fmla="*/ 68 w 11795"/>
            <a:gd name="connsiteY0" fmla="*/ 11764 h 11764"/>
            <a:gd name="connsiteX1" fmla="*/ 32 w 11795"/>
            <a:gd name="connsiteY1" fmla="*/ 7656 h 11764"/>
            <a:gd name="connsiteX2" fmla="*/ 8846 w 11795"/>
            <a:gd name="connsiteY2" fmla="*/ 7675 h 11764"/>
            <a:gd name="connsiteX3" fmla="*/ 11795 w 11795"/>
            <a:gd name="connsiteY3" fmla="*/ 0 h 11764"/>
            <a:gd name="connsiteX0" fmla="*/ 68 w 11795"/>
            <a:gd name="connsiteY0" fmla="*/ 11764 h 11764"/>
            <a:gd name="connsiteX1" fmla="*/ 32 w 11795"/>
            <a:gd name="connsiteY1" fmla="*/ 7656 h 11764"/>
            <a:gd name="connsiteX2" fmla="*/ 8846 w 11795"/>
            <a:gd name="connsiteY2" fmla="*/ 7675 h 11764"/>
            <a:gd name="connsiteX3" fmla="*/ 11795 w 11795"/>
            <a:gd name="connsiteY3" fmla="*/ 0 h 11764"/>
            <a:gd name="connsiteX0" fmla="*/ 68 w 8846"/>
            <a:gd name="connsiteY0" fmla="*/ 4108 h 4108"/>
            <a:gd name="connsiteX1" fmla="*/ 32 w 8846"/>
            <a:gd name="connsiteY1" fmla="*/ 0 h 4108"/>
            <a:gd name="connsiteX2" fmla="*/ 8846 w 8846"/>
            <a:gd name="connsiteY2" fmla="*/ 19 h 4108"/>
            <a:gd name="connsiteX0" fmla="*/ 77 w 12398"/>
            <a:gd name="connsiteY0" fmla="*/ 14908 h 14908"/>
            <a:gd name="connsiteX1" fmla="*/ 36 w 12398"/>
            <a:gd name="connsiteY1" fmla="*/ 4908 h 14908"/>
            <a:gd name="connsiteX2" fmla="*/ 12398 w 12398"/>
            <a:gd name="connsiteY2" fmla="*/ 0 h 14908"/>
            <a:gd name="connsiteX0" fmla="*/ 77 w 15534"/>
            <a:gd name="connsiteY0" fmla="*/ 20192 h 20192"/>
            <a:gd name="connsiteX1" fmla="*/ 36 w 15534"/>
            <a:gd name="connsiteY1" fmla="*/ 10192 h 20192"/>
            <a:gd name="connsiteX2" fmla="*/ 15534 w 15534"/>
            <a:gd name="connsiteY2" fmla="*/ 0 h 20192"/>
            <a:gd name="connsiteX0" fmla="*/ 77 w 15534"/>
            <a:gd name="connsiteY0" fmla="*/ 20192 h 20192"/>
            <a:gd name="connsiteX1" fmla="*/ 36 w 15534"/>
            <a:gd name="connsiteY1" fmla="*/ 10192 h 20192"/>
            <a:gd name="connsiteX2" fmla="*/ 12216 w 15534"/>
            <a:gd name="connsiteY2" fmla="*/ 4271 h 20192"/>
            <a:gd name="connsiteX3" fmla="*/ 15534 w 15534"/>
            <a:gd name="connsiteY3" fmla="*/ 0 h 20192"/>
            <a:gd name="connsiteX0" fmla="*/ 2321 w 17778"/>
            <a:gd name="connsiteY0" fmla="*/ 20192 h 20192"/>
            <a:gd name="connsiteX1" fmla="*/ 2280 w 17778"/>
            <a:gd name="connsiteY1" fmla="*/ 10192 h 20192"/>
            <a:gd name="connsiteX2" fmla="*/ 930 w 17778"/>
            <a:gd name="connsiteY2" fmla="*/ 6899 h 20192"/>
            <a:gd name="connsiteX3" fmla="*/ 17778 w 17778"/>
            <a:gd name="connsiteY3" fmla="*/ 0 h 20192"/>
            <a:gd name="connsiteX0" fmla="*/ 2793 w 18250"/>
            <a:gd name="connsiteY0" fmla="*/ 20192 h 20192"/>
            <a:gd name="connsiteX1" fmla="*/ 2752 w 18250"/>
            <a:gd name="connsiteY1" fmla="*/ 10192 h 20192"/>
            <a:gd name="connsiteX2" fmla="*/ 1402 w 18250"/>
            <a:gd name="connsiteY2" fmla="*/ 6899 h 20192"/>
            <a:gd name="connsiteX3" fmla="*/ 18250 w 18250"/>
            <a:gd name="connsiteY3" fmla="*/ 0 h 20192"/>
            <a:gd name="connsiteX0" fmla="*/ 1551 w 17008"/>
            <a:gd name="connsiteY0" fmla="*/ 20192 h 20192"/>
            <a:gd name="connsiteX1" fmla="*/ 1510 w 17008"/>
            <a:gd name="connsiteY1" fmla="*/ 10192 h 20192"/>
            <a:gd name="connsiteX2" fmla="*/ 160 w 17008"/>
            <a:gd name="connsiteY2" fmla="*/ 6899 h 20192"/>
            <a:gd name="connsiteX3" fmla="*/ 17008 w 17008"/>
            <a:gd name="connsiteY3" fmla="*/ 0 h 20192"/>
            <a:gd name="connsiteX0" fmla="*/ 1880 w 17337"/>
            <a:gd name="connsiteY0" fmla="*/ 20192 h 20192"/>
            <a:gd name="connsiteX1" fmla="*/ 1839 w 17337"/>
            <a:gd name="connsiteY1" fmla="*/ 10192 h 20192"/>
            <a:gd name="connsiteX2" fmla="*/ 489 w 17337"/>
            <a:gd name="connsiteY2" fmla="*/ 6899 h 20192"/>
            <a:gd name="connsiteX3" fmla="*/ 17337 w 17337"/>
            <a:gd name="connsiteY3" fmla="*/ 0 h 20192"/>
            <a:gd name="connsiteX0" fmla="*/ 1880 w 17337"/>
            <a:gd name="connsiteY0" fmla="*/ 20192 h 20192"/>
            <a:gd name="connsiteX1" fmla="*/ 1839 w 17337"/>
            <a:gd name="connsiteY1" fmla="*/ 10192 h 20192"/>
            <a:gd name="connsiteX2" fmla="*/ 489 w 17337"/>
            <a:gd name="connsiteY2" fmla="*/ 6069 h 20192"/>
            <a:gd name="connsiteX3" fmla="*/ 17337 w 17337"/>
            <a:gd name="connsiteY3" fmla="*/ 0 h 20192"/>
            <a:gd name="connsiteX0" fmla="*/ 1880 w 17337"/>
            <a:gd name="connsiteY0" fmla="*/ 21575 h 21575"/>
            <a:gd name="connsiteX1" fmla="*/ 1839 w 17337"/>
            <a:gd name="connsiteY1" fmla="*/ 11575 h 21575"/>
            <a:gd name="connsiteX2" fmla="*/ 489 w 17337"/>
            <a:gd name="connsiteY2" fmla="*/ 7452 h 21575"/>
            <a:gd name="connsiteX3" fmla="*/ 17337 w 17337"/>
            <a:gd name="connsiteY3" fmla="*/ 0 h 21575"/>
            <a:gd name="connsiteX0" fmla="*/ 1880 w 17337"/>
            <a:gd name="connsiteY0" fmla="*/ 21575 h 21575"/>
            <a:gd name="connsiteX1" fmla="*/ 1839 w 17337"/>
            <a:gd name="connsiteY1" fmla="*/ 11575 h 21575"/>
            <a:gd name="connsiteX2" fmla="*/ 489 w 17337"/>
            <a:gd name="connsiteY2" fmla="*/ 7452 h 21575"/>
            <a:gd name="connsiteX3" fmla="*/ 17337 w 17337"/>
            <a:gd name="connsiteY3" fmla="*/ 0 h 21575"/>
            <a:gd name="connsiteX0" fmla="*/ 1880 w 16836"/>
            <a:gd name="connsiteY0" fmla="*/ 22543 h 22543"/>
            <a:gd name="connsiteX1" fmla="*/ 1839 w 16836"/>
            <a:gd name="connsiteY1" fmla="*/ 12543 h 22543"/>
            <a:gd name="connsiteX2" fmla="*/ 489 w 16836"/>
            <a:gd name="connsiteY2" fmla="*/ 8420 h 22543"/>
            <a:gd name="connsiteX3" fmla="*/ 16836 w 16836"/>
            <a:gd name="connsiteY3" fmla="*/ 0 h 22543"/>
            <a:gd name="connsiteX0" fmla="*/ 1880 w 16836"/>
            <a:gd name="connsiteY0" fmla="*/ 22543 h 22543"/>
            <a:gd name="connsiteX1" fmla="*/ 1839 w 16836"/>
            <a:gd name="connsiteY1" fmla="*/ 13373 h 22543"/>
            <a:gd name="connsiteX2" fmla="*/ 489 w 16836"/>
            <a:gd name="connsiteY2" fmla="*/ 8420 h 22543"/>
            <a:gd name="connsiteX3" fmla="*/ 16836 w 16836"/>
            <a:gd name="connsiteY3" fmla="*/ 0 h 22543"/>
            <a:gd name="connsiteX0" fmla="*/ 1880 w 16836"/>
            <a:gd name="connsiteY0" fmla="*/ 22543 h 22543"/>
            <a:gd name="connsiteX1" fmla="*/ 1839 w 16836"/>
            <a:gd name="connsiteY1" fmla="*/ 16174 h 22543"/>
            <a:gd name="connsiteX2" fmla="*/ 489 w 16836"/>
            <a:gd name="connsiteY2" fmla="*/ 8420 h 22543"/>
            <a:gd name="connsiteX3" fmla="*/ 16836 w 16836"/>
            <a:gd name="connsiteY3" fmla="*/ 0 h 22543"/>
            <a:gd name="connsiteX0" fmla="*/ 1880 w 53581"/>
            <a:gd name="connsiteY0" fmla="*/ 14351 h 14351"/>
            <a:gd name="connsiteX1" fmla="*/ 1839 w 53581"/>
            <a:gd name="connsiteY1" fmla="*/ 7982 h 14351"/>
            <a:gd name="connsiteX2" fmla="*/ 489 w 53581"/>
            <a:gd name="connsiteY2" fmla="*/ 228 h 14351"/>
            <a:gd name="connsiteX3" fmla="*/ 53581 w 53581"/>
            <a:gd name="connsiteY3" fmla="*/ 2890 h 14351"/>
            <a:gd name="connsiteX0" fmla="*/ 217 w 51918"/>
            <a:gd name="connsiteY0" fmla="*/ 11461 h 11461"/>
            <a:gd name="connsiteX1" fmla="*/ 176 w 51918"/>
            <a:gd name="connsiteY1" fmla="*/ 5092 h 11461"/>
            <a:gd name="connsiteX2" fmla="*/ 20076 w 51918"/>
            <a:gd name="connsiteY2" fmla="*/ 4036 h 11461"/>
            <a:gd name="connsiteX3" fmla="*/ 51918 w 51918"/>
            <a:gd name="connsiteY3" fmla="*/ 0 h 11461"/>
            <a:gd name="connsiteX0" fmla="*/ 78 w 51779"/>
            <a:gd name="connsiteY0" fmla="*/ 11461 h 11461"/>
            <a:gd name="connsiteX1" fmla="*/ 37 w 51779"/>
            <a:gd name="connsiteY1" fmla="*/ 5092 h 11461"/>
            <a:gd name="connsiteX2" fmla="*/ 51779 w 51779"/>
            <a:gd name="connsiteY2" fmla="*/ 0 h 11461"/>
            <a:gd name="connsiteX0" fmla="*/ 78 w 51779"/>
            <a:gd name="connsiteY0" fmla="*/ 11461 h 11461"/>
            <a:gd name="connsiteX1" fmla="*/ 37 w 51779"/>
            <a:gd name="connsiteY1" fmla="*/ 5092 h 11461"/>
            <a:gd name="connsiteX2" fmla="*/ 51779 w 51779"/>
            <a:gd name="connsiteY2" fmla="*/ 0 h 11461"/>
            <a:gd name="connsiteX0" fmla="*/ 78 w 51779"/>
            <a:gd name="connsiteY0" fmla="*/ 11461 h 11461"/>
            <a:gd name="connsiteX1" fmla="*/ 37 w 51779"/>
            <a:gd name="connsiteY1" fmla="*/ 5092 h 11461"/>
            <a:gd name="connsiteX2" fmla="*/ 51779 w 51779"/>
            <a:gd name="connsiteY2" fmla="*/ 0 h 11461"/>
            <a:gd name="connsiteX0" fmla="*/ 499 w 52200"/>
            <a:gd name="connsiteY0" fmla="*/ 11461 h 11461"/>
            <a:gd name="connsiteX1" fmla="*/ 15 w 52200"/>
            <a:gd name="connsiteY1" fmla="*/ 221 h 11461"/>
            <a:gd name="connsiteX2" fmla="*/ 52200 w 52200"/>
            <a:gd name="connsiteY2" fmla="*/ 0 h 11461"/>
            <a:gd name="connsiteX0" fmla="*/ 499 w 43788"/>
            <a:gd name="connsiteY0" fmla="*/ 11240 h 11240"/>
            <a:gd name="connsiteX1" fmla="*/ 15 w 43788"/>
            <a:gd name="connsiteY1" fmla="*/ 0 h 11240"/>
            <a:gd name="connsiteX2" fmla="*/ 43788 w 43788"/>
            <a:gd name="connsiteY2" fmla="*/ 510 h 11240"/>
            <a:gd name="connsiteX0" fmla="*/ 499 w 43788"/>
            <a:gd name="connsiteY0" fmla="*/ 11240 h 11240"/>
            <a:gd name="connsiteX1" fmla="*/ 15 w 43788"/>
            <a:gd name="connsiteY1" fmla="*/ 0 h 11240"/>
            <a:gd name="connsiteX2" fmla="*/ 43788 w 43788"/>
            <a:gd name="connsiteY2" fmla="*/ 510 h 11240"/>
            <a:gd name="connsiteX0" fmla="*/ 499 w 43788"/>
            <a:gd name="connsiteY0" fmla="*/ 11240 h 11240"/>
            <a:gd name="connsiteX1" fmla="*/ 15 w 43788"/>
            <a:gd name="connsiteY1" fmla="*/ 0 h 11240"/>
            <a:gd name="connsiteX2" fmla="*/ 43788 w 43788"/>
            <a:gd name="connsiteY2" fmla="*/ 145 h 112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3788" h="11240">
              <a:moveTo>
                <a:pt x="499" y="11240"/>
              </a:moveTo>
              <a:cubicBezTo>
                <a:pt x="571" y="6737"/>
                <a:pt x="-109" y="5180"/>
                <a:pt x="15" y="0"/>
              </a:cubicBezTo>
              <a:lnTo>
                <a:pt x="43788" y="145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639267</xdr:colOff>
      <xdr:row>12</xdr:row>
      <xdr:rowOff>157466</xdr:rowOff>
    </xdr:from>
    <xdr:to>
      <xdr:col>16</xdr:col>
      <xdr:colOff>69094</xdr:colOff>
      <xdr:row>13</xdr:row>
      <xdr:rowOff>102653</xdr:rowOff>
    </xdr:to>
    <xdr:sp macro="" textlink="">
      <xdr:nvSpPr>
        <xdr:cNvPr id="889" name="AutoShape 4802">
          <a:extLst>
            <a:ext uri="{FF2B5EF4-FFF2-40B4-BE49-F238E27FC236}">
              <a16:creationId xmlns:a16="http://schemas.microsoft.com/office/drawing/2014/main" id="{3B521350-EFAC-45B2-B7DF-C896796F32C7}"/>
            </a:ext>
          </a:extLst>
        </xdr:cNvPr>
        <xdr:cNvSpPr>
          <a:spLocks noChangeArrowheads="1"/>
        </xdr:cNvSpPr>
      </xdr:nvSpPr>
      <xdr:spPr bwMode="auto">
        <a:xfrm>
          <a:off x="10454459" y="2171041"/>
          <a:ext cx="122733" cy="11298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</xdr:col>
      <xdr:colOff>47628</xdr:colOff>
      <xdr:row>12</xdr:row>
      <xdr:rowOff>129276</xdr:rowOff>
    </xdr:from>
    <xdr:to>
      <xdr:col>16</xdr:col>
      <xdr:colOff>542387</xdr:colOff>
      <xdr:row>12</xdr:row>
      <xdr:rowOff>142883</xdr:rowOff>
    </xdr:to>
    <xdr:sp macro="" textlink="">
      <xdr:nvSpPr>
        <xdr:cNvPr id="890" name="Line 120">
          <a:extLst>
            <a:ext uri="{FF2B5EF4-FFF2-40B4-BE49-F238E27FC236}">
              <a16:creationId xmlns:a16="http://schemas.microsoft.com/office/drawing/2014/main" id="{447D33DB-F12A-403C-919A-6FF38F00121D}"/>
            </a:ext>
          </a:extLst>
        </xdr:cNvPr>
        <xdr:cNvSpPr>
          <a:spLocks noChangeShapeType="1"/>
        </xdr:cNvSpPr>
      </xdr:nvSpPr>
      <xdr:spPr bwMode="auto">
        <a:xfrm flipH="1">
          <a:off x="10563228" y="2140956"/>
          <a:ext cx="494759" cy="1360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11</xdr:col>
      <xdr:colOff>118141</xdr:colOff>
      <xdr:row>14</xdr:row>
      <xdr:rowOff>96645</xdr:rowOff>
    </xdr:from>
    <xdr:ext cx="355482" cy="186974"/>
    <xdr:sp macro="" textlink="">
      <xdr:nvSpPr>
        <xdr:cNvPr id="891" name="Text Box 1664">
          <a:extLst>
            <a:ext uri="{FF2B5EF4-FFF2-40B4-BE49-F238E27FC236}">
              <a16:creationId xmlns:a16="http://schemas.microsoft.com/office/drawing/2014/main" id="{0DA4F789-411C-4CBA-98FD-7B37E8764533}"/>
            </a:ext>
          </a:extLst>
        </xdr:cNvPr>
        <xdr:cNvSpPr txBox="1">
          <a:spLocks noChangeArrowheads="1"/>
        </xdr:cNvSpPr>
      </xdr:nvSpPr>
      <xdr:spPr bwMode="auto">
        <a:xfrm>
          <a:off x="7166641" y="2443605"/>
          <a:ext cx="355482" cy="186974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vert="horz" wrap="square" lIns="27432" tIns="18288" rIns="27432" bIns="18288" anchor="t" upright="1">
          <a:sp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14</xdr:col>
      <xdr:colOff>57023</xdr:colOff>
      <xdr:row>12</xdr:row>
      <xdr:rowOff>36138</xdr:rowOff>
    </xdr:from>
    <xdr:ext cx="251732" cy="337015"/>
    <xdr:sp macro="" textlink="">
      <xdr:nvSpPr>
        <xdr:cNvPr id="892" name="Text Box 1664">
          <a:extLst>
            <a:ext uri="{FF2B5EF4-FFF2-40B4-BE49-F238E27FC236}">
              <a16:creationId xmlns:a16="http://schemas.microsoft.com/office/drawing/2014/main" id="{EBDBA470-E125-4829-944B-D5E4E62D5CD7}"/>
            </a:ext>
          </a:extLst>
        </xdr:cNvPr>
        <xdr:cNvSpPr txBox="1">
          <a:spLocks noChangeArrowheads="1"/>
        </xdr:cNvSpPr>
      </xdr:nvSpPr>
      <xdr:spPr bwMode="auto">
        <a:xfrm>
          <a:off x="9185783" y="2047818"/>
          <a:ext cx="251732" cy="33701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vert="horz" wrap="square" lIns="27432" tIns="18288" rIns="27432" bIns="18288" anchor="t" upright="1">
          <a:sp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13</xdr:col>
      <xdr:colOff>360774</xdr:colOff>
      <xdr:row>15</xdr:row>
      <xdr:rowOff>156482</xdr:rowOff>
    </xdr:from>
    <xdr:ext cx="355482" cy="186974"/>
    <xdr:sp macro="" textlink="">
      <xdr:nvSpPr>
        <xdr:cNvPr id="893" name="Text Box 1664">
          <a:extLst>
            <a:ext uri="{FF2B5EF4-FFF2-40B4-BE49-F238E27FC236}">
              <a16:creationId xmlns:a16="http://schemas.microsoft.com/office/drawing/2014/main" id="{DF9F6ECD-B234-4289-B8DF-E315E04D4F21}"/>
            </a:ext>
          </a:extLst>
        </xdr:cNvPr>
        <xdr:cNvSpPr txBox="1">
          <a:spLocks noChangeArrowheads="1"/>
        </xdr:cNvSpPr>
      </xdr:nvSpPr>
      <xdr:spPr bwMode="auto">
        <a:xfrm>
          <a:off x="8796114" y="2671082"/>
          <a:ext cx="355482" cy="186974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vert="horz" wrap="square" lIns="27432" tIns="18288" rIns="27432" bIns="18288" anchor="t" upright="1">
          <a:sp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498708</xdr:colOff>
      <xdr:row>14</xdr:row>
      <xdr:rowOff>167433</xdr:rowOff>
    </xdr:from>
    <xdr:ext cx="251732" cy="337015"/>
    <xdr:sp macro="" textlink="">
      <xdr:nvSpPr>
        <xdr:cNvPr id="894" name="Text Box 1664">
          <a:extLst>
            <a:ext uri="{FF2B5EF4-FFF2-40B4-BE49-F238E27FC236}">
              <a16:creationId xmlns:a16="http://schemas.microsoft.com/office/drawing/2014/main" id="{B625DA5E-387A-4758-909C-8C6A2E45AFA3}"/>
            </a:ext>
          </a:extLst>
        </xdr:cNvPr>
        <xdr:cNvSpPr txBox="1">
          <a:spLocks noChangeArrowheads="1"/>
        </xdr:cNvSpPr>
      </xdr:nvSpPr>
      <xdr:spPr bwMode="auto">
        <a:xfrm>
          <a:off x="10313900" y="2516604"/>
          <a:ext cx="251732" cy="33701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vert="horz" wrap="square" lIns="27432" tIns="18288" rIns="27432" bIns="18288" anchor="t" upright="1">
          <a:sp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18</xdr:col>
      <xdr:colOff>67088</xdr:colOff>
      <xdr:row>15</xdr:row>
      <xdr:rowOff>117519</xdr:rowOff>
    </xdr:from>
    <xdr:to>
      <xdr:col>19</xdr:col>
      <xdr:colOff>0</xdr:colOff>
      <xdr:row>15</xdr:row>
      <xdr:rowOff>120740</xdr:rowOff>
    </xdr:to>
    <xdr:sp macro="" textlink="">
      <xdr:nvSpPr>
        <xdr:cNvPr id="895" name="Line 120">
          <a:extLst>
            <a:ext uri="{FF2B5EF4-FFF2-40B4-BE49-F238E27FC236}">
              <a16:creationId xmlns:a16="http://schemas.microsoft.com/office/drawing/2014/main" id="{336EF075-DBC9-4667-8F61-77D6C8B7CC55}"/>
            </a:ext>
          </a:extLst>
        </xdr:cNvPr>
        <xdr:cNvSpPr>
          <a:spLocks noChangeShapeType="1"/>
        </xdr:cNvSpPr>
      </xdr:nvSpPr>
      <xdr:spPr bwMode="auto">
        <a:xfrm>
          <a:off x="11969528" y="2632119"/>
          <a:ext cx="626332" cy="322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18</xdr:col>
      <xdr:colOff>181835</xdr:colOff>
      <xdr:row>14</xdr:row>
      <xdr:rowOff>152400</xdr:rowOff>
    </xdr:from>
    <xdr:ext cx="261237" cy="119736"/>
    <xdr:sp macro="" textlink="">
      <xdr:nvSpPr>
        <xdr:cNvPr id="896" name="Text Box 1118">
          <a:extLst>
            <a:ext uri="{FF2B5EF4-FFF2-40B4-BE49-F238E27FC236}">
              <a16:creationId xmlns:a16="http://schemas.microsoft.com/office/drawing/2014/main" id="{67B26D50-7F0B-46BE-9021-EDB2C817EAAD}"/>
            </a:ext>
          </a:extLst>
        </xdr:cNvPr>
        <xdr:cNvSpPr txBox="1">
          <a:spLocks noChangeArrowheads="1"/>
        </xdr:cNvSpPr>
      </xdr:nvSpPr>
      <xdr:spPr bwMode="auto">
        <a:xfrm>
          <a:off x="12075747" y="2501571"/>
          <a:ext cx="261237" cy="11973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市場</a:t>
          </a:r>
        </a:p>
      </xdr:txBody>
    </xdr:sp>
    <xdr:clientData/>
  </xdr:oneCellAnchor>
  <xdr:twoCellAnchor>
    <xdr:from>
      <xdr:col>18</xdr:col>
      <xdr:colOff>15918</xdr:colOff>
      <xdr:row>15</xdr:row>
      <xdr:rowOff>20160</xdr:rowOff>
    </xdr:from>
    <xdr:to>
      <xdr:col>18</xdr:col>
      <xdr:colOff>185780</xdr:colOff>
      <xdr:row>15</xdr:row>
      <xdr:rowOff>165987</xdr:rowOff>
    </xdr:to>
    <xdr:sp macro="" textlink="">
      <xdr:nvSpPr>
        <xdr:cNvPr id="897" name="Oval 820">
          <a:extLst>
            <a:ext uri="{FF2B5EF4-FFF2-40B4-BE49-F238E27FC236}">
              <a16:creationId xmlns:a16="http://schemas.microsoft.com/office/drawing/2014/main" id="{5FF19729-7238-4371-B65E-0F55EFCAAA4A}"/>
            </a:ext>
          </a:extLst>
        </xdr:cNvPr>
        <xdr:cNvSpPr>
          <a:spLocks noChangeArrowheads="1"/>
        </xdr:cNvSpPr>
      </xdr:nvSpPr>
      <xdr:spPr bwMode="auto">
        <a:xfrm>
          <a:off x="11918358" y="2534760"/>
          <a:ext cx="169862" cy="14582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17</xdr:col>
      <xdr:colOff>335585</xdr:colOff>
      <xdr:row>13</xdr:row>
      <xdr:rowOff>8884</xdr:rowOff>
    </xdr:from>
    <xdr:ext cx="696865" cy="241156"/>
    <xdr:sp macro="" textlink="">
      <xdr:nvSpPr>
        <xdr:cNvPr id="898" name="Text Box 451">
          <a:extLst>
            <a:ext uri="{FF2B5EF4-FFF2-40B4-BE49-F238E27FC236}">
              <a16:creationId xmlns:a16="http://schemas.microsoft.com/office/drawing/2014/main" id="{5ACE550D-E42A-4EB3-A533-326C0CAD2FEE}"/>
            </a:ext>
          </a:extLst>
        </xdr:cNvPr>
        <xdr:cNvSpPr txBox="1">
          <a:spLocks noChangeArrowheads="1"/>
        </xdr:cNvSpPr>
      </xdr:nvSpPr>
      <xdr:spPr bwMode="auto">
        <a:xfrm>
          <a:off x="11536590" y="2190257"/>
          <a:ext cx="696865" cy="241156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27432" tIns="18288" rIns="0" bIns="0" anchor="b" upright="1">
          <a:sp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ﾛｰｿﾝ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京丹波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升谷店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300061</xdr:colOff>
      <xdr:row>13</xdr:row>
      <xdr:rowOff>35534</xdr:rowOff>
    </xdr:from>
    <xdr:ext cx="406666" cy="76989"/>
    <xdr:sp macro="" textlink="">
      <xdr:nvSpPr>
        <xdr:cNvPr id="900" name="Text Box 1118">
          <a:extLst>
            <a:ext uri="{FF2B5EF4-FFF2-40B4-BE49-F238E27FC236}">
              <a16:creationId xmlns:a16="http://schemas.microsoft.com/office/drawing/2014/main" id="{EB75696A-DBEB-40E7-A29F-4E4618C9B012}"/>
            </a:ext>
          </a:extLst>
        </xdr:cNvPr>
        <xdr:cNvSpPr txBox="1">
          <a:spLocks noChangeArrowheads="1"/>
        </xdr:cNvSpPr>
      </xdr:nvSpPr>
      <xdr:spPr bwMode="auto">
        <a:xfrm>
          <a:off x="11501066" y="2216907"/>
          <a:ext cx="406666" cy="7698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ﾚｼｰﾄ取得</a:t>
          </a:r>
        </a:p>
      </xdr:txBody>
    </xdr:sp>
    <xdr:clientData/>
  </xdr:oneCellAnchor>
  <xdr:twoCellAnchor>
    <xdr:from>
      <xdr:col>18</xdr:col>
      <xdr:colOff>134745</xdr:colOff>
      <xdr:row>15</xdr:row>
      <xdr:rowOff>169172</xdr:rowOff>
    </xdr:from>
    <xdr:to>
      <xdr:col>18</xdr:col>
      <xdr:colOff>315263</xdr:colOff>
      <xdr:row>16</xdr:row>
      <xdr:rowOff>154277</xdr:rowOff>
    </xdr:to>
    <xdr:sp macro="" textlink="">
      <xdr:nvSpPr>
        <xdr:cNvPr id="901" name="六角形 900">
          <a:extLst>
            <a:ext uri="{FF2B5EF4-FFF2-40B4-BE49-F238E27FC236}">
              <a16:creationId xmlns:a16="http://schemas.microsoft.com/office/drawing/2014/main" id="{5856C880-DFFE-4513-9C0A-6FCCA3E99437}"/>
            </a:ext>
          </a:extLst>
        </xdr:cNvPr>
        <xdr:cNvSpPr/>
      </xdr:nvSpPr>
      <xdr:spPr bwMode="auto">
        <a:xfrm>
          <a:off x="12037185" y="2683772"/>
          <a:ext cx="180518" cy="15274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18</xdr:col>
      <xdr:colOff>460423</xdr:colOff>
      <xdr:row>14</xdr:row>
      <xdr:rowOff>117929</xdr:rowOff>
    </xdr:from>
    <xdr:ext cx="219933" cy="152347"/>
    <xdr:sp macro="" textlink="">
      <xdr:nvSpPr>
        <xdr:cNvPr id="904" name="Text Box 1118">
          <a:extLst>
            <a:ext uri="{FF2B5EF4-FFF2-40B4-BE49-F238E27FC236}">
              <a16:creationId xmlns:a16="http://schemas.microsoft.com/office/drawing/2014/main" id="{56040A19-F83E-4999-9F75-A59801E9D5D3}"/>
            </a:ext>
          </a:extLst>
        </xdr:cNvPr>
        <xdr:cNvSpPr txBox="1">
          <a:spLocks noChangeArrowheads="1"/>
        </xdr:cNvSpPr>
      </xdr:nvSpPr>
      <xdr:spPr bwMode="auto">
        <a:xfrm>
          <a:off x="12362863" y="2464889"/>
          <a:ext cx="219933" cy="152347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GS </a:t>
          </a: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18</xdr:col>
      <xdr:colOff>394855</xdr:colOff>
      <xdr:row>15</xdr:row>
      <xdr:rowOff>104965</xdr:rowOff>
    </xdr:from>
    <xdr:ext cx="252646" cy="232604"/>
    <xdr:grpSp>
      <xdr:nvGrpSpPr>
        <xdr:cNvPr id="908" name="Group 6672">
          <a:extLst>
            <a:ext uri="{FF2B5EF4-FFF2-40B4-BE49-F238E27FC236}">
              <a16:creationId xmlns:a16="http://schemas.microsoft.com/office/drawing/2014/main" id="{E0475B72-7A26-44C6-9FF2-90CF4CF69BDD}"/>
            </a:ext>
          </a:extLst>
        </xdr:cNvPr>
        <xdr:cNvGrpSpPr>
          <a:grpSpLocks/>
        </xdr:cNvGrpSpPr>
      </xdr:nvGrpSpPr>
      <xdr:grpSpPr bwMode="auto">
        <a:xfrm>
          <a:off x="12763491" y="2518283"/>
          <a:ext cx="252646" cy="232604"/>
          <a:chOff x="536" y="109"/>
          <a:chExt cx="46" cy="44"/>
        </a:xfrm>
      </xdr:grpSpPr>
      <xdr:pic>
        <xdr:nvPicPr>
          <xdr:cNvPr id="909" name="Picture 6673" descr="route2">
            <a:extLst>
              <a:ext uri="{FF2B5EF4-FFF2-40B4-BE49-F238E27FC236}">
                <a16:creationId xmlns:a16="http://schemas.microsoft.com/office/drawing/2014/main" id="{AC35BCC2-6C1C-7208-B2FA-A268E4D67F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10" name="Text Box 6674">
            <a:extLst>
              <a:ext uri="{FF2B5EF4-FFF2-40B4-BE49-F238E27FC236}">
                <a16:creationId xmlns:a16="http://schemas.microsoft.com/office/drawing/2014/main" id="{1ADF95AA-B20A-3D8C-B56E-83E67A3F04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27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17</xdr:col>
      <xdr:colOff>307960</xdr:colOff>
      <xdr:row>16</xdr:row>
      <xdr:rowOff>1974</xdr:rowOff>
    </xdr:from>
    <xdr:ext cx="441668" cy="91124"/>
    <xdr:sp macro="" textlink="">
      <xdr:nvSpPr>
        <xdr:cNvPr id="911" name="Text Box 1620">
          <a:extLst>
            <a:ext uri="{FF2B5EF4-FFF2-40B4-BE49-F238E27FC236}">
              <a16:creationId xmlns:a16="http://schemas.microsoft.com/office/drawing/2014/main" id="{2EDFB8CB-9A16-424B-9140-3A59DA190857}"/>
            </a:ext>
          </a:extLst>
        </xdr:cNvPr>
        <xdr:cNvSpPr txBox="1">
          <a:spLocks noChangeArrowheads="1"/>
        </xdr:cNvSpPr>
      </xdr:nvSpPr>
      <xdr:spPr bwMode="auto">
        <a:xfrm>
          <a:off x="11508965" y="2686741"/>
          <a:ext cx="441668" cy="91124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↖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京丹波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18</xdr:col>
      <xdr:colOff>57558</xdr:colOff>
      <xdr:row>14</xdr:row>
      <xdr:rowOff>65145</xdr:rowOff>
    </xdr:from>
    <xdr:to>
      <xdr:col>18</xdr:col>
      <xdr:colOff>241388</xdr:colOff>
      <xdr:row>15</xdr:row>
      <xdr:rowOff>63952</xdr:rowOff>
    </xdr:to>
    <xdr:sp macro="" textlink="">
      <xdr:nvSpPr>
        <xdr:cNvPr id="912" name="六角形 911">
          <a:extLst>
            <a:ext uri="{FF2B5EF4-FFF2-40B4-BE49-F238E27FC236}">
              <a16:creationId xmlns:a16="http://schemas.microsoft.com/office/drawing/2014/main" id="{ACA74A60-181E-45CA-A73A-79A6649BF8BB}"/>
            </a:ext>
          </a:extLst>
        </xdr:cNvPr>
        <xdr:cNvSpPr/>
      </xdr:nvSpPr>
      <xdr:spPr bwMode="auto">
        <a:xfrm>
          <a:off x="11951470" y="2414316"/>
          <a:ext cx="183830" cy="16660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48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20</xdr:col>
      <xdr:colOff>98425</xdr:colOff>
      <xdr:row>15</xdr:row>
      <xdr:rowOff>142872</xdr:rowOff>
    </xdr:from>
    <xdr:ext cx="517896" cy="146613"/>
    <xdr:sp macro="" textlink="">
      <xdr:nvSpPr>
        <xdr:cNvPr id="913" name="Text Box 1620">
          <a:extLst>
            <a:ext uri="{FF2B5EF4-FFF2-40B4-BE49-F238E27FC236}">
              <a16:creationId xmlns:a16="http://schemas.microsoft.com/office/drawing/2014/main" id="{E5FF3158-44CB-480A-ABEC-F933BCD018F5}"/>
            </a:ext>
          </a:extLst>
        </xdr:cNvPr>
        <xdr:cNvSpPr txBox="1">
          <a:spLocks noChangeArrowheads="1"/>
        </xdr:cNvSpPr>
      </xdr:nvSpPr>
      <xdr:spPr bwMode="auto">
        <a:xfrm>
          <a:off x="13387705" y="2657472"/>
          <a:ext cx="517896" cy="146613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下山駅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P創英角ﾎﾟｯﾌﾟ体" pitchFamily="50" charset="-128"/>
              <a:ea typeface="ふみゴシック" pitchFamily="65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685040</xdr:colOff>
      <xdr:row>19</xdr:row>
      <xdr:rowOff>56051</xdr:rowOff>
    </xdr:from>
    <xdr:ext cx="656010" cy="135405"/>
    <xdr:sp macro="" textlink="">
      <xdr:nvSpPr>
        <xdr:cNvPr id="914" name="Text Box 1620">
          <a:extLst>
            <a:ext uri="{FF2B5EF4-FFF2-40B4-BE49-F238E27FC236}">
              <a16:creationId xmlns:a16="http://schemas.microsoft.com/office/drawing/2014/main" id="{590AB229-5DAF-4A74-B9A6-4B8127EA15FA}"/>
            </a:ext>
          </a:extLst>
        </xdr:cNvPr>
        <xdr:cNvSpPr txBox="1">
          <a:spLocks noChangeArrowheads="1"/>
        </xdr:cNvSpPr>
      </xdr:nvSpPr>
      <xdr:spPr bwMode="auto">
        <a:xfrm>
          <a:off x="7043578" y="3259866"/>
          <a:ext cx="656010" cy="135405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富田変電所前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35020</xdr:colOff>
      <xdr:row>27</xdr:row>
      <xdr:rowOff>14654</xdr:rowOff>
    </xdr:from>
    <xdr:ext cx="375200" cy="74839"/>
    <xdr:sp macro="" textlink="">
      <xdr:nvSpPr>
        <xdr:cNvPr id="915" name="Text Box 1194">
          <a:extLst>
            <a:ext uri="{FF2B5EF4-FFF2-40B4-BE49-F238E27FC236}">
              <a16:creationId xmlns:a16="http://schemas.microsoft.com/office/drawing/2014/main" id="{2D3B286A-1030-4813-A796-04694AF88074}"/>
            </a:ext>
          </a:extLst>
        </xdr:cNvPr>
        <xdr:cNvSpPr txBox="1">
          <a:spLocks noChangeArrowheads="1"/>
        </xdr:cNvSpPr>
      </xdr:nvSpPr>
      <xdr:spPr bwMode="auto">
        <a:xfrm>
          <a:off x="9857200" y="4540934"/>
          <a:ext cx="375200" cy="7483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0.9+5.1</a:t>
          </a:r>
        </a:p>
      </xdr:txBody>
    </xdr:sp>
    <xdr:clientData/>
  </xdr:oneCellAnchor>
  <xdr:twoCellAnchor>
    <xdr:from>
      <xdr:col>15</xdr:col>
      <xdr:colOff>41346</xdr:colOff>
      <xdr:row>27</xdr:row>
      <xdr:rowOff>97161</xdr:rowOff>
    </xdr:from>
    <xdr:to>
      <xdr:col>15</xdr:col>
      <xdr:colOff>202217</xdr:colOff>
      <xdr:row>28</xdr:row>
      <xdr:rowOff>30194</xdr:rowOff>
    </xdr:to>
    <xdr:sp macro="" textlink="">
      <xdr:nvSpPr>
        <xdr:cNvPr id="916" name="六角形 915">
          <a:extLst>
            <a:ext uri="{FF2B5EF4-FFF2-40B4-BE49-F238E27FC236}">
              <a16:creationId xmlns:a16="http://schemas.microsoft.com/office/drawing/2014/main" id="{9555C30A-C05B-43A3-BC6F-F2EBEFF34504}"/>
            </a:ext>
          </a:extLst>
        </xdr:cNvPr>
        <xdr:cNvSpPr/>
      </xdr:nvSpPr>
      <xdr:spPr bwMode="auto">
        <a:xfrm>
          <a:off x="9863526" y="4623441"/>
          <a:ext cx="160871" cy="100673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57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240420</xdr:colOff>
      <xdr:row>27</xdr:row>
      <xdr:rowOff>91491</xdr:rowOff>
    </xdr:from>
    <xdr:to>
      <xdr:col>15</xdr:col>
      <xdr:colOff>394981</xdr:colOff>
      <xdr:row>28</xdr:row>
      <xdr:rowOff>37508</xdr:rowOff>
    </xdr:to>
    <xdr:sp macro="" textlink="">
      <xdr:nvSpPr>
        <xdr:cNvPr id="917" name="六角形 916">
          <a:extLst>
            <a:ext uri="{FF2B5EF4-FFF2-40B4-BE49-F238E27FC236}">
              <a16:creationId xmlns:a16="http://schemas.microsoft.com/office/drawing/2014/main" id="{02B0E377-8E6E-463A-A89F-B71D14313EA0}"/>
            </a:ext>
          </a:extLst>
        </xdr:cNvPr>
        <xdr:cNvSpPr/>
      </xdr:nvSpPr>
      <xdr:spPr bwMode="auto">
        <a:xfrm>
          <a:off x="10062600" y="4617771"/>
          <a:ext cx="154561" cy="113657"/>
        </a:xfrm>
        <a:prstGeom prst="hexagon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58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11</xdr:col>
      <xdr:colOff>14654</xdr:colOff>
      <xdr:row>27</xdr:row>
      <xdr:rowOff>0</xdr:rowOff>
    </xdr:from>
    <xdr:ext cx="375200" cy="74839"/>
    <xdr:sp macro="" textlink="">
      <xdr:nvSpPr>
        <xdr:cNvPr id="918" name="Text Box 1194">
          <a:extLst>
            <a:ext uri="{FF2B5EF4-FFF2-40B4-BE49-F238E27FC236}">
              <a16:creationId xmlns:a16="http://schemas.microsoft.com/office/drawing/2014/main" id="{9D63AD65-2923-4C4D-AFF5-27B2C7D99244}"/>
            </a:ext>
          </a:extLst>
        </xdr:cNvPr>
        <xdr:cNvSpPr txBox="1">
          <a:spLocks noChangeArrowheads="1"/>
        </xdr:cNvSpPr>
      </xdr:nvSpPr>
      <xdr:spPr bwMode="auto">
        <a:xfrm>
          <a:off x="7063154" y="4526280"/>
          <a:ext cx="375200" cy="7483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0.1+4.1</a:t>
          </a:r>
        </a:p>
      </xdr:txBody>
    </xdr:sp>
    <xdr:clientData/>
  </xdr:oneCellAnchor>
  <xdr:twoCellAnchor>
    <xdr:from>
      <xdr:col>11</xdr:col>
      <xdr:colOff>66253</xdr:colOff>
      <xdr:row>27</xdr:row>
      <xdr:rowOff>98972</xdr:rowOff>
    </xdr:from>
    <xdr:to>
      <xdr:col>11</xdr:col>
      <xdr:colOff>236328</xdr:colOff>
      <xdr:row>28</xdr:row>
      <xdr:rowOff>53922</xdr:rowOff>
    </xdr:to>
    <xdr:sp macro="" textlink="">
      <xdr:nvSpPr>
        <xdr:cNvPr id="919" name="六角形 918">
          <a:extLst>
            <a:ext uri="{FF2B5EF4-FFF2-40B4-BE49-F238E27FC236}">
              <a16:creationId xmlns:a16="http://schemas.microsoft.com/office/drawing/2014/main" id="{47E35B97-7890-4794-83F0-A2F5DC0B2E7C}"/>
            </a:ext>
          </a:extLst>
        </xdr:cNvPr>
        <xdr:cNvSpPr/>
      </xdr:nvSpPr>
      <xdr:spPr bwMode="auto">
        <a:xfrm>
          <a:off x="7114753" y="4625252"/>
          <a:ext cx="170075" cy="122590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55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239582</xdr:colOff>
      <xdr:row>27</xdr:row>
      <xdr:rowOff>96049</xdr:rowOff>
    </xdr:from>
    <xdr:to>
      <xdr:col>11</xdr:col>
      <xdr:colOff>390610</xdr:colOff>
      <xdr:row>28</xdr:row>
      <xdr:rowOff>61825</xdr:rowOff>
    </xdr:to>
    <xdr:sp macro="" textlink="">
      <xdr:nvSpPr>
        <xdr:cNvPr id="920" name="六角形 919">
          <a:extLst>
            <a:ext uri="{FF2B5EF4-FFF2-40B4-BE49-F238E27FC236}">
              <a16:creationId xmlns:a16="http://schemas.microsoft.com/office/drawing/2014/main" id="{06197907-970B-4033-8000-5BFAA332D9C5}"/>
            </a:ext>
          </a:extLst>
        </xdr:cNvPr>
        <xdr:cNvSpPr/>
      </xdr:nvSpPr>
      <xdr:spPr bwMode="auto">
        <a:xfrm>
          <a:off x="7291817" y="4648839"/>
          <a:ext cx="151028" cy="134398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11</xdr:col>
      <xdr:colOff>21558</xdr:colOff>
      <xdr:row>26</xdr:row>
      <xdr:rowOff>161409</xdr:rowOff>
    </xdr:from>
    <xdr:ext cx="382204" cy="102853"/>
    <xdr:sp macro="" textlink="">
      <xdr:nvSpPr>
        <xdr:cNvPr id="921" name="Text Box 1194">
          <a:extLst>
            <a:ext uri="{FF2B5EF4-FFF2-40B4-BE49-F238E27FC236}">
              <a16:creationId xmlns:a16="http://schemas.microsoft.com/office/drawing/2014/main" id="{03139453-23D5-4B14-B584-44766014FDA9}"/>
            </a:ext>
          </a:extLst>
        </xdr:cNvPr>
        <xdr:cNvSpPr txBox="1">
          <a:spLocks noChangeArrowheads="1"/>
        </xdr:cNvSpPr>
      </xdr:nvSpPr>
      <xdr:spPr bwMode="auto">
        <a:xfrm>
          <a:off x="7070058" y="4520049"/>
          <a:ext cx="382204" cy="102853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0.1+4.1</a:t>
          </a:r>
        </a:p>
      </xdr:txBody>
    </xdr:sp>
    <xdr:clientData/>
  </xdr:oneCellAnchor>
  <xdr:twoCellAnchor>
    <xdr:from>
      <xdr:col>11</xdr:col>
      <xdr:colOff>16990</xdr:colOff>
      <xdr:row>35</xdr:row>
      <xdr:rowOff>97204</xdr:rowOff>
    </xdr:from>
    <xdr:to>
      <xdr:col>11</xdr:col>
      <xdr:colOff>187065</xdr:colOff>
      <xdr:row>36</xdr:row>
      <xdr:rowOff>52155</xdr:rowOff>
    </xdr:to>
    <xdr:sp macro="" textlink="">
      <xdr:nvSpPr>
        <xdr:cNvPr id="922" name="六角形 921">
          <a:extLst>
            <a:ext uri="{FF2B5EF4-FFF2-40B4-BE49-F238E27FC236}">
              <a16:creationId xmlns:a16="http://schemas.microsoft.com/office/drawing/2014/main" id="{5F6B1793-064E-44BB-A265-B1B5D2288A7B}"/>
            </a:ext>
          </a:extLst>
        </xdr:cNvPr>
        <xdr:cNvSpPr/>
      </xdr:nvSpPr>
      <xdr:spPr bwMode="auto">
        <a:xfrm>
          <a:off x="7065490" y="5964604"/>
          <a:ext cx="170075" cy="122591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60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212481</xdr:colOff>
      <xdr:row>35</xdr:row>
      <xdr:rowOff>109904</xdr:rowOff>
    </xdr:from>
    <xdr:to>
      <xdr:col>11</xdr:col>
      <xdr:colOff>351693</xdr:colOff>
      <xdr:row>36</xdr:row>
      <xdr:rowOff>46325</xdr:rowOff>
    </xdr:to>
    <xdr:sp macro="" textlink="">
      <xdr:nvSpPr>
        <xdr:cNvPr id="923" name="六角形 922">
          <a:extLst>
            <a:ext uri="{FF2B5EF4-FFF2-40B4-BE49-F238E27FC236}">
              <a16:creationId xmlns:a16="http://schemas.microsoft.com/office/drawing/2014/main" id="{356EDF35-67B1-4A9F-BE9C-C0D171F1ACF9}"/>
            </a:ext>
          </a:extLst>
        </xdr:cNvPr>
        <xdr:cNvSpPr/>
      </xdr:nvSpPr>
      <xdr:spPr bwMode="auto">
        <a:xfrm>
          <a:off x="7260981" y="5977304"/>
          <a:ext cx="139212" cy="104061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16933</xdr:colOff>
      <xdr:row>33</xdr:row>
      <xdr:rowOff>21166</xdr:rowOff>
    </xdr:from>
    <xdr:to>
      <xdr:col>11</xdr:col>
      <xdr:colOff>182033</xdr:colOff>
      <xdr:row>33</xdr:row>
      <xdr:rowOff>155740</xdr:rowOff>
    </xdr:to>
    <xdr:sp macro="" textlink="">
      <xdr:nvSpPr>
        <xdr:cNvPr id="924" name="六角形 923">
          <a:extLst>
            <a:ext uri="{FF2B5EF4-FFF2-40B4-BE49-F238E27FC236}">
              <a16:creationId xmlns:a16="http://schemas.microsoft.com/office/drawing/2014/main" id="{D8E0005E-BBAD-46BE-A941-DFB4A2544003}"/>
            </a:ext>
          </a:extLst>
        </xdr:cNvPr>
        <xdr:cNvSpPr/>
      </xdr:nvSpPr>
      <xdr:spPr bwMode="auto">
        <a:xfrm>
          <a:off x="7065433" y="5553286"/>
          <a:ext cx="165100" cy="134574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60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13</xdr:col>
      <xdr:colOff>10758</xdr:colOff>
      <xdr:row>34</xdr:row>
      <xdr:rowOff>159462</xdr:rowOff>
    </xdr:from>
    <xdr:ext cx="336463" cy="93463"/>
    <xdr:sp macro="" textlink="">
      <xdr:nvSpPr>
        <xdr:cNvPr id="925" name="Text Box 1194">
          <a:extLst>
            <a:ext uri="{FF2B5EF4-FFF2-40B4-BE49-F238E27FC236}">
              <a16:creationId xmlns:a16="http://schemas.microsoft.com/office/drawing/2014/main" id="{40405118-363C-4B5D-9FE1-D4AD893BCC24}"/>
            </a:ext>
          </a:extLst>
        </xdr:cNvPr>
        <xdr:cNvSpPr txBox="1">
          <a:spLocks noChangeArrowheads="1"/>
        </xdr:cNvSpPr>
      </xdr:nvSpPr>
      <xdr:spPr bwMode="auto">
        <a:xfrm>
          <a:off x="8446098" y="5859222"/>
          <a:ext cx="336463" cy="93463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0.8+0.1</a:t>
          </a:r>
        </a:p>
      </xdr:txBody>
    </xdr:sp>
    <xdr:clientData/>
  </xdr:oneCellAnchor>
  <xdr:twoCellAnchor>
    <xdr:from>
      <xdr:col>13</xdr:col>
      <xdr:colOff>182104</xdr:colOff>
      <xdr:row>35</xdr:row>
      <xdr:rowOff>84048</xdr:rowOff>
    </xdr:from>
    <xdr:to>
      <xdr:col>13</xdr:col>
      <xdr:colOff>329181</xdr:colOff>
      <xdr:row>36</xdr:row>
      <xdr:rowOff>28019</xdr:rowOff>
    </xdr:to>
    <xdr:sp macro="" textlink="">
      <xdr:nvSpPr>
        <xdr:cNvPr id="926" name="六角形 925">
          <a:extLst>
            <a:ext uri="{FF2B5EF4-FFF2-40B4-BE49-F238E27FC236}">
              <a16:creationId xmlns:a16="http://schemas.microsoft.com/office/drawing/2014/main" id="{C1B6FD56-3AE8-4962-BA61-BA33DBA04FAA}"/>
            </a:ext>
          </a:extLst>
        </xdr:cNvPr>
        <xdr:cNvSpPr/>
      </xdr:nvSpPr>
      <xdr:spPr bwMode="auto">
        <a:xfrm>
          <a:off x="8617444" y="5951448"/>
          <a:ext cx="147077" cy="111611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62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21012</xdr:colOff>
      <xdr:row>35</xdr:row>
      <xdr:rowOff>84048</xdr:rowOff>
    </xdr:from>
    <xdr:to>
      <xdr:col>13</xdr:col>
      <xdr:colOff>168089</xdr:colOff>
      <xdr:row>36</xdr:row>
      <xdr:rowOff>28019</xdr:rowOff>
    </xdr:to>
    <xdr:sp macro="" textlink="">
      <xdr:nvSpPr>
        <xdr:cNvPr id="927" name="六角形 926">
          <a:extLst>
            <a:ext uri="{FF2B5EF4-FFF2-40B4-BE49-F238E27FC236}">
              <a16:creationId xmlns:a16="http://schemas.microsoft.com/office/drawing/2014/main" id="{E7E24E2C-E800-4F7B-954A-AE8D8EA832AA}"/>
            </a:ext>
          </a:extLst>
        </xdr:cNvPr>
        <xdr:cNvSpPr/>
      </xdr:nvSpPr>
      <xdr:spPr bwMode="auto">
        <a:xfrm>
          <a:off x="8456352" y="5951448"/>
          <a:ext cx="147077" cy="111611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61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527281</xdr:colOff>
      <xdr:row>33</xdr:row>
      <xdr:rowOff>2782</xdr:rowOff>
    </xdr:from>
    <xdr:to>
      <xdr:col>13</xdr:col>
      <xdr:colOff>681746</xdr:colOff>
      <xdr:row>33</xdr:row>
      <xdr:rowOff>140433</xdr:rowOff>
    </xdr:to>
    <xdr:sp macro="" textlink="">
      <xdr:nvSpPr>
        <xdr:cNvPr id="928" name="六角形 927">
          <a:extLst>
            <a:ext uri="{FF2B5EF4-FFF2-40B4-BE49-F238E27FC236}">
              <a16:creationId xmlns:a16="http://schemas.microsoft.com/office/drawing/2014/main" id="{79AE620B-C817-4AFF-B29E-90BAF5421F6A}"/>
            </a:ext>
          </a:extLst>
        </xdr:cNvPr>
        <xdr:cNvSpPr/>
      </xdr:nvSpPr>
      <xdr:spPr bwMode="auto">
        <a:xfrm>
          <a:off x="8962621" y="5534902"/>
          <a:ext cx="154465" cy="137651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63</a:t>
          </a:r>
        </a:p>
      </xdr:txBody>
    </xdr:sp>
    <xdr:clientData/>
  </xdr:twoCellAnchor>
  <xdr:twoCellAnchor>
    <xdr:from>
      <xdr:col>5</xdr:col>
      <xdr:colOff>512715</xdr:colOff>
      <xdr:row>58</xdr:row>
      <xdr:rowOff>19276</xdr:rowOff>
    </xdr:from>
    <xdr:to>
      <xdr:col>5</xdr:col>
      <xdr:colOff>687496</xdr:colOff>
      <xdr:row>63</xdr:row>
      <xdr:rowOff>95139</xdr:rowOff>
    </xdr:to>
    <xdr:sp macro="" textlink="">
      <xdr:nvSpPr>
        <xdr:cNvPr id="929" name="Freeform 651">
          <a:extLst>
            <a:ext uri="{FF2B5EF4-FFF2-40B4-BE49-F238E27FC236}">
              <a16:creationId xmlns:a16="http://schemas.microsoft.com/office/drawing/2014/main" id="{52C93ACB-93F7-4B59-A5BB-16595376A131}"/>
            </a:ext>
          </a:extLst>
        </xdr:cNvPr>
        <xdr:cNvSpPr>
          <a:spLocks/>
        </xdr:cNvSpPr>
      </xdr:nvSpPr>
      <xdr:spPr bwMode="auto">
        <a:xfrm>
          <a:off x="3400695" y="9742396"/>
          <a:ext cx="174781" cy="914063"/>
        </a:xfrm>
        <a:custGeom>
          <a:avLst/>
          <a:gdLst>
            <a:gd name="T0" fmla="*/ 2147483647 w 10000"/>
            <a:gd name="T1" fmla="*/ 2147483647 h 11936"/>
            <a:gd name="T2" fmla="*/ 2147483647 w 10000"/>
            <a:gd name="T3" fmla="*/ 2147483647 h 11936"/>
            <a:gd name="T4" fmla="*/ 2147483647 w 10000"/>
            <a:gd name="T5" fmla="*/ 2147483647 h 11936"/>
            <a:gd name="T6" fmla="*/ 0 w 10000"/>
            <a:gd name="T7" fmla="*/ 0 h 11936"/>
            <a:gd name="T8" fmla="*/ 2147483647 w 10000"/>
            <a:gd name="T9" fmla="*/ 2147483647 h 11936"/>
            <a:gd name="T10" fmla="*/ 2147483647 w 10000"/>
            <a:gd name="T11" fmla="*/ 2147483647 h 119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9362 w 10000"/>
            <a:gd name="connsiteY5" fmla="*/ 3531 h 11936"/>
            <a:gd name="connsiteX6" fmla="*/ 10000 w 10000"/>
            <a:gd name="connsiteY6" fmla="*/ 3892 h 119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10000 w 10000"/>
            <a:gd name="connsiteY5" fmla="*/ 3892 h 11936"/>
            <a:gd name="connsiteX0" fmla="*/ 4254 w 10000"/>
            <a:gd name="connsiteY0" fmla="*/ 11936 h 11936"/>
            <a:gd name="connsiteX1" fmla="*/ 1679 w 10000"/>
            <a:gd name="connsiteY1" fmla="*/ 11111 h 11936"/>
            <a:gd name="connsiteX2" fmla="*/ 232 w 10000"/>
            <a:gd name="connsiteY2" fmla="*/ 8055 h 11936"/>
            <a:gd name="connsiteX3" fmla="*/ 0 w 10000"/>
            <a:gd name="connsiteY3" fmla="*/ 0 h 11936"/>
            <a:gd name="connsiteX4" fmla="*/ 3039 w 10000"/>
            <a:gd name="connsiteY4" fmla="*/ 740 h 11936"/>
            <a:gd name="connsiteX5" fmla="*/ 10000 w 10000"/>
            <a:gd name="connsiteY5" fmla="*/ 3892 h 11936"/>
            <a:gd name="connsiteX0" fmla="*/ 4254 w 4254"/>
            <a:gd name="connsiteY0" fmla="*/ 11936 h 11936"/>
            <a:gd name="connsiteX1" fmla="*/ 1679 w 4254"/>
            <a:gd name="connsiteY1" fmla="*/ 11111 h 11936"/>
            <a:gd name="connsiteX2" fmla="*/ 232 w 4254"/>
            <a:gd name="connsiteY2" fmla="*/ 8055 h 11936"/>
            <a:gd name="connsiteX3" fmla="*/ 0 w 4254"/>
            <a:gd name="connsiteY3" fmla="*/ 0 h 11936"/>
            <a:gd name="connsiteX4" fmla="*/ 3039 w 4254"/>
            <a:gd name="connsiteY4" fmla="*/ 740 h 11936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522 h 14522"/>
            <a:gd name="connsiteX4" fmla="*/ 1079 w 10000"/>
            <a:gd name="connsiteY4" fmla="*/ 8 h 14522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400 h 14522"/>
            <a:gd name="connsiteX4" fmla="*/ 1079 w 10000"/>
            <a:gd name="connsiteY4" fmla="*/ 8 h 14522"/>
            <a:gd name="connsiteX0" fmla="*/ 10000 w 10000"/>
            <a:gd name="connsiteY0" fmla="*/ 14522 h 14522"/>
            <a:gd name="connsiteX1" fmla="*/ 3947 w 10000"/>
            <a:gd name="connsiteY1" fmla="*/ 13831 h 14522"/>
            <a:gd name="connsiteX2" fmla="*/ 545 w 10000"/>
            <a:gd name="connsiteY2" fmla="*/ 11270 h 14522"/>
            <a:gd name="connsiteX3" fmla="*/ 0 w 10000"/>
            <a:gd name="connsiteY3" fmla="*/ 4400 h 14522"/>
            <a:gd name="connsiteX4" fmla="*/ 1079 w 10000"/>
            <a:gd name="connsiteY4" fmla="*/ 8 h 14522"/>
            <a:gd name="connsiteX0" fmla="*/ 14621 w 14621"/>
            <a:gd name="connsiteY0" fmla="*/ 11466 h 13831"/>
            <a:gd name="connsiteX1" fmla="*/ 3947 w 14621"/>
            <a:gd name="connsiteY1" fmla="*/ 13831 h 13831"/>
            <a:gd name="connsiteX2" fmla="*/ 545 w 14621"/>
            <a:gd name="connsiteY2" fmla="*/ 11270 h 13831"/>
            <a:gd name="connsiteX3" fmla="*/ 0 w 14621"/>
            <a:gd name="connsiteY3" fmla="*/ 4400 h 13831"/>
            <a:gd name="connsiteX4" fmla="*/ 1079 w 14621"/>
            <a:gd name="connsiteY4" fmla="*/ 8 h 13831"/>
            <a:gd name="connsiteX0" fmla="*/ 13466 w 13466"/>
            <a:gd name="connsiteY0" fmla="*/ 10366 h 13841"/>
            <a:gd name="connsiteX1" fmla="*/ 3947 w 13466"/>
            <a:gd name="connsiteY1" fmla="*/ 13831 h 13841"/>
            <a:gd name="connsiteX2" fmla="*/ 545 w 13466"/>
            <a:gd name="connsiteY2" fmla="*/ 11270 h 13841"/>
            <a:gd name="connsiteX3" fmla="*/ 0 w 13466"/>
            <a:gd name="connsiteY3" fmla="*/ 4400 h 13841"/>
            <a:gd name="connsiteX4" fmla="*/ 1079 w 13466"/>
            <a:gd name="connsiteY4" fmla="*/ 8 h 13841"/>
            <a:gd name="connsiteX0" fmla="*/ 18664 w 18664"/>
            <a:gd name="connsiteY0" fmla="*/ 10611 h 13836"/>
            <a:gd name="connsiteX1" fmla="*/ 3947 w 18664"/>
            <a:gd name="connsiteY1" fmla="*/ 13831 h 13836"/>
            <a:gd name="connsiteX2" fmla="*/ 545 w 18664"/>
            <a:gd name="connsiteY2" fmla="*/ 11270 h 13836"/>
            <a:gd name="connsiteX3" fmla="*/ 0 w 18664"/>
            <a:gd name="connsiteY3" fmla="*/ 4400 h 13836"/>
            <a:gd name="connsiteX4" fmla="*/ 1079 w 18664"/>
            <a:gd name="connsiteY4" fmla="*/ 8 h 13836"/>
            <a:gd name="connsiteX0" fmla="*/ 18664 w 18664"/>
            <a:gd name="connsiteY0" fmla="*/ 10611 h 13836"/>
            <a:gd name="connsiteX1" fmla="*/ 3947 w 18664"/>
            <a:gd name="connsiteY1" fmla="*/ 13831 h 13836"/>
            <a:gd name="connsiteX2" fmla="*/ 545 w 18664"/>
            <a:gd name="connsiteY2" fmla="*/ 11270 h 13836"/>
            <a:gd name="connsiteX3" fmla="*/ 0 w 18664"/>
            <a:gd name="connsiteY3" fmla="*/ 4400 h 13836"/>
            <a:gd name="connsiteX4" fmla="*/ 4833 w 18664"/>
            <a:gd name="connsiteY4" fmla="*/ 8 h 13836"/>
            <a:gd name="connsiteX0" fmla="*/ 18664 w 18664"/>
            <a:gd name="connsiteY0" fmla="*/ 10624 h 13849"/>
            <a:gd name="connsiteX1" fmla="*/ 3947 w 18664"/>
            <a:gd name="connsiteY1" fmla="*/ 13844 h 13849"/>
            <a:gd name="connsiteX2" fmla="*/ 545 w 18664"/>
            <a:gd name="connsiteY2" fmla="*/ 11283 h 13849"/>
            <a:gd name="connsiteX3" fmla="*/ 0 w 18664"/>
            <a:gd name="connsiteY3" fmla="*/ 1479 h 13849"/>
            <a:gd name="connsiteX4" fmla="*/ 4833 w 18664"/>
            <a:gd name="connsiteY4" fmla="*/ 21 h 13849"/>
            <a:gd name="connsiteX0" fmla="*/ 18664 w 18664"/>
            <a:gd name="connsiteY0" fmla="*/ 10614 h 13839"/>
            <a:gd name="connsiteX1" fmla="*/ 3947 w 18664"/>
            <a:gd name="connsiteY1" fmla="*/ 13834 h 13839"/>
            <a:gd name="connsiteX2" fmla="*/ 545 w 18664"/>
            <a:gd name="connsiteY2" fmla="*/ 11273 h 13839"/>
            <a:gd name="connsiteX3" fmla="*/ 0 w 18664"/>
            <a:gd name="connsiteY3" fmla="*/ 3547 h 13839"/>
            <a:gd name="connsiteX4" fmla="*/ 4833 w 18664"/>
            <a:gd name="connsiteY4" fmla="*/ 11 h 13839"/>
            <a:gd name="connsiteX0" fmla="*/ 18664 w 18664"/>
            <a:gd name="connsiteY0" fmla="*/ 10625 h 13850"/>
            <a:gd name="connsiteX1" fmla="*/ 3947 w 18664"/>
            <a:gd name="connsiteY1" fmla="*/ 13845 h 13850"/>
            <a:gd name="connsiteX2" fmla="*/ 545 w 18664"/>
            <a:gd name="connsiteY2" fmla="*/ 11284 h 13850"/>
            <a:gd name="connsiteX3" fmla="*/ 0 w 18664"/>
            <a:gd name="connsiteY3" fmla="*/ 3558 h 13850"/>
            <a:gd name="connsiteX4" fmla="*/ 4833 w 18664"/>
            <a:gd name="connsiteY4" fmla="*/ 22 h 13850"/>
            <a:gd name="connsiteX0" fmla="*/ 20108 w 20108"/>
            <a:gd name="connsiteY0" fmla="*/ 13437 h 13913"/>
            <a:gd name="connsiteX1" fmla="*/ 3947 w 20108"/>
            <a:gd name="connsiteY1" fmla="*/ 13845 h 13913"/>
            <a:gd name="connsiteX2" fmla="*/ 545 w 20108"/>
            <a:gd name="connsiteY2" fmla="*/ 11284 h 13913"/>
            <a:gd name="connsiteX3" fmla="*/ 0 w 20108"/>
            <a:gd name="connsiteY3" fmla="*/ 3558 h 13913"/>
            <a:gd name="connsiteX4" fmla="*/ 4833 w 20108"/>
            <a:gd name="connsiteY4" fmla="*/ 22 h 13913"/>
            <a:gd name="connsiteX0" fmla="*/ 20108 w 20108"/>
            <a:gd name="connsiteY0" fmla="*/ 13437 h 13862"/>
            <a:gd name="connsiteX1" fmla="*/ 3947 w 20108"/>
            <a:gd name="connsiteY1" fmla="*/ 13845 h 13862"/>
            <a:gd name="connsiteX2" fmla="*/ 545 w 20108"/>
            <a:gd name="connsiteY2" fmla="*/ 11284 h 13862"/>
            <a:gd name="connsiteX3" fmla="*/ 0 w 20108"/>
            <a:gd name="connsiteY3" fmla="*/ 3558 h 13862"/>
            <a:gd name="connsiteX4" fmla="*/ 4833 w 20108"/>
            <a:gd name="connsiteY4" fmla="*/ 22 h 13862"/>
            <a:gd name="connsiteX0" fmla="*/ 20108 w 20108"/>
            <a:gd name="connsiteY0" fmla="*/ 13437 h 14912"/>
            <a:gd name="connsiteX1" fmla="*/ 3947 w 20108"/>
            <a:gd name="connsiteY1" fmla="*/ 13845 h 14912"/>
            <a:gd name="connsiteX2" fmla="*/ 545 w 20108"/>
            <a:gd name="connsiteY2" fmla="*/ 11284 h 14912"/>
            <a:gd name="connsiteX3" fmla="*/ 0 w 20108"/>
            <a:gd name="connsiteY3" fmla="*/ 3558 h 14912"/>
            <a:gd name="connsiteX4" fmla="*/ 4833 w 20108"/>
            <a:gd name="connsiteY4" fmla="*/ 22 h 14912"/>
            <a:gd name="connsiteX0" fmla="*/ 17509 w 17509"/>
            <a:gd name="connsiteY0" fmla="*/ 14537 h 14537"/>
            <a:gd name="connsiteX1" fmla="*/ 3947 w 17509"/>
            <a:gd name="connsiteY1" fmla="*/ 13845 h 14537"/>
            <a:gd name="connsiteX2" fmla="*/ 545 w 17509"/>
            <a:gd name="connsiteY2" fmla="*/ 11284 h 14537"/>
            <a:gd name="connsiteX3" fmla="*/ 0 w 17509"/>
            <a:gd name="connsiteY3" fmla="*/ 3558 h 14537"/>
            <a:gd name="connsiteX4" fmla="*/ 4833 w 17509"/>
            <a:gd name="connsiteY4" fmla="*/ 22 h 14537"/>
            <a:gd name="connsiteX0" fmla="*/ 17509 w 17509"/>
            <a:gd name="connsiteY0" fmla="*/ 14537 h 15250"/>
            <a:gd name="connsiteX1" fmla="*/ 3947 w 17509"/>
            <a:gd name="connsiteY1" fmla="*/ 13845 h 15250"/>
            <a:gd name="connsiteX2" fmla="*/ 545 w 17509"/>
            <a:gd name="connsiteY2" fmla="*/ 11284 h 15250"/>
            <a:gd name="connsiteX3" fmla="*/ 0 w 17509"/>
            <a:gd name="connsiteY3" fmla="*/ 3558 h 15250"/>
            <a:gd name="connsiteX4" fmla="*/ 4833 w 17509"/>
            <a:gd name="connsiteY4" fmla="*/ 22 h 15250"/>
            <a:gd name="connsiteX0" fmla="*/ 17509 w 17509"/>
            <a:gd name="connsiteY0" fmla="*/ 14537 h 15145"/>
            <a:gd name="connsiteX1" fmla="*/ 3947 w 17509"/>
            <a:gd name="connsiteY1" fmla="*/ 13845 h 15145"/>
            <a:gd name="connsiteX2" fmla="*/ 545 w 17509"/>
            <a:gd name="connsiteY2" fmla="*/ 11284 h 15145"/>
            <a:gd name="connsiteX3" fmla="*/ 0 w 17509"/>
            <a:gd name="connsiteY3" fmla="*/ 3558 h 15145"/>
            <a:gd name="connsiteX4" fmla="*/ 4833 w 17509"/>
            <a:gd name="connsiteY4" fmla="*/ 22 h 15145"/>
            <a:gd name="connsiteX0" fmla="*/ 20397 w 20397"/>
            <a:gd name="connsiteY0" fmla="*/ 13070 h 13856"/>
            <a:gd name="connsiteX1" fmla="*/ 3947 w 20397"/>
            <a:gd name="connsiteY1" fmla="*/ 13845 h 13856"/>
            <a:gd name="connsiteX2" fmla="*/ 545 w 20397"/>
            <a:gd name="connsiteY2" fmla="*/ 11284 h 13856"/>
            <a:gd name="connsiteX3" fmla="*/ 0 w 20397"/>
            <a:gd name="connsiteY3" fmla="*/ 3558 h 13856"/>
            <a:gd name="connsiteX4" fmla="*/ 4833 w 20397"/>
            <a:gd name="connsiteY4" fmla="*/ 22 h 13856"/>
            <a:gd name="connsiteX0" fmla="*/ 20397 w 20397"/>
            <a:gd name="connsiteY0" fmla="*/ 13070 h 13860"/>
            <a:gd name="connsiteX1" fmla="*/ 3947 w 20397"/>
            <a:gd name="connsiteY1" fmla="*/ 13845 h 13860"/>
            <a:gd name="connsiteX2" fmla="*/ 545 w 20397"/>
            <a:gd name="connsiteY2" fmla="*/ 11284 h 13860"/>
            <a:gd name="connsiteX3" fmla="*/ 0 w 20397"/>
            <a:gd name="connsiteY3" fmla="*/ 3558 h 13860"/>
            <a:gd name="connsiteX4" fmla="*/ 4833 w 20397"/>
            <a:gd name="connsiteY4" fmla="*/ 22 h 13860"/>
            <a:gd name="connsiteX0" fmla="*/ 20397 w 20397"/>
            <a:gd name="connsiteY0" fmla="*/ 13070 h 14732"/>
            <a:gd name="connsiteX1" fmla="*/ 3947 w 20397"/>
            <a:gd name="connsiteY1" fmla="*/ 13845 h 14732"/>
            <a:gd name="connsiteX2" fmla="*/ 545 w 20397"/>
            <a:gd name="connsiteY2" fmla="*/ 11284 h 14732"/>
            <a:gd name="connsiteX3" fmla="*/ 0 w 20397"/>
            <a:gd name="connsiteY3" fmla="*/ 3558 h 14732"/>
            <a:gd name="connsiteX4" fmla="*/ 4833 w 20397"/>
            <a:gd name="connsiteY4" fmla="*/ 22 h 14732"/>
            <a:gd name="connsiteX0" fmla="*/ 20397 w 20397"/>
            <a:gd name="connsiteY0" fmla="*/ 13070 h 14943"/>
            <a:gd name="connsiteX1" fmla="*/ 3947 w 20397"/>
            <a:gd name="connsiteY1" fmla="*/ 13845 h 14943"/>
            <a:gd name="connsiteX2" fmla="*/ 545 w 20397"/>
            <a:gd name="connsiteY2" fmla="*/ 11284 h 14943"/>
            <a:gd name="connsiteX3" fmla="*/ 0 w 20397"/>
            <a:gd name="connsiteY3" fmla="*/ 3558 h 14943"/>
            <a:gd name="connsiteX4" fmla="*/ 4833 w 20397"/>
            <a:gd name="connsiteY4" fmla="*/ 22 h 14943"/>
            <a:gd name="connsiteX0" fmla="*/ 20397 w 20397"/>
            <a:gd name="connsiteY0" fmla="*/ 15624 h 17497"/>
            <a:gd name="connsiteX1" fmla="*/ 3947 w 20397"/>
            <a:gd name="connsiteY1" fmla="*/ 16399 h 17497"/>
            <a:gd name="connsiteX2" fmla="*/ 545 w 20397"/>
            <a:gd name="connsiteY2" fmla="*/ 13838 h 17497"/>
            <a:gd name="connsiteX3" fmla="*/ 0 w 20397"/>
            <a:gd name="connsiteY3" fmla="*/ 6112 h 17497"/>
            <a:gd name="connsiteX4" fmla="*/ 6855 w 20397"/>
            <a:gd name="connsiteY4" fmla="*/ 9 h 17497"/>
            <a:gd name="connsiteX0" fmla="*/ 20397 w 20397"/>
            <a:gd name="connsiteY0" fmla="*/ 15626 h 17499"/>
            <a:gd name="connsiteX1" fmla="*/ 3947 w 20397"/>
            <a:gd name="connsiteY1" fmla="*/ 16401 h 17499"/>
            <a:gd name="connsiteX2" fmla="*/ 545 w 20397"/>
            <a:gd name="connsiteY2" fmla="*/ 13840 h 17499"/>
            <a:gd name="connsiteX3" fmla="*/ 0 w 20397"/>
            <a:gd name="connsiteY3" fmla="*/ 6114 h 17499"/>
            <a:gd name="connsiteX4" fmla="*/ 6855 w 20397"/>
            <a:gd name="connsiteY4" fmla="*/ 11 h 17499"/>
            <a:gd name="connsiteX0" fmla="*/ 20397 w 20397"/>
            <a:gd name="connsiteY0" fmla="*/ 15625 h 17498"/>
            <a:gd name="connsiteX1" fmla="*/ 3947 w 20397"/>
            <a:gd name="connsiteY1" fmla="*/ 16400 h 17498"/>
            <a:gd name="connsiteX2" fmla="*/ 545 w 20397"/>
            <a:gd name="connsiteY2" fmla="*/ 13839 h 17498"/>
            <a:gd name="connsiteX3" fmla="*/ 0 w 20397"/>
            <a:gd name="connsiteY3" fmla="*/ 6113 h 17498"/>
            <a:gd name="connsiteX4" fmla="*/ 6855 w 20397"/>
            <a:gd name="connsiteY4" fmla="*/ 10 h 17498"/>
            <a:gd name="connsiteX0" fmla="*/ 20397 w 20397"/>
            <a:gd name="connsiteY0" fmla="*/ 15615 h 17488"/>
            <a:gd name="connsiteX1" fmla="*/ 3947 w 20397"/>
            <a:gd name="connsiteY1" fmla="*/ 16390 h 17488"/>
            <a:gd name="connsiteX2" fmla="*/ 545 w 20397"/>
            <a:gd name="connsiteY2" fmla="*/ 13829 h 17488"/>
            <a:gd name="connsiteX3" fmla="*/ 0 w 20397"/>
            <a:gd name="connsiteY3" fmla="*/ 6103 h 17488"/>
            <a:gd name="connsiteX4" fmla="*/ 6855 w 20397"/>
            <a:gd name="connsiteY4" fmla="*/ 0 h 17488"/>
            <a:gd name="connsiteX0" fmla="*/ 21759 w 21759"/>
            <a:gd name="connsiteY0" fmla="*/ 15615 h 16405"/>
            <a:gd name="connsiteX1" fmla="*/ 5309 w 21759"/>
            <a:gd name="connsiteY1" fmla="*/ 16390 h 16405"/>
            <a:gd name="connsiteX2" fmla="*/ 463 w 21759"/>
            <a:gd name="connsiteY2" fmla="*/ 13829 h 16405"/>
            <a:gd name="connsiteX3" fmla="*/ 1362 w 21759"/>
            <a:gd name="connsiteY3" fmla="*/ 6103 h 16405"/>
            <a:gd name="connsiteX4" fmla="*/ 8217 w 21759"/>
            <a:gd name="connsiteY4" fmla="*/ 0 h 16405"/>
            <a:gd name="connsiteX0" fmla="*/ 20397 w 20397"/>
            <a:gd name="connsiteY0" fmla="*/ 15615 h 16405"/>
            <a:gd name="connsiteX1" fmla="*/ 3947 w 20397"/>
            <a:gd name="connsiteY1" fmla="*/ 16390 h 16405"/>
            <a:gd name="connsiteX2" fmla="*/ 834 w 20397"/>
            <a:gd name="connsiteY2" fmla="*/ 13829 h 16405"/>
            <a:gd name="connsiteX3" fmla="*/ 0 w 20397"/>
            <a:gd name="connsiteY3" fmla="*/ 6103 h 16405"/>
            <a:gd name="connsiteX4" fmla="*/ 6855 w 20397"/>
            <a:gd name="connsiteY4" fmla="*/ 0 h 16405"/>
            <a:gd name="connsiteX0" fmla="*/ 20681 w 20681"/>
            <a:gd name="connsiteY0" fmla="*/ 15615 h 16405"/>
            <a:gd name="connsiteX1" fmla="*/ 4231 w 20681"/>
            <a:gd name="connsiteY1" fmla="*/ 16390 h 16405"/>
            <a:gd name="connsiteX2" fmla="*/ 1118 w 20681"/>
            <a:gd name="connsiteY2" fmla="*/ 13829 h 16405"/>
            <a:gd name="connsiteX3" fmla="*/ 284 w 20681"/>
            <a:gd name="connsiteY3" fmla="*/ 6103 h 16405"/>
            <a:gd name="connsiteX4" fmla="*/ 7139 w 20681"/>
            <a:gd name="connsiteY4" fmla="*/ 0 h 16405"/>
            <a:gd name="connsiteX0" fmla="*/ 20681 w 20681"/>
            <a:gd name="connsiteY0" fmla="*/ 15615 h 16405"/>
            <a:gd name="connsiteX1" fmla="*/ 4231 w 20681"/>
            <a:gd name="connsiteY1" fmla="*/ 16390 h 16405"/>
            <a:gd name="connsiteX2" fmla="*/ 1118 w 20681"/>
            <a:gd name="connsiteY2" fmla="*/ 13829 h 16405"/>
            <a:gd name="connsiteX3" fmla="*/ 284 w 20681"/>
            <a:gd name="connsiteY3" fmla="*/ 6103 h 16405"/>
            <a:gd name="connsiteX4" fmla="*/ 7139 w 20681"/>
            <a:gd name="connsiteY4" fmla="*/ 0 h 16405"/>
            <a:gd name="connsiteX0" fmla="*/ 21520 w 21520"/>
            <a:gd name="connsiteY0" fmla="*/ 15615 h 16405"/>
            <a:gd name="connsiteX1" fmla="*/ 5070 w 21520"/>
            <a:gd name="connsiteY1" fmla="*/ 16390 h 16405"/>
            <a:gd name="connsiteX2" fmla="*/ 1957 w 21520"/>
            <a:gd name="connsiteY2" fmla="*/ 13829 h 16405"/>
            <a:gd name="connsiteX3" fmla="*/ 1123 w 21520"/>
            <a:gd name="connsiteY3" fmla="*/ 6103 h 16405"/>
            <a:gd name="connsiteX4" fmla="*/ 7978 w 21520"/>
            <a:gd name="connsiteY4" fmla="*/ 0 h 16405"/>
            <a:gd name="connsiteX0" fmla="*/ 21043 w 21043"/>
            <a:gd name="connsiteY0" fmla="*/ 15615 h 16405"/>
            <a:gd name="connsiteX1" fmla="*/ 4593 w 21043"/>
            <a:gd name="connsiteY1" fmla="*/ 16390 h 16405"/>
            <a:gd name="connsiteX2" fmla="*/ 1480 w 21043"/>
            <a:gd name="connsiteY2" fmla="*/ 13829 h 16405"/>
            <a:gd name="connsiteX3" fmla="*/ 646 w 21043"/>
            <a:gd name="connsiteY3" fmla="*/ 6103 h 16405"/>
            <a:gd name="connsiteX4" fmla="*/ 7501 w 21043"/>
            <a:gd name="connsiteY4" fmla="*/ 0 h 16405"/>
            <a:gd name="connsiteX0" fmla="*/ 21043 w 21043"/>
            <a:gd name="connsiteY0" fmla="*/ 15615 h 16534"/>
            <a:gd name="connsiteX1" fmla="*/ 4593 w 21043"/>
            <a:gd name="connsiteY1" fmla="*/ 16390 h 16534"/>
            <a:gd name="connsiteX2" fmla="*/ 1480 w 21043"/>
            <a:gd name="connsiteY2" fmla="*/ 13829 h 16534"/>
            <a:gd name="connsiteX3" fmla="*/ 646 w 21043"/>
            <a:gd name="connsiteY3" fmla="*/ 6103 h 16534"/>
            <a:gd name="connsiteX4" fmla="*/ 7501 w 21043"/>
            <a:gd name="connsiteY4" fmla="*/ 0 h 16534"/>
            <a:gd name="connsiteX0" fmla="*/ 21043 w 21043"/>
            <a:gd name="connsiteY0" fmla="*/ 15615 h 16885"/>
            <a:gd name="connsiteX1" fmla="*/ 4593 w 21043"/>
            <a:gd name="connsiteY1" fmla="*/ 16390 h 16885"/>
            <a:gd name="connsiteX2" fmla="*/ 1480 w 21043"/>
            <a:gd name="connsiteY2" fmla="*/ 13829 h 16885"/>
            <a:gd name="connsiteX3" fmla="*/ 646 w 21043"/>
            <a:gd name="connsiteY3" fmla="*/ 6103 h 16885"/>
            <a:gd name="connsiteX4" fmla="*/ 7501 w 21043"/>
            <a:gd name="connsiteY4" fmla="*/ 0 h 16885"/>
            <a:gd name="connsiteX0" fmla="*/ 21043 w 21043"/>
            <a:gd name="connsiteY0" fmla="*/ 15615 h 17662"/>
            <a:gd name="connsiteX1" fmla="*/ 4593 w 21043"/>
            <a:gd name="connsiteY1" fmla="*/ 16390 h 17662"/>
            <a:gd name="connsiteX2" fmla="*/ 1480 w 21043"/>
            <a:gd name="connsiteY2" fmla="*/ 13829 h 17662"/>
            <a:gd name="connsiteX3" fmla="*/ 646 w 21043"/>
            <a:gd name="connsiteY3" fmla="*/ 6103 h 17662"/>
            <a:gd name="connsiteX4" fmla="*/ 7501 w 21043"/>
            <a:gd name="connsiteY4" fmla="*/ 0 h 17662"/>
            <a:gd name="connsiteX0" fmla="*/ 21043 w 21043"/>
            <a:gd name="connsiteY0" fmla="*/ 15615 h 19535"/>
            <a:gd name="connsiteX1" fmla="*/ 4593 w 21043"/>
            <a:gd name="connsiteY1" fmla="*/ 16390 h 19535"/>
            <a:gd name="connsiteX2" fmla="*/ 1480 w 21043"/>
            <a:gd name="connsiteY2" fmla="*/ 17496 h 19535"/>
            <a:gd name="connsiteX3" fmla="*/ 646 w 21043"/>
            <a:gd name="connsiteY3" fmla="*/ 6103 h 19535"/>
            <a:gd name="connsiteX4" fmla="*/ 7501 w 21043"/>
            <a:gd name="connsiteY4" fmla="*/ 0 h 19535"/>
            <a:gd name="connsiteX0" fmla="*/ 21043 w 21043"/>
            <a:gd name="connsiteY0" fmla="*/ 15615 h 17510"/>
            <a:gd name="connsiteX1" fmla="*/ 4593 w 21043"/>
            <a:gd name="connsiteY1" fmla="*/ 16390 h 17510"/>
            <a:gd name="connsiteX2" fmla="*/ 1480 w 21043"/>
            <a:gd name="connsiteY2" fmla="*/ 17496 h 17510"/>
            <a:gd name="connsiteX3" fmla="*/ 646 w 21043"/>
            <a:gd name="connsiteY3" fmla="*/ 6103 h 17510"/>
            <a:gd name="connsiteX4" fmla="*/ 7501 w 21043"/>
            <a:gd name="connsiteY4" fmla="*/ 0 h 17510"/>
            <a:gd name="connsiteX0" fmla="*/ 21043 w 21043"/>
            <a:gd name="connsiteY0" fmla="*/ 15615 h 17611"/>
            <a:gd name="connsiteX1" fmla="*/ 3676 w 21043"/>
            <a:gd name="connsiteY1" fmla="*/ 17383 h 17611"/>
            <a:gd name="connsiteX2" fmla="*/ 1480 w 21043"/>
            <a:gd name="connsiteY2" fmla="*/ 17496 h 17611"/>
            <a:gd name="connsiteX3" fmla="*/ 646 w 21043"/>
            <a:gd name="connsiteY3" fmla="*/ 6103 h 17611"/>
            <a:gd name="connsiteX4" fmla="*/ 7501 w 21043"/>
            <a:gd name="connsiteY4" fmla="*/ 0 h 17611"/>
            <a:gd name="connsiteX0" fmla="*/ 21043 w 21043"/>
            <a:gd name="connsiteY0" fmla="*/ 15615 h 17611"/>
            <a:gd name="connsiteX1" fmla="*/ 3676 w 21043"/>
            <a:gd name="connsiteY1" fmla="*/ 17383 h 17611"/>
            <a:gd name="connsiteX2" fmla="*/ 1480 w 21043"/>
            <a:gd name="connsiteY2" fmla="*/ 17496 h 17611"/>
            <a:gd name="connsiteX3" fmla="*/ 646 w 21043"/>
            <a:gd name="connsiteY3" fmla="*/ 6103 h 17611"/>
            <a:gd name="connsiteX4" fmla="*/ 7501 w 21043"/>
            <a:gd name="connsiteY4" fmla="*/ 0 h 17611"/>
            <a:gd name="connsiteX0" fmla="*/ 20418 w 20418"/>
            <a:gd name="connsiteY0" fmla="*/ 15615 h 17611"/>
            <a:gd name="connsiteX1" fmla="*/ 3051 w 20418"/>
            <a:gd name="connsiteY1" fmla="*/ 17383 h 17611"/>
            <a:gd name="connsiteX2" fmla="*/ 855 w 20418"/>
            <a:gd name="connsiteY2" fmla="*/ 17496 h 17611"/>
            <a:gd name="connsiteX3" fmla="*/ 21 w 20418"/>
            <a:gd name="connsiteY3" fmla="*/ 6103 h 17611"/>
            <a:gd name="connsiteX4" fmla="*/ 6876 w 20418"/>
            <a:gd name="connsiteY4" fmla="*/ 0 h 17611"/>
            <a:gd name="connsiteX0" fmla="*/ 20418 w 20418"/>
            <a:gd name="connsiteY0" fmla="*/ 15615 h 17611"/>
            <a:gd name="connsiteX1" fmla="*/ 3051 w 20418"/>
            <a:gd name="connsiteY1" fmla="*/ 17383 h 17611"/>
            <a:gd name="connsiteX2" fmla="*/ 855 w 20418"/>
            <a:gd name="connsiteY2" fmla="*/ 17496 h 17611"/>
            <a:gd name="connsiteX3" fmla="*/ 21 w 20418"/>
            <a:gd name="connsiteY3" fmla="*/ 6103 h 17611"/>
            <a:gd name="connsiteX4" fmla="*/ 6876 w 20418"/>
            <a:gd name="connsiteY4" fmla="*/ 0 h 17611"/>
            <a:gd name="connsiteX0" fmla="*/ 20397 w 20397"/>
            <a:gd name="connsiteY0" fmla="*/ 15615 h 17611"/>
            <a:gd name="connsiteX1" fmla="*/ 3030 w 20397"/>
            <a:gd name="connsiteY1" fmla="*/ 17383 h 17611"/>
            <a:gd name="connsiteX2" fmla="*/ 834 w 20397"/>
            <a:gd name="connsiteY2" fmla="*/ 17496 h 17611"/>
            <a:gd name="connsiteX3" fmla="*/ 0 w 20397"/>
            <a:gd name="connsiteY3" fmla="*/ 6103 h 17611"/>
            <a:gd name="connsiteX4" fmla="*/ 6855 w 20397"/>
            <a:gd name="connsiteY4" fmla="*/ 0 h 17611"/>
            <a:gd name="connsiteX0" fmla="*/ 20397 w 20397"/>
            <a:gd name="connsiteY0" fmla="*/ 15615 h 17611"/>
            <a:gd name="connsiteX1" fmla="*/ 3030 w 20397"/>
            <a:gd name="connsiteY1" fmla="*/ 17383 h 17611"/>
            <a:gd name="connsiteX2" fmla="*/ 834 w 20397"/>
            <a:gd name="connsiteY2" fmla="*/ 17496 h 17611"/>
            <a:gd name="connsiteX3" fmla="*/ 0 w 20397"/>
            <a:gd name="connsiteY3" fmla="*/ 6103 h 17611"/>
            <a:gd name="connsiteX4" fmla="*/ 6855 w 20397"/>
            <a:gd name="connsiteY4" fmla="*/ 0 h 17611"/>
            <a:gd name="connsiteX0" fmla="*/ 20753 w 20753"/>
            <a:gd name="connsiteY0" fmla="*/ 15615 h 18055"/>
            <a:gd name="connsiteX1" fmla="*/ 3386 w 20753"/>
            <a:gd name="connsiteY1" fmla="*/ 17383 h 18055"/>
            <a:gd name="connsiteX2" fmla="*/ 1190 w 20753"/>
            <a:gd name="connsiteY2" fmla="*/ 17496 h 18055"/>
            <a:gd name="connsiteX3" fmla="*/ 994 w 20753"/>
            <a:gd name="connsiteY3" fmla="*/ 10407 h 18055"/>
            <a:gd name="connsiteX4" fmla="*/ 356 w 20753"/>
            <a:gd name="connsiteY4" fmla="*/ 6103 h 18055"/>
            <a:gd name="connsiteX5" fmla="*/ 7211 w 20753"/>
            <a:gd name="connsiteY5" fmla="*/ 0 h 18055"/>
            <a:gd name="connsiteX0" fmla="*/ 20965 w 20965"/>
            <a:gd name="connsiteY0" fmla="*/ 15615 h 18055"/>
            <a:gd name="connsiteX1" fmla="*/ 3598 w 20965"/>
            <a:gd name="connsiteY1" fmla="*/ 17383 h 18055"/>
            <a:gd name="connsiteX2" fmla="*/ 1402 w 20965"/>
            <a:gd name="connsiteY2" fmla="*/ 17496 h 18055"/>
            <a:gd name="connsiteX3" fmla="*/ 340 w 20965"/>
            <a:gd name="connsiteY3" fmla="*/ 10407 h 18055"/>
            <a:gd name="connsiteX4" fmla="*/ 568 w 20965"/>
            <a:gd name="connsiteY4" fmla="*/ 6103 h 18055"/>
            <a:gd name="connsiteX5" fmla="*/ 7423 w 20965"/>
            <a:gd name="connsiteY5" fmla="*/ 0 h 18055"/>
            <a:gd name="connsiteX0" fmla="*/ 20667 w 20667"/>
            <a:gd name="connsiteY0" fmla="*/ 15615 h 18055"/>
            <a:gd name="connsiteX1" fmla="*/ 3300 w 20667"/>
            <a:gd name="connsiteY1" fmla="*/ 17383 h 18055"/>
            <a:gd name="connsiteX2" fmla="*/ 1104 w 20667"/>
            <a:gd name="connsiteY2" fmla="*/ 17496 h 18055"/>
            <a:gd name="connsiteX3" fmla="*/ 42 w 20667"/>
            <a:gd name="connsiteY3" fmla="*/ 10407 h 18055"/>
            <a:gd name="connsiteX4" fmla="*/ 270 w 20667"/>
            <a:gd name="connsiteY4" fmla="*/ 6103 h 18055"/>
            <a:gd name="connsiteX5" fmla="*/ 7125 w 20667"/>
            <a:gd name="connsiteY5" fmla="*/ 0 h 18055"/>
            <a:gd name="connsiteX0" fmla="*/ 20667 w 20667"/>
            <a:gd name="connsiteY0" fmla="*/ 15615 h 18092"/>
            <a:gd name="connsiteX1" fmla="*/ 8498 w 20667"/>
            <a:gd name="connsiteY1" fmla="*/ 17505 h 18092"/>
            <a:gd name="connsiteX2" fmla="*/ 1104 w 20667"/>
            <a:gd name="connsiteY2" fmla="*/ 17496 h 18092"/>
            <a:gd name="connsiteX3" fmla="*/ 42 w 20667"/>
            <a:gd name="connsiteY3" fmla="*/ 10407 h 18092"/>
            <a:gd name="connsiteX4" fmla="*/ 270 w 20667"/>
            <a:gd name="connsiteY4" fmla="*/ 6103 h 18092"/>
            <a:gd name="connsiteX5" fmla="*/ 7125 w 20667"/>
            <a:gd name="connsiteY5" fmla="*/ 0 h 18092"/>
            <a:gd name="connsiteX0" fmla="*/ 20667 w 20667"/>
            <a:gd name="connsiteY0" fmla="*/ 15615 h 18092"/>
            <a:gd name="connsiteX1" fmla="*/ 8498 w 20667"/>
            <a:gd name="connsiteY1" fmla="*/ 17505 h 18092"/>
            <a:gd name="connsiteX2" fmla="*/ 1104 w 20667"/>
            <a:gd name="connsiteY2" fmla="*/ 17496 h 18092"/>
            <a:gd name="connsiteX3" fmla="*/ 42 w 20667"/>
            <a:gd name="connsiteY3" fmla="*/ 10407 h 18092"/>
            <a:gd name="connsiteX4" fmla="*/ 270 w 20667"/>
            <a:gd name="connsiteY4" fmla="*/ 6103 h 18092"/>
            <a:gd name="connsiteX5" fmla="*/ 7125 w 20667"/>
            <a:gd name="connsiteY5" fmla="*/ 0 h 18092"/>
            <a:gd name="connsiteX0" fmla="*/ 20875 w 20875"/>
            <a:gd name="connsiteY0" fmla="*/ 15615 h 18135"/>
            <a:gd name="connsiteX1" fmla="*/ 3797 w 20875"/>
            <a:gd name="connsiteY1" fmla="*/ 17627 h 18135"/>
            <a:gd name="connsiteX2" fmla="*/ 1312 w 20875"/>
            <a:gd name="connsiteY2" fmla="*/ 17496 h 18135"/>
            <a:gd name="connsiteX3" fmla="*/ 250 w 20875"/>
            <a:gd name="connsiteY3" fmla="*/ 10407 h 18135"/>
            <a:gd name="connsiteX4" fmla="*/ 478 w 20875"/>
            <a:gd name="connsiteY4" fmla="*/ 6103 h 18135"/>
            <a:gd name="connsiteX5" fmla="*/ 7333 w 20875"/>
            <a:gd name="connsiteY5" fmla="*/ 0 h 18135"/>
            <a:gd name="connsiteX0" fmla="*/ 20667 w 20667"/>
            <a:gd name="connsiteY0" fmla="*/ 15615 h 18035"/>
            <a:gd name="connsiteX1" fmla="*/ 3589 w 20667"/>
            <a:gd name="connsiteY1" fmla="*/ 17627 h 18035"/>
            <a:gd name="connsiteX2" fmla="*/ 1104 w 20667"/>
            <a:gd name="connsiteY2" fmla="*/ 17496 h 18035"/>
            <a:gd name="connsiteX3" fmla="*/ 42 w 20667"/>
            <a:gd name="connsiteY3" fmla="*/ 10407 h 18035"/>
            <a:gd name="connsiteX4" fmla="*/ 270 w 20667"/>
            <a:gd name="connsiteY4" fmla="*/ 6103 h 18035"/>
            <a:gd name="connsiteX5" fmla="*/ 7125 w 20667"/>
            <a:gd name="connsiteY5" fmla="*/ 0 h 18035"/>
            <a:gd name="connsiteX0" fmla="*/ 20667 w 20667"/>
            <a:gd name="connsiteY0" fmla="*/ 15615 h 18896"/>
            <a:gd name="connsiteX1" fmla="*/ 3589 w 20667"/>
            <a:gd name="connsiteY1" fmla="*/ 17627 h 18896"/>
            <a:gd name="connsiteX2" fmla="*/ 1104 w 20667"/>
            <a:gd name="connsiteY2" fmla="*/ 17496 h 18896"/>
            <a:gd name="connsiteX3" fmla="*/ 42 w 20667"/>
            <a:gd name="connsiteY3" fmla="*/ 10407 h 18896"/>
            <a:gd name="connsiteX4" fmla="*/ 270 w 20667"/>
            <a:gd name="connsiteY4" fmla="*/ 6103 h 18896"/>
            <a:gd name="connsiteX5" fmla="*/ 7125 w 20667"/>
            <a:gd name="connsiteY5" fmla="*/ 0 h 18896"/>
            <a:gd name="connsiteX0" fmla="*/ 20667 w 20667"/>
            <a:gd name="connsiteY0" fmla="*/ 15615 h 18035"/>
            <a:gd name="connsiteX1" fmla="*/ 3589 w 20667"/>
            <a:gd name="connsiteY1" fmla="*/ 17627 h 18035"/>
            <a:gd name="connsiteX2" fmla="*/ 1104 w 20667"/>
            <a:gd name="connsiteY2" fmla="*/ 17496 h 18035"/>
            <a:gd name="connsiteX3" fmla="*/ 42 w 20667"/>
            <a:gd name="connsiteY3" fmla="*/ 10407 h 18035"/>
            <a:gd name="connsiteX4" fmla="*/ 270 w 20667"/>
            <a:gd name="connsiteY4" fmla="*/ 6103 h 18035"/>
            <a:gd name="connsiteX5" fmla="*/ 7125 w 20667"/>
            <a:gd name="connsiteY5" fmla="*/ 0 h 18035"/>
            <a:gd name="connsiteX0" fmla="*/ 20844 w 20844"/>
            <a:gd name="connsiteY0" fmla="*/ 15615 h 17893"/>
            <a:gd name="connsiteX1" fmla="*/ 3766 w 20844"/>
            <a:gd name="connsiteY1" fmla="*/ 17627 h 17893"/>
            <a:gd name="connsiteX2" fmla="*/ 135 w 20844"/>
            <a:gd name="connsiteY2" fmla="*/ 17099 h 17893"/>
            <a:gd name="connsiteX3" fmla="*/ 219 w 20844"/>
            <a:gd name="connsiteY3" fmla="*/ 10407 h 17893"/>
            <a:gd name="connsiteX4" fmla="*/ 447 w 20844"/>
            <a:gd name="connsiteY4" fmla="*/ 6103 h 17893"/>
            <a:gd name="connsiteX5" fmla="*/ 7302 w 20844"/>
            <a:gd name="connsiteY5" fmla="*/ 0 h 17893"/>
            <a:gd name="connsiteX0" fmla="*/ 20844 w 20844"/>
            <a:gd name="connsiteY0" fmla="*/ 15615 h 17627"/>
            <a:gd name="connsiteX1" fmla="*/ 3537 w 20844"/>
            <a:gd name="connsiteY1" fmla="*/ 16932 h 17627"/>
            <a:gd name="connsiteX2" fmla="*/ 135 w 20844"/>
            <a:gd name="connsiteY2" fmla="*/ 17099 h 17627"/>
            <a:gd name="connsiteX3" fmla="*/ 219 w 20844"/>
            <a:gd name="connsiteY3" fmla="*/ 10407 h 17627"/>
            <a:gd name="connsiteX4" fmla="*/ 447 w 20844"/>
            <a:gd name="connsiteY4" fmla="*/ 6103 h 17627"/>
            <a:gd name="connsiteX5" fmla="*/ 7302 w 20844"/>
            <a:gd name="connsiteY5" fmla="*/ 0 h 17627"/>
            <a:gd name="connsiteX0" fmla="*/ 20844 w 20844"/>
            <a:gd name="connsiteY0" fmla="*/ 15615 h 17186"/>
            <a:gd name="connsiteX1" fmla="*/ 3537 w 20844"/>
            <a:gd name="connsiteY1" fmla="*/ 16932 h 17186"/>
            <a:gd name="connsiteX2" fmla="*/ 135 w 20844"/>
            <a:gd name="connsiteY2" fmla="*/ 17099 h 17186"/>
            <a:gd name="connsiteX3" fmla="*/ 219 w 20844"/>
            <a:gd name="connsiteY3" fmla="*/ 10407 h 17186"/>
            <a:gd name="connsiteX4" fmla="*/ 447 w 20844"/>
            <a:gd name="connsiteY4" fmla="*/ 6103 h 17186"/>
            <a:gd name="connsiteX5" fmla="*/ 7302 w 20844"/>
            <a:gd name="connsiteY5" fmla="*/ 0 h 17186"/>
            <a:gd name="connsiteX0" fmla="*/ 20844 w 20844"/>
            <a:gd name="connsiteY0" fmla="*/ 15615 h 17836"/>
            <a:gd name="connsiteX1" fmla="*/ 3537 w 20844"/>
            <a:gd name="connsiteY1" fmla="*/ 16932 h 17836"/>
            <a:gd name="connsiteX2" fmla="*/ 135 w 20844"/>
            <a:gd name="connsiteY2" fmla="*/ 17099 h 17836"/>
            <a:gd name="connsiteX3" fmla="*/ 219 w 20844"/>
            <a:gd name="connsiteY3" fmla="*/ 10407 h 17836"/>
            <a:gd name="connsiteX4" fmla="*/ 447 w 20844"/>
            <a:gd name="connsiteY4" fmla="*/ 6103 h 17836"/>
            <a:gd name="connsiteX5" fmla="*/ 7302 w 20844"/>
            <a:gd name="connsiteY5" fmla="*/ 0 h 17836"/>
            <a:gd name="connsiteX0" fmla="*/ 20844 w 20844"/>
            <a:gd name="connsiteY0" fmla="*/ 15615 h 17213"/>
            <a:gd name="connsiteX1" fmla="*/ 3537 w 20844"/>
            <a:gd name="connsiteY1" fmla="*/ 16932 h 17213"/>
            <a:gd name="connsiteX2" fmla="*/ 135 w 20844"/>
            <a:gd name="connsiteY2" fmla="*/ 17099 h 17213"/>
            <a:gd name="connsiteX3" fmla="*/ 219 w 20844"/>
            <a:gd name="connsiteY3" fmla="*/ 10407 h 17213"/>
            <a:gd name="connsiteX4" fmla="*/ 447 w 20844"/>
            <a:gd name="connsiteY4" fmla="*/ 6103 h 17213"/>
            <a:gd name="connsiteX5" fmla="*/ 7302 w 20844"/>
            <a:gd name="connsiteY5" fmla="*/ 0 h 17213"/>
            <a:gd name="connsiteX0" fmla="*/ 20844 w 20844"/>
            <a:gd name="connsiteY0" fmla="*/ 15615 h 17967"/>
            <a:gd name="connsiteX1" fmla="*/ 3537 w 20844"/>
            <a:gd name="connsiteY1" fmla="*/ 16932 h 17967"/>
            <a:gd name="connsiteX2" fmla="*/ 135 w 20844"/>
            <a:gd name="connsiteY2" fmla="*/ 17099 h 17967"/>
            <a:gd name="connsiteX3" fmla="*/ 219 w 20844"/>
            <a:gd name="connsiteY3" fmla="*/ 10407 h 17967"/>
            <a:gd name="connsiteX4" fmla="*/ 447 w 20844"/>
            <a:gd name="connsiteY4" fmla="*/ 6103 h 17967"/>
            <a:gd name="connsiteX5" fmla="*/ 7302 w 20844"/>
            <a:gd name="connsiteY5" fmla="*/ 0 h 17967"/>
            <a:gd name="connsiteX0" fmla="*/ 20844 w 20844"/>
            <a:gd name="connsiteY0" fmla="*/ 15615 h 17688"/>
            <a:gd name="connsiteX1" fmla="*/ 3537 w 20844"/>
            <a:gd name="connsiteY1" fmla="*/ 16932 h 17688"/>
            <a:gd name="connsiteX2" fmla="*/ 135 w 20844"/>
            <a:gd name="connsiteY2" fmla="*/ 17099 h 17688"/>
            <a:gd name="connsiteX3" fmla="*/ 219 w 20844"/>
            <a:gd name="connsiteY3" fmla="*/ 10407 h 17688"/>
            <a:gd name="connsiteX4" fmla="*/ 447 w 20844"/>
            <a:gd name="connsiteY4" fmla="*/ 6103 h 17688"/>
            <a:gd name="connsiteX5" fmla="*/ 7302 w 20844"/>
            <a:gd name="connsiteY5" fmla="*/ 0 h 17688"/>
            <a:gd name="connsiteX0" fmla="*/ 20844 w 20844"/>
            <a:gd name="connsiteY0" fmla="*/ 15615 h 17918"/>
            <a:gd name="connsiteX1" fmla="*/ 3537 w 20844"/>
            <a:gd name="connsiteY1" fmla="*/ 16932 h 17918"/>
            <a:gd name="connsiteX2" fmla="*/ 135 w 20844"/>
            <a:gd name="connsiteY2" fmla="*/ 17099 h 17918"/>
            <a:gd name="connsiteX3" fmla="*/ 219 w 20844"/>
            <a:gd name="connsiteY3" fmla="*/ 10407 h 17918"/>
            <a:gd name="connsiteX4" fmla="*/ 447 w 20844"/>
            <a:gd name="connsiteY4" fmla="*/ 6103 h 17918"/>
            <a:gd name="connsiteX5" fmla="*/ 7302 w 20844"/>
            <a:gd name="connsiteY5" fmla="*/ 0 h 17918"/>
            <a:gd name="connsiteX0" fmla="*/ 20844 w 20844"/>
            <a:gd name="connsiteY0" fmla="*/ 15615 h 17304"/>
            <a:gd name="connsiteX1" fmla="*/ 3537 w 20844"/>
            <a:gd name="connsiteY1" fmla="*/ 16932 h 17304"/>
            <a:gd name="connsiteX2" fmla="*/ 135 w 20844"/>
            <a:gd name="connsiteY2" fmla="*/ 17099 h 17304"/>
            <a:gd name="connsiteX3" fmla="*/ 219 w 20844"/>
            <a:gd name="connsiteY3" fmla="*/ 10407 h 17304"/>
            <a:gd name="connsiteX4" fmla="*/ 447 w 20844"/>
            <a:gd name="connsiteY4" fmla="*/ 6103 h 17304"/>
            <a:gd name="connsiteX5" fmla="*/ 7302 w 20844"/>
            <a:gd name="connsiteY5" fmla="*/ 0 h 17304"/>
            <a:gd name="connsiteX0" fmla="*/ 20844 w 20844"/>
            <a:gd name="connsiteY0" fmla="*/ 15615 h 17099"/>
            <a:gd name="connsiteX1" fmla="*/ 3537 w 20844"/>
            <a:gd name="connsiteY1" fmla="*/ 16336 h 17099"/>
            <a:gd name="connsiteX2" fmla="*/ 135 w 20844"/>
            <a:gd name="connsiteY2" fmla="*/ 17099 h 17099"/>
            <a:gd name="connsiteX3" fmla="*/ 219 w 20844"/>
            <a:gd name="connsiteY3" fmla="*/ 10407 h 17099"/>
            <a:gd name="connsiteX4" fmla="*/ 447 w 20844"/>
            <a:gd name="connsiteY4" fmla="*/ 6103 h 17099"/>
            <a:gd name="connsiteX5" fmla="*/ 7302 w 20844"/>
            <a:gd name="connsiteY5" fmla="*/ 0 h 17099"/>
            <a:gd name="connsiteX0" fmla="*/ 20844 w 20844"/>
            <a:gd name="connsiteY0" fmla="*/ 15615 h 17412"/>
            <a:gd name="connsiteX1" fmla="*/ 3537 w 20844"/>
            <a:gd name="connsiteY1" fmla="*/ 16336 h 17412"/>
            <a:gd name="connsiteX2" fmla="*/ 135 w 20844"/>
            <a:gd name="connsiteY2" fmla="*/ 17099 h 17412"/>
            <a:gd name="connsiteX3" fmla="*/ 219 w 20844"/>
            <a:gd name="connsiteY3" fmla="*/ 10407 h 17412"/>
            <a:gd name="connsiteX4" fmla="*/ 447 w 20844"/>
            <a:gd name="connsiteY4" fmla="*/ 6103 h 17412"/>
            <a:gd name="connsiteX5" fmla="*/ 7302 w 20844"/>
            <a:gd name="connsiteY5" fmla="*/ 0 h 17412"/>
            <a:gd name="connsiteX0" fmla="*/ 20844 w 20844"/>
            <a:gd name="connsiteY0" fmla="*/ 15615 h 17325"/>
            <a:gd name="connsiteX1" fmla="*/ 3537 w 20844"/>
            <a:gd name="connsiteY1" fmla="*/ 16336 h 17325"/>
            <a:gd name="connsiteX2" fmla="*/ 135 w 20844"/>
            <a:gd name="connsiteY2" fmla="*/ 17099 h 17325"/>
            <a:gd name="connsiteX3" fmla="*/ 219 w 20844"/>
            <a:gd name="connsiteY3" fmla="*/ 10407 h 17325"/>
            <a:gd name="connsiteX4" fmla="*/ 447 w 20844"/>
            <a:gd name="connsiteY4" fmla="*/ 6103 h 17325"/>
            <a:gd name="connsiteX5" fmla="*/ 7302 w 20844"/>
            <a:gd name="connsiteY5" fmla="*/ 0 h 17325"/>
            <a:gd name="connsiteX0" fmla="*/ 24628 w 24628"/>
            <a:gd name="connsiteY0" fmla="*/ 15615 h 19844"/>
            <a:gd name="connsiteX1" fmla="*/ 7321 w 24628"/>
            <a:gd name="connsiteY1" fmla="*/ 16336 h 19844"/>
            <a:gd name="connsiteX2" fmla="*/ 24 w 24628"/>
            <a:gd name="connsiteY2" fmla="*/ 19780 h 19844"/>
            <a:gd name="connsiteX3" fmla="*/ 4003 w 24628"/>
            <a:gd name="connsiteY3" fmla="*/ 10407 h 19844"/>
            <a:gd name="connsiteX4" fmla="*/ 4231 w 24628"/>
            <a:gd name="connsiteY4" fmla="*/ 6103 h 19844"/>
            <a:gd name="connsiteX5" fmla="*/ 11086 w 24628"/>
            <a:gd name="connsiteY5" fmla="*/ 0 h 19844"/>
            <a:gd name="connsiteX0" fmla="*/ 24628 w 24628"/>
            <a:gd name="connsiteY0" fmla="*/ 15615 h 19835"/>
            <a:gd name="connsiteX1" fmla="*/ 8008 w 24628"/>
            <a:gd name="connsiteY1" fmla="*/ 15740 h 19835"/>
            <a:gd name="connsiteX2" fmla="*/ 24 w 24628"/>
            <a:gd name="connsiteY2" fmla="*/ 19780 h 19835"/>
            <a:gd name="connsiteX3" fmla="*/ 4003 w 24628"/>
            <a:gd name="connsiteY3" fmla="*/ 10407 h 19835"/>
            <a:gd name="connsiteX4" fmla="*/ 4231 w 24628"/>
            <a:gd name="connsiteY4" fmla="*/ 6103 h 19835"/>
            <a:gd name="connsiteX5" fmla="*/ 11086 w 24628"/>
            <a:gd name="connsiteY5" fmla="*/ 0 h 19835"/>
            <a:gd name="connsiteX0" fmla="*/ 20667 w 20667"/>
            <a:gd name="connsiteY0" fmla="*/ 15615 h 17884"/>
            <a:gd name="connsiteX1" fmla="*/ 4047 w 20667"/>
            <a:gd name="connsiteY1" fmla="*/ 15740 h 17884"/>
            <a:gd name="connsiteX2" fmla="*/ 416 w 20667"/>
            <a:gd name="connsiteY2" fmla="*/ 17794 h 17884"/>
            <a:gd name="connsiteX3" fmla="*/ 42 w 20667"/>
            <a:gd name="connsiteY3" fmla="*/ 10407 h 17884"/>
            <a:gd name="connsiteX4" fmla="*/ 270 w 20667"/>
            <a:gd name="connsiteY4" fmla="*/ 6103 h 17884"/>
            <a:gd name="connsiteX5" fmla="*/ 7125 w 20667"/>
            <a:gd name="connsiteY5" fmla="*/ 0 h 17884"/>
            <a:gd name="connsiteX0" fmla="*/ 20667 w 20667"/>
            <a:gd name="connsiteY0" fmla="*/ 15615 h 17861"/>
            <a:gd name="connsiteX1" fmla="*/ 4276 w 20667"/>
            <a:gd name="connsiteY1" fmla="*/ 14846 h 17861"/>
            <a:gd name="connsiteX2" fmla="*/ 416 w 20667"/>
            <a:gd name="connsiteY2" fmla="*/ 17794 h 17861"/>
            <a:gd name="connsiteX3" fmla="*/ 42 w 20667"/>
            <a:gd name="connsiteY3" fmla="*/ 10407 h 17861"/>
            <a:gd name="connsiteX4" fmla="*/ 270 w 20667"/>
            <a:gd name="connsiteY4" fmla="*/ 6103 h 17861"/>
            <a:gd name="connsiteX5" fmla="*/ 7125 w 20667"/>
            <a:gd name="connsiteY5" fmla="*/ 0 h 17861"/>
            <a:gd name="connsiteX0" fmla="*/ 20667 w 20667"/>
            <a:gd name="connsiteY0" fmla="*/ 15615 h 17867"/>
            <a:gd name="connsiteX1" fmla="*/ 4276 w 20667"/>
            <a:gd name="connsiteY1" fmla="*/ 14846 h 17867"/>
            <a:gd name="connsiteX2" fmla="*/ 416 w 20667"/>
            <a:gd name="connsiteY2" fmla="*/ 17794 h 17867"/>
            <a:gd name="connsiteX3" fmla="*/ 42 w 20667"/>
            <a:gd name="connsiteY3" fmla="*/ 10407 h 17867"/>
            <a:gd name="connsiteX4" fmla="*/ 270 w 20667"/>
            <a:gd name="connsiteY4" fmla="*/ 6103 h 17867"/>
            <a:gd name="connsiteX5" fmla="*/ 7125 w 20667"/>
            <a:gd name="connsiteY5" fmla="*/ 0 h 17867"/>
            <a:gd name="connsiteX0" fmla="*/ 20667 w 20667"/>
            <a:gd name="connsiteY0" fmla="*/ 15615 h 17978"/>
            <a:gd name="connsiteX1" fmla="*/ 4276 w 20667"/>
            <a:gd name="connsiteY1" fmla="*/ 14846 h 17978"/>
            <a:gd name="connsiteX2" fmla="*/ 416 w 20667"/>
            <a:gd name="connsiteY2" fmla="*/ 17794 h 17978"/>
            <a:gd name="connsiteX3" fmla="*/ 42 w 20667"/>
            <a:gd name="connsiteY3" fmla="*/ 10407 h 17978"/>
            <a:gd name="connsiteX4" fmla="*/ 270 w 20667"/>
            <a:gd name="connsiteY4" fmla="*/ 6103 h 17978"/>
            <a:gd name="connsiteX5" fmla="*/ 7125 w 20667"/>
            <a:gd name="connsiteY5" fmla="*/ 0 h 17978"/>
            <a:gd name="connsiteX0" fmla="*/ 20667 w 20667"/>
            <a:gd name="connsiteY0" fmla="*/ 15615 h 18001"/>
            <a:gd name="connsiteX1" fmla="*/ 4276 w 20667"/>
            <a:gd name="connsiteY1" fmla="*/ 14846 h 18001"/>
            <a:gd name="connsiteX2" fmla="*/ 416 w 20667"/>
            <a:gd name="connsiteY2" fmla="*/ 17794 h 18001"/>
            <a:gd name="connsiteX3" fmla="*/ 42 w 20667"/>
            <a:gd name="connsiteY3" fmla="*/ 10407 h 18001"/>
            <a:gd name="connsiteX4" fmla="*/ 270 w 20667"/>
            <a:gd name="connsiteY4" fmla="*/ 6103 h 18001"/>
            <a:gd name="connsiteX5" fmla="*/ 7125 w 20667"/>
            <a:gd name="connsiteY5" fmla="*/ 0 h 18001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794"/>
            <a:gd name="connsiteX1" fmla="*/ 4276 w 20667"/>
            <a:gd name="connsiteY1" fmla="*/ 14846 h 17794"/>
            <a:gd name="connsiteX2" fmla="*/ 416 w 20667"/>
            <a:gd name="connsiteY2" fmla="*/ 17794 h 17794"/>
            <a:gd name="connsiteX3" fmla="*/ 42 w 20667"/>
            <a:gd name="connsiteY3" fmla="*/ 10407 h 17794"/>
            <a:gd name="connsiteX4" fmla="*/ 270 w 20667"/>
            <a:gd name="connsiteY4" fmla="*/ 6103 h 17794"/>
            <a:gd name="connsiteX5" fmla="*/ 7125 w 20667"/>
            <a:gd name="connsiteY5" fmla="*/ 0 h 17794"/>
            <a:gd name="connsiteX0" fmla="*/ 20667 w 20667"/>
            <a:gd name="connsiteY0" fmla="*/ 15615 h 17963"/>
            <a:gd name="connsiteX1" fmla="*/ 4276 w 20667"/>
            <a:gd name="connsiteY1" fmla="*/ 14846 h 17963"/>
            <a:gd name="connsiteX2" fmla="*/ 4280 w 20667"/>
            <a:gd name="connsiteY2" fmla="*/ 15777 h 17963"/>
            <a:gd name="connsiteX3" fmla="*/ 416 w 20667"/>
            <a:gd name="connsiteY3" fmla="*/ 17794 h 17963"/>
            <a:gd name="connsiteX4" fmla="*/ 42 w 20667"/>
            <a:gd name="connsiteY4" fmla="*/ 10407 h 17963"/>
            <a:gd name="connsiteX5" fmla="*/ 270 w 20667"/>
            <a:gd name="connsiteY5" fmla="*/ 6103 h 17963"/>
            <a:gd name="connsiteX6" fmla="*/ 7125 w 20667"/>
            <a:gd name="connsiteY6" fmla="*/ 0 h 17963"/>
            <a:gd name="connsiteX0" fmla="*/ 20667 w 20667"/>
            <a:gd name="connsiteY0" fmla="*/ 15615 h 18073"/>
            <a:gd name="connsiteX1" fmla="*/ 4276 w 20667"/>
            <a:gd name="connsiteY1" fmla="*/ 14846 h 18073"/>
            <a:gd name="connsiteX2" fmla="*/ 4280 w 20667"/>
            <a:gd name="connsiteY2" fmla="*/ 15777 h 18073"/>
            <a:gd name="connsiteX3" fmla="*/ 416 w 20667"/>
            <a:gd name="connsiteY3" fmla="*/ 17794 h 18073"/>
            <a:gd name="connsiteX4" fmla="*/ 42 w 20667"/>
            <a:gd name="connsiteY4" fmla="*/ 10407 h 18073"/>
            <a:gd name="connsiteX5" fmla="*/ 270 w 20667"/>
            <a:gd name="connsiteY5" fmla="*/ 6103 h 18073"/>
            <a:gd name="connsiteX6" fmla="*/ 7125 w 20667"/>
            <a:gd name="connsiteY6" fmla="*/ 0 h 18073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147"/>
            <a:gd name="connsiteX1" fmla="*/ 4276 w 20667"/>
            <a:gd name="connsiteY1" fmla="*/ 14846 h 18147"/>
            <a:gd name="connsiteX2" fmla="*/ 4280 w 20667"/>
            <a:gd name="connsiteY2" fmla="*/ 15777 h 18147"/>
            <a:gd name="connsiteX3" fmla="*/ 416 w 20667"/>
            <a:gd name="connsiteY3" fmla="*/ 17794 h 18147"/>
            <a:gd name="connsiteX4" fmla="*/ 42 w 20667"/>
            <a:gd name="connsiteY4" fmla="*/ 10407 h 18147"/>
            <a:gd name="connsiteX5" fmla="*/ 270 w 20667"/>
            <a:gd name="connsiteY5" fmla="*/ 6103 h 18147"/>
            <a:gd name="connsiteX6" fmla="*/ 7125 w 20667"/>
            <a:gd name="connsiteY6" fmla="*/ 0 h 18147"/>
            <a:gd name="connsiteX0" fmla="*/ 20667 w 20667"/>
            <a:gd name="connsiteY0" fmla="*/ 15615 h 18248"/>
            <a:gd name="connsiteX1" fmla="*/ 4276 w 20667"/>
            <a:gd name="connsiteY1" fmla="*/ 14846 h 18248"/>
            <a:gd name="connsiteX2" fmla="*/ 4280 w 20667"/>
            <a:gd name="connsiteY2" fmla="*/ 15777 h 18248"/>
            <a:gd name="connsiteX3" fmla="*/ 416 w 20667"/>
            <a:gd name="connsiteY3" fmla="*/ 17794 h 18248"/>
            <a:gd name="connsiteX4" fmla="*/ 42 w 20667"/>
            <a:gd name="connsiteY4" fmla="*/ 10407 h 18248"/>
            <a:gd name="connsiteX5" fmla="*/ 270 w 20667"/>
            <a:gd name="connsiteY5" fmla="*/ 6103 h 18248"/>
            <a:gd name="connsiteX6" fmla="*/ 7125 w 20667"/>
            <a:gd name="connsiteY6" fmla="*/ 0 h 18248"/>
            <a:gd name="connsiteX0" fmla="*/ 20667 w 20667"/>
            <a:gd name="connsiteY0" fmla="*/ 15615 h 17940"/>
            <a:gd name="connsiteX1" fmla="*/ 4276 w 20667"/>
            <a:gd name="connsiteY1" fmla="*/ 14846 h 17940"/>
            <a:gd name="connsiteX2" fmla="*/ 4280 w 20667"/>
            <a:gd name="connsiteY2" fmla="*/ 15777 h 17940"/>
            <a:gd name="connsiteX3" fmla="*/ 416 w 20667"/>
            <a:gd name="connsiteY3" fmla="*/ 17794 h 17940"/>
            <a:gd name="connsiteX4" fmla="*/ 42 w 20667"/>
            <a:gd name="connsiteY4" fmla="*/ 10407 h 17940"/>
            <a:gd name="connsiteX5" fmla="*/ 270 w 20667"/>
            <a:gd name="connsiteY5" fmla="*/ 6103 h 17940"/>
            <a:gd name="connsiteX6" fmla="*/ 7125 w 20667"/>
            <a:gd name="connsiteY6" fmla="*/ 0 h 17940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738 w 20667"/>
            <a:gd name="connsiteY2" fmla="*/ 14884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5196 w 20667"/>
            <a:gd name="connsiteY2" fmla="*/ 14586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5196 w 20667"/>
            <a:gd name="connsiteY2" fmla="*/ 14586 h 17896"/>
            <a:gd name="connsiteX3" fmla="*/ 4280 w 20667"/>
            <a:gd name="connsiteY3" fmla="*/ 15777 h 17896"/>
            <a:gd name="connsiteX4" fmla="*/ 416 w 20667"/>
            <a:gd name="connsiteY4" fmla="*/ 17794 h 17896"/>
            <a:gd name="connsiteX5" fmla="*/ 42 w 20667"/>
            <a:gd name="connsiteY5" fmla="*/ 10407 h 17896"/>
            <a:gd name="connsiteX6" fmla="*/ 270 w 20667"/>
            <a:gd name="connsiteY6" fmla="*/ 6103 h 17896"/>
            <a:gd name="connsiteX7" fmla="*/ 7125 w 20667"/>
            <a:gd name="connsiteY7" fmla="*/ 0 h 17896"/>
            <a:gd name="connsiteX0" fmla="*/ 20667 w 20667"/>
            <a:gd name="connsiteY0" fmla="*/ 15615 h 17896"/>
            <a:gd name="connsiteX1" fmla="*/ 4276 w 20667"/>
            <a:gd name="connsiteY1" fmla="*/ 14846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963 w 20667"/>
            <a:gd name="connsiteY1" fmla="*/ 14151 h 17896"/>
            <a:gd name="connsiteX2" fmla="*/ 4280 w 20667"/>
            <a:gd name="connsiteY2" fmla="*/ 15777 h 17896"/>
            <a:gd name="connsiteX3" fmla="*/ 416 w 20667"/>
            <a:gd name="connsiteY3" fmla="*/ 17794 h 17896"/>
            <a:gd name="connsiteX4" fmla="*/ 42 w 20667"/>
            <a:gd name="connsiteY4" fmla="*/ 10407 h 17896"/>
            <a:gd name="connsiteX5" fmla="*/ 270 w 20667"/>
            <a:gd name="connsiteY5" fmla="*/ 6103 h 17896"/>
            <a:gd name="connsiteX6" fmla="*/ 7125 w 20667"/>
            <a:gd name="connsiteY6" fmla="*/ 0 h 17896"/>
            <a:gd name="connsiteX0" fmla="*/ 20667 w 20667"/>
            <a:gd name="connsiteY0" fmla="*/ 15615 h 17896"/>
            <a:gd name="connsiteX1" fmla="*/ 4280 w 20667"/>
            <a:gd name="connsiteY1" fmla="*/ 15777 h 17896"/>
            <a:gd name="connsiteX2" fmla="*/ 416 w 20667"/>
            <a:gd name="connsiteY2" fmla="*/ 17794 h 17896"/>
            <a:gd name="connsiteX3" fmla="*/ 42 w 20667"/>
            <a:gd name="connsiteY3" fmla="*/ 10407 h 17896"/>
            <a:gd name="connsiteX4" fmla="*/ 270 w 20667"/>
            <a:gd name="connsiteY4" fmla="*/ 6103 h 17896"/>
            <a:gd name="connsiteX5" fmla="*/ 7125 w 20667"/>
            <a:gd name="connsiteY5" fmla="*/ 0 h 17896"/>
            <a:gd name="connsiteX0" fmla="*/ 20667 w 20667"/>
            <a:gd name="connsiteY0" fmla="*/ 15615 h 17896"/>
            <a:gd name="connsiteX1" fmla="*/ 4280 w 20667"/>
            <a:gd name="connsiteY1" fmla="*/ 15777 h 17896"/>
            <a:gd name="connsiteX2" fmla="*/ 416 w 20667"/>
            <a:gd name="connsiteY2" fmla="*/ 17794 h 17896"/>
            <a:gd name="connsiteX3" fmla="*/ 42 w 20667"/>
            <a:gd name="connsiteY3" fmla="*/ 10407 h 17896"/>
            <a:gd name="connsiteX4" fmla="*/ 270 w 20667"/>
            <a:gd name="connsiteY4" fmla="*/ 6103 h 17896"/>
            <a:gd name="connsiteX5" fmla="*/ 7125 w 20667"/>
            <a:gd name="connsiteY5" fmla="*/ 0 h 17896"/>
            <a:gd name="connsiteX0" fmla="*/ 20667 w 20667"/>
            <a:gd name="connsiteY0" fmla="*/ 15615 h 17800"/>
            <a:gd name="connsiteX1" fmla="*/ 4280 w 20667"/>
            <a:gd name="connsiteY1" fmla="*/ 15181 h 17800"/>
            <a:gd name="connsiteX2" fmla="*/ 416 w 20667"/>
            <a:gd name="connsiteY2" fmla="*/ 17794 h 17800"/>
            <a:gd name="connsiteX3" fmla="*/ 42 w 20667"/>
            <a:gd name="connsiteY3" fmla="*/ 10407 h 17800"/>
            <a:gd name="connsiteX4" fmla="*/ 270 w 20667"/>
            <a:gd name="connsiteY4" fmla="*/ 6103 h 17800"/>
            <a:gd name="connsiteX5" fmla="*/ 7125 w 20667"/>
            <a:gd name="connsiteY5" fmla="*/ 0 h 17800"/>
            <a:gd name="connsiteX0" fmla="*/ 4280 w 7125"/>
            <a:gd name="connsiteY0" fmla="*/ 15181 h 17800"/>
            <a:gd name="connsiteX1" fmla="*/ 416 w 7125"/>
            <a:gd name="connsiteY1" fmla="*/ 17794 h 17800"/>
            <a:gd name="connsiteX2" fmla="*/ 42 w 7125"/>
            <a:gd name="connsiteY2" fmla="*/ 10407 h 17800"/>
            <a:gd name="connsiteX3" fmla="*/ 270 w 7125"/>
            <a:gd name="connsiteY3" fmla="*/ 6103 h 17800"/>
            <a:gd name="connsiteX4" fmla="*/ 7125 w 7125"/>
            <a:gd name="connsiteY4" fmla="*/ 0 h 17800"/>
            <a:gd name="connsiteX0" fmla="*/ 583 w 9999"/>
            <a:gd name="connsiteY0" fmla="*/ 9997 h 9997"/>
            <a:gd name="connsiteX1" fmla="*/ 58 w 9999"/>
            <a:gd name="connsiteY1" fmla="*/ 5847 h 9997"/>
            <a:gd name="connsiteX2" fmla="*/ 378 w 9999"/>
            <a:gd name="connsiteY2" fmla="*/ 3429 h 9997"/>
            <a:gd name="connsiteX3" fmla="*/ 9999 w 9999"/>
            <a:gd name="connsiteY3" fmla="*/ 0 h 9997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0000"/>
            <a:gd name="connsiteY0" fmla="*/ 10348 h 10348"/>
            <a:gd name="connsiteX1" fmla="*/ 58 w 10000"/>
            <a:gd name="connsiteY1" fmla="*/ 5849 h 10348"/>
            <a:gd name="connsiteX2" fmla="*/ 378 w 10000"/>
            <a:gd name="connsiteY2" fmla="*/ 3430 h 10348"/>
            <a:gd name="connsiteX3" fmla="*/ 10000 w 10000"/>
            <a:gd name="connsiteY3" fmla="*/ 0 h 10348"/>
            <a:gd name="connsiteX0" fmla="*/ 2975 w 17175"/>
            <a:gd name="connsiteY0" fmla="*/ 10348 h 10348"/>
            <a:gd name="connsiteX1" fmla="*/ 58 w 17175"/>
            <a:gd name="connsiteY1" fmla="*/ 5849 h 10348"/>
            <a:gd name="connsiteX2" fmla="*/ 378 w 17175"/>
            <a:gd name="connsiteY2" fmla="*/ 3430 h 10348"/>
            <a:gd name="connsiteX3" fmla="*/ 17175 w 17175"/>
            <a:gd name="connsiteY3" fmla="*/ 0 h 10348"/>
            <a:gd name="connsiteX0" fmla="*/ 2975 w 17175"/>
            <a:gd name="connsiteY0" fmla="*/ 10348 h 10348"/>
            <a:gd name="connsiteX1" fmla="*/ 58 w 17175"/>
            <a:gd name="connsiteY1" fmla="*/ 5849 h 10348"/>
            <a:gd name="connsiteX2" fmla="*/ 378 w 17175"/>
            <a:gd name="connsiteY2" fmla="*/ 3430 h 10348"/>
            <a:gd name="connsiteX3" fmla="*/ 17175 w 17175"/>
            <a:gd name="connsiteY3" fmla="*/ 0 h 10348"/>
            <a:gd name="connsiteX0" fmla="*/ 2843 w 17043"/>
            <a:gd name="connsiteY0" fmla="*/ 10348 h 10348"/>
            <a:gd name="connsiteX1" fmla="*/ 2141 w 17043"/>
            <a:gd name="connsiteY1" fmla="*/ 6603 h 10348"/>
            <a:gd name="connsiteX2" fmla="*/ 246 w 17043"/>
            <a:gd name="connsiteY2" fmla="*/ 3430 h 10348"/>
            <a:gd name="connsiteX3" fmla="*/ 17043 w 17043"/>
            <a:gd name="connsiteY3" fmla="*/ 0 h 10348"/>
            <a:gd name="connsiteX0" fmla="*/ 2668 w 16868"/>
            <a:gd name="connsiteY0" fmla="*/ 10348 h 10348"/>
            <a:gd name="connsiteX1" fmla="*/ 1966 w 16868"/>
            <a:gd name="connsiteY1" fmla="*/ 6603 h 10348"/>
            <a:gd name="connsiteX2" fmla="*/ 71 w 16868"/>
            <a:gd name="connsiteY2" fmla="*/ 3430 h 10348"/>
            <a:gd name="connsiteX3" fmla="*/ 16868 w 16868"/>
            <a:gd name="connsiteY3" fmla="*/ 0 h 10348"/>
            <a:gd name="connsiteX0" fmla="*/ 702 w 18037"/>
            <a:gd name="connsiteY0" fmla="*/ 10348 h 10348"/>
            <a:gd name="connsiteX1" fmla="*/ 0 w 18037"/>
            <a:gd name="connsiteY1" fmla="*/ 6603 h 10348"/>
            <a:gd name="connsiteX2" fmla="*/ 17411 w 18037"/>
            <a:gd name="connsiteY2" fmla="*/ 6388 h 10348"/>
            <a:gd name="connsiteX3" fmla="*/ 14902 w 18037"/>
            <a:gd name="connsiteY3" fmla="*/ 0 h 10348"/>
            <a:gd name="connsiteX0" fmla="*/ 702 w 19333"/>
            <a:gd name="connsiteY0" fmla="*/ 8782 h 8782"/>
            <a:gd name="connsiteX1" fmla="*/ 0 w 19333"/>
            <a:gd name="connsiteY1" fmla="*/ 5037 h 8782"/>
            <a:gd name="connsiteX2" fmla="*/ 17411 w 19333"/>
            <a:gd name="connsiteY2" fmla="*/ 4822 h 8782"/>
            <a:gd name="connsiteX3" fmla="*/ 19333 w 19333"/>
            <a:gd name="connsiteY3" fmla="*/ 0 h 8782"/>
            <a:gd name="connsiteX0" fmla="*/ 363 w 10230"/>
            <a:gd name="connsiteY0" fmla="*/ 10000 h 10000"/>
            <a:gd name="connsiteX1" fmla="*/ 0 w 10230"/>
            <a:gd name="connsiteY1" fmla="*/ 5736 h 10000"/>
            <a:gd name="connsiteX2" fmla="*/ 9006 w 10230"/>
            <a:gd name="connsiteY2" fmla="*/ 5491 h 10000"/>
            <a:gd name="connsiteX3" fmla="*/ 10000 w 1023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9006 w 10000"/>
            <a:gd name="connsiteY2" fmla="*/ 5491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9006 w 10000"/>
            <a:gd name="connsiteY2" fmla="*/ 5491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8842 w 10000"/>
            <a:gd name="connsiteY2" fmla="*/ 5953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8842 w 10000"/>
            <a:gd name="connsiteY2" fmla="*/ 5755 h 10000"/>
            <a:gd name="connsiteX3" fmla="*/ 10000 w 10000"/>
            <a:gd name="connsiteY3" fmla="*/ 0 h 10000"/>
            <a:gd name="connsiteX0" fmla="*/ 363 w 10000"/>
            <a:gd name="connsiteY0" fmla="*/ 10000 h 10000"/>
            <a:gd name="connsiteX1" fmla="*/ 0 w 10000"/>
            <a:gd name="connsiteY1" fmla="*/ 5736 h 10000"/>
            <a:gd name="connsiteX2" fmla="*/ 8842 w 10000"/>
            <a:gd name="connsiteY2" fmla="*/ 5755 h 10000"/>
            <a:gd name="connsiteX3" fmla="*/ 10000 w 10000"/>
            <a:gd name="connsiteY3" fmla="*/ 0 h 10000"/>
            <a:gd name="connsiteX0" fmla="*/ 377 w 10014"/>
            <a:gd name="connsiteY0" fmla="*/ 10000 h 10000"/>
            <a:gd name="connsiteX1" fmla="*/ 14 w 10014"/>
            <a:gd name="connsiteY1" fmla="*/ 5736 h 10000"/>
            <a:gd name="connsiteX2" fmla="*/ 8856 w 10014"/>
            <a:gd name="connsiteY2" fmla="*/ 5755 h 10000"/>
            <a:gd name="connsiteX3" fmla="*/ 10014 w 10014"/>
            <a:gd name="connsiteY3" fmla="*/ 0 h 10000"/>
            <a:gd name="connsiteX0" fmla="*/ 68 w 10032"/>
            <a:gd name="connsiteY0" fmla="*/ 9736 h 9736"/>
            <a:gd name="connsiteX1" fmla="*/ 32 w 10032"/>
            <a:gd name="connsiteY1" fmla="*/ 5736 h 9736"/>
            <a:gd name="connsiteX2" fmla="*/ 8874 w 10032"/>
            <a:gd name="connsiteY2" fmla="*/ 5755 h 9736"/>
            <a:gd name="connsiteX3" fmla="*/ 10032 w 10032"/>
            <a:gd name="connsiteY3" fmla="*/ 0 h 9736"/>
            <a:gd name="connsiteX0" fmla="*/ 68 w 10000"/>
            <a:gd name="connsiteY0" fmla="*/ 11628 h 11628"/>
            <a:gd name="connsiteX1" fmla="*/ 32 w 10000"/>
            <a:gd name="connsiteY1" fmla="*/ 7520 h 11628"/>
            <a:gd name="connsiteX2" fmla="*/ 8846 w 10000"/>
            <a:gd name="connsiteY2" fmla="*/ 7539 h 11628"/>
            <a:gd name="connsiteX3" fmla="*/ 10000 w 10000"/>
            <a:gd name="connsiteY3" fmla="*/ 0 h 11628"/>
            <a:gd name="connsiteX0" fmla="*/ 68 w 10000"/>
            <a:gd name="connsiteY0" fmla="*/ 11628 h 11628"/>
            <a:gd name="connsiteX1" fmla="*/ 32 w 10000"/>
            <a:gd name="connsiteY1" fmla="*/ 7520 h 11628"/>
            <a:gd name="connsiteX2" fmla="*/ 8846 w 10000"/>
            <a:gd name="connsiteY2" fmla="*/ 7539 h 11628"/>
            <a:gd name="connsiteX3" fmla="*/ 10000 w 10000"/>
            <a:gd name="connsiteY3" fmla="*/ 0 h 11628"/>
            <a:gd name="connsiteX0" fmla="*/ 68 w 11795"/>
            <a:gd name="connsiteY0" fmla="*/ 11764 h 11764"/>
            <a:gd name="connsiteX1" fmla="*/ 32 w 11795"/>
            <a:gd name="connsiteY1" fmla="*/ 7656 h 11764"/>
            <a:gd name="connsiteX2" fmla="*/ 8846 w 11795"/>
            <a:gd name="connsiteY2" fmla="*/ 7675 h 11764"/>
            <a:gd name="connsiteX3" fmla="*/ 11795 w 11795"/>
            <a:gd name="connsiteY3" fmla="*/ 0 h 11764"/>
            <a:gd name="connsiteX0" fmla="*/ 68 w 11795"/>
            <a:gd name="connsiteY0" fmla="*/ 11764 h 11764"/>
            <a:gd name="connsiteX1" fmla="*/ 32 w 11795"/>
            <a:gd name="connsiteY1" fmla="*/ 7656 h 11764"/>
            <a:gd name="connsiteX2" fmla="*/ 8846 w 11795"/>
            <a:gd name="connsiteY2" fmla="*/ 7675 h 11764"/>
            <a:gd name="connsiteX3" fmla="*/ 11795 w 11795"/>
            <a:gd name="connsiteY3" fmla="*/ 0 h 11764"/>
            <a:gd name="connsiteX0" fmla="*/ 68 w 11112"/>
            <a:gd name="connsiteY0" fmla="*/ 11690 h 11690"/>
            <a:gd name="connsiteX1" fmla="*/ 32 w 11112"/>
            <a:gd name="connsiteY1" fmla="*/ 7582 h 11690"/>
            <a:gd name="connsiteX2" fmla="*/ 8846 w 11112"/>
            <a:gd name="connsiteY2" fmla="*/ 7601 h 11690"/>
            <a:gd name="connsiteX3" fmla="*/ 11112 w 11112"/>
            <a:gd name="connsiteY3" fmla="*/ 0 h 11690"/>
            <a:gd name="connsiteX0" fmla="*/ 68 w 10306"/>
            <a:gd name="connsiteY0" fmla="*/ 11597 h 11597"/>
            <a:gd name="connsiteX1" fmla="*/ 32 w 10306"/>
            <a:gd name="connsiteY1" fmla="*/ 7489 h 11597"/>
            <a:gd name="connsiteX2" fmla="*/ 8846 w 10306"/>
            <a:gd name="connsiteY2" fmla="*/ 7508 h 11597"/>
            <a:gd name="connsiteX3" fmla="*/ 10306 w 10306"/>
            <a:gd name="connsiteY3" fmla="*/ 0 h 11597"/>
            <a:gd name="connsiteX0" fmla="*/ 68 w 9615"/>
            <a:gd name="connsiteY0" fmla="*/ 11481 h 11481"/>
            <a:gd name="connsiteX1" fmla="*/ 32 w 9615"/>
            <a:gd name="connsiteY1" fmla="*/ 7373 h 11481"/>
            <a:gd name="connsiteX2" fmla="*/ 8846 w 9615"/>
            <a:gd name="connsiteY2" fmla="*/ 7392 h 11481"/>
            <a:gd name="connsiteX3" fmla="*/ 9615 w 9615"/>
            <a:gd name="connsiteY3" fmla="*/ 0 h 11481"/>
            <a:gd name="connsiteX0" fmla="*/ 71 w 10000"/>
            <a:gd name="connsiteY0" fmla="*/ 10000 h 10000"/>
            <a:gd name="connsiteX1" fmla="*/ 33 w 10000"/>
            <a:gd name="connsiteY1" fmla="*/ 6422 h 10000"/>
            <a:gd name="connsiteX2" fmla="*/ 9200 w 10000"/>
            <a:gd name="connsiteY2" fmla="*/ 6438 h 10000"/>
            <a:gd name="connsiteX3" fmla="*/ 10000 w 10000"/>
            <a:gd name="connsiteY3" fmla="*/ 0 h 10000"/>
            <a:gd name="connsiteX0" fmla="*/ 71 w 9880"/>
            <a:gd name="connsiteY0" fmla="*/ 8358 h 8358"/>
            <a:gd name="connsiteX1" fmla="*/ 33 w 9880"/>
            <a:gd name="connsiteY1" fmla="*/ 4780 h 8358"/>
            <a:gd name="connsiteX2" fmla="*/ 9200 w 9880"/>
            <a:gd name="connsiteY2" fmla="*/ 4796 h 8358"/>
            <a:gd name="connsiteX3" fmla="*/ 9880 w 9880"/>
            <a:gd name="connsiteY3" fmla="*/ 0 h 8358"/>
            <a:gd name="connsiteX0" fmla="*/ 72 w 10000"/>
            <a:gd name="connsiteY0" fmla="*/ 10243 h 10243"/>
            <a:gd name="connsiteX1" fmla="*/ 33 w 10000"/>
            <a:gd name="connsiteY1" fmla="*/ 5962 h 10243"/>
            <a:gd name="connsiteX2" fmla="*/ 9312 w 10000"/>
            <a:gd name="connsiteY2" fmla="*/ 5981 h 10243"/>
            <a:gd name="connsiteX3" fmla="*/ 10000 w 10000"/>
            <a:gd name="connsiteY3" fmla="*/ 0 h 10243"/>
            <a:gd name="connsiteX0" fmla="*/ 72 w 9879"/>
            <a:gd name="connsiteY0" fmla="*/ 10558 h 10558"/>
            <a:gd name="connsiteX1" fmla="*/ 33 w 9879"/>
            <a:gd name="connsiteY1" fmla="*/ 6277 h 10558"/>
            <a:gd name="connsiteX2" fmla="*/ 9312 w 9879"/>
            <a:gd name="connsiteY2" fmla="*/ 6296 h 10558"/>
            <a:gd name="connsiteX3" fmla="*/ 9879 w 9879"/>
            <a:gd name="connsiteY3" fmla="*/ 0 h 1055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879" h="10558">
              <a:moveTo>
                <a:pt x="72" y="10558"/>
              </a:moveTo>
              <a:cubicBezTo>
                <a:pt x="139" y="8631"/>
                <a:pt x="-82" y="8494"/>
                <a:pt x="33" y="6277"/>
              </a:cubicBezTo>
              <a:lnTo>
                <a:pt x="9312" y="6296"/>
              </a:lnTo>
              <a:cubicBezTo>
                <a:pt x="9738" y="3581"/>
                <a:pt x="9577" y="4196"/>
                <a:pt x="9879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13080</xdr:colOff>
      <xdr:row>10</xdr:row>
      <xdr:rowOff>48706</xdr:rowOff>
    </xdr:from>
    <xdr:to>
      <xdr:col>12</xdr:col>
      <xdr:colOff>489332</xdr:colOff>
      <xdr:row>15</xdr:row>
      <xdr:rowOff>52774</xdr:rowOff>
    </xdr:to>
    <xdr:pic>
      <xdr:nvPicPr>
        <xdr:cNvPr id="930" name="図 929">
          <a:extLst>
            <a:ext uri="{FF2B5EF4-FFF2-40B4-BE49-F238E27FC236}">
              <a16:creationId xmlns:a16="http://schemas.microsoft.com/office/drawing/2014/main" id="{7EEAD19B-D7F5-4E3F-8A27-9B1CAE5B7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061580" y="1725106"/>
          <a:ext cx="1169672" cy="842268"/>
        </a:xfrm>
        <a:prstGeom prst="rect">
          <a:avLst/>
        </a:prstGeom>
      </xdr:spPr>
    </xdr:pic>
    <xdr:clientData/>
  </xdr:twoCellAnchor>
  <xdr:twoCellAnchor editAs="oneCell">
    <xdr:from>
      <xdr:col>12</xdr:col>
      <xdr:colOff>665088</xdr:colOff>
      <xdr:row>8</xdr:row>
      <xdr:rowOff>110919</xdr:rowOff>
    </xdr:from>
    <xdr:to>
      <xdr:col>14</xdr:col>
      <xdr:colOff>83886</xdr:colOff>
      <xdr:row>17</xdr:row>
      <xdr:rowOff>1575</xdr:rowOff>
    </xdr:to>
    <xdr:pic>
      <xdr:nvPicPr>
        <xdr:cNvPr id="931" name="図 930">
          <a:extLst>
            <a:ext uri="{FF2B5EF4-FFF2-40B4-BE49-F238E27FC236}">
              <a16:creationId xmlns:a16="http://schemas.microsoft.com/office/drawing/2014/main" id="{AF4AEC5A-314F-40EE-A3B9-AB2D28D39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7220000">
          <a:off x="8110119" y="1748928"/>
          <a:ext cx="1399416" cy="805638"/>
        </a:xfrm>
        <a:prstGeom prst="rect">
          <a:avLst/>
        </a:prstGeom>
      </xdr:spPr>
    </xdr:pic>
    <xdr:clientData/>
  </xdr:twoCellAnchor>
  <xdr:twoCellAnchor editAs="oneCell">
    <xdr:from>
      <xdr:col>1</xdr:col>
      <xdr:colOff>570260</xdr:colOff>
      <xdr:row>57</xdr:row>
      <xdr:rowOff>147724</xdr:rowOff>
    </xdr:from>
    <xdr:to>
      <xdr:col>2</xdr:col>
      <xdr:colOff>409772</xdr:colOff>
      <xdr:row>62</xdr:row>
      <xdr:rowOff>4330</xdr:rowOff>
    </xdr:to>
    <xdr:pic>
      <xdr:nvPicPr>
        <xdr:cNvPr id="932" name="図 931">
          <a:extLst>
            <a:ext uri="{FF2B5EF4-FFF2-40B4-BE49-F238E27FC236}">
              <a16:creationId xmlns:a16="http://schemas.microsoft.com/office/drawing/2014/main" id="{599C2930-E09C-4F95-8876-BC3562540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21005491">
          <a:off x="684560" y="9703204"/>
          <a:ext cx="532932" cy="694806"/>
        </a:xfrm>
        <a:prstGeom prst="rect">
          <a:avLst/>
        </a:prstGeom>
      </xdr:spPr>
    </xdr:pic>
    <xdr:clientData/>
  </xdr:twoCellAnchor>
  <xdr:oneCellAnchor>
    <xdr:from>
      <xdr:col>1</xdr:col>
      <xdr:colOff>364207</xdr:colOff>
      <xdr:row>59</xdr:row>
      <xdr:rowOff>133076</xdr:rowOff>
    </xdr:from>
    <xdr:ext cx="302079" cy="305168"/>
    <xdr:grpSp>
      <xdr:nvGrpSpPr>
        <xdr:cNvPr id="933" name="Group 6672">
          <a:extLst>
            <a:ext uri="{FF2B5EF4-FFF2-40B4-BE49-F238E27FC236}">
              <a16:creationId xmlns:a16="http://schemas.microsoft.com/office/drawing/2014/main" id="{DF77BECF-7636-4690-8304-0611B6C69619}"/>
            </a:ext>
          </a:extLst>
        </xdr:cNvPr>
        <xdr:cNvGrpSpPr>
          <a:grpSpLocks/>
        </xdr:cNvGrpSpPr>
      </xdr:nvGrpSpPr>
      <xdr:grpSpPr bwMode="auto">
        <a:xfrm>
          <a:off x="495970" y="9647810"/>
          <a:ext cx="302079" cy="305168"/>
          <a:chOff x="536" y="109"/>
          <a:chExt cx="46" cy="44"/>
        </a:xfrm>
      </xdr:grpSpPr>
      <xdr:pic>
        <xdr:nvPicPr>
          <xdr:cNvPr id="934" name="Picture 6673" descr="route2">
            <a:extLst>
              <a:ext uri="{FF2B5EF4-FFF2-40B4-BE49-F238E27FC236}">
                <a16:creationId xmlns:a16="http://schemas.microsoft.com/office/drawing/2014/main" id="{CE5A5366-F50B-8375-B1C5-2CB273AE26E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35" name="Text Box 6674">
            <a:extLst>
              <a:ext uri="{FF2B5EF4-FFF2-40B4-BE49-F238E27FC236}">
                <a16:creationId xmlns:a16="http://schemas.microsoft.com/office/drawing/2014/main" id="{E0E36E4F-54DD-AB75-F83F-3ED383A4080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477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2</xdr:col>
      <xdr:colOff>133001</xdr:colOff>
      <xdr:row>60</xdr:row>
      <xdr:rowOff>59059</xdr:rowOff>
    </xdr:from>
    <xdr:ext cx="310982" cy="179060"/>
    <xdr:sp macro="" textlink="">
      <xdr:nvSpPr>
        <xdr:cNvPr id="936" name="Text Box 1620">
          <a:extLst>
            <a:ext uri="{FF2B5EF4-FFF2-40B4-BE49-F238E27FC236}">
              <a16:creationId xmlns:a16="http://schemas.microsoft.com/office/drawing/2014/main" id="{9DCC7370-A9F4-4585-8AB5-84A4949E272B}"/>
            </a:ext>
          </a:extLst>
        </xdr:cNvPr>
        <xdr:cNvSpPr txBox="1">
          <a:spLocks noChangeArrowheads="1"/>
        </xdr:cNvSpPr>
      </xdr:nvSpPr>
      <xdr:spPr bwMode="auto">
        <a:xfrm>
          <a:off x="940721" y="10117459"/>
          <a:ext cx="310982" cy="17906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53714</xdr:colOff>
      <xdr:row>58</xdr:row>
      <xdr:rowOff>166386</xdr:rowOff>
    </xdr:from>
    <xdr:ext cx="382204" cy="102853"/>
    <xdr:sp macro="" textlink="">
      <xdr:nvSpPr>
        <xdr:cNvPr id="937" name="Text Box 1194">
          <a:extLst>
            <a:ext uri="{FF2B5EF4-FFF2-40B4-BE49-F238E27FC236}">
              <a16:creationId xmlns:a16="http://schemas.microsoft.com/office/drawing/2014/main" id="{9F25E660-E62A-4407-8A0C-18127C303BA7}"/>
            </a:ext>
          </a:extLst>
        </xdr:cNvPr>
        <xdr:cNvSpPr txBox="1">
          <a:spLocks noChangeArrowheads="1"/>
        </xdr:cNvSpPr>
      </xdr:nvSpPr>
      <xdr:spPr bwMode="auto">
        <a:xfrm>
          <a:off x="2941694" y="9889506"/>
          <a:ext cx="382204" cy="102853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3.7-1.8</a:t>
          </a:r>
        </a:p>
      </xdr:txBody>
    </xdr:sp>
    <xdr:clientData/>
  </xdr:oneCellAnchor>
  <xdr:twoCellAnchor>
    <xdr:from>
      <xdr:col>5</xdr:col>
      <xdr:colOff>22374</xdr:colOff>
      <xdr:row>59</xdr:row>
      <xdr:rowOff>92244</xdr:rowOff>
    </xdr:from>
    <xdr:to>
      <xdr:col>5</xdr:col>
      <xdr:colOff>175916</xdr:colOff>
      <xdr:row>60</xdr:row>
      <xdr:rowOff>53629</xdr:rowOff>
    </xdr:to>
    <xdr:sp macro="" textlink="">
      <xdr:nvSpPr>
        <xdr:cNvPr id="938" name="六角形 937">
          <a:extLst>
            <a:ext uri="{FF2B5EF4-FFF2-40B4-BE49-F238E27FC236}">
              <a16:creationId xmlns:a16="http://schemas.microsoft.com/office/drawing/2014/main" id="{77199B61-D62F-4504-AEE3-DFAD3C8A59F1}"/>
            </a:ext>
          </a:extLst>
        </xdr:cNvPr>
        <xdr:cNvSpPr/>
      </xdr:nvSpPr>
      <xdr:spPr bwMode="auto">
        <a:xfrm>
          <a:off x="2910354" y="9983004"/>
          <a:ext cx="153542" cy="12902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37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322766</xdr:colOff>
      <xdr:row>59</xdr:row>
      <xdr:rowOff>86761</xdr:rowOff>
    </xdr:from>
    <xdr:to>
      <xdr:col>5</xdr:col>
      <xdr:colOff>461091</xdr:colOff>
      <xdr:row>60</xdr:row>
      <xdr:rowOff>41713</xdr:rowOff>
    </xdr:to>
    <xdr:sp macro="" textlink="">
      <xdr:nvSpPr>
        <xdr:cNvPr id="939" name="六角形 938">
          <a:extLst>
            <a:ext uri="{FF2B5EF4-FFF2-40B4-BE49-F238E27FC236}">
              <a16:creationId xmlns:a16="http://schemas.microsoft.com/office/drawing/2014/main" id="{34BCDB4D-03F6-4D73-B01E-1DF267E7590B}"/>
            </a:ext>
          </a:extLst>
        </xdr:cNvPr>
        <xdr:cNvSpPr/>
      </xdr:nvSpPr>
      <xdr:spPr bwMode="auto">
        <a:xfrm>
          <a:off x="3210746" y="9977521"/>
          <a:ext cx="138325" cy="122592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</xdr:col>
      <xdr:colOff>0</xdr:colOff>
      <xdr:row>59</xdr:row>
      <xdr:rowOff>0</xdr:rowOff>
    </xdr:from>
    <xdr:ext cx="382204" cy="102853"/>
    <xdr:sp macro="" textlink="">
      <xdr:nvSpPr>
        <xdr:cNvPr id="940" name="Text Box 1194">
          <a:extLst>
            <a:ext uri="{FF2B5EF4-FFF2-40B4-BE49-F238E27FC236}">
              <a16:creationId xmlns:a16="http://schemas.microsoft.com/office/drawing/2014/main" id="{83A290E2-B21F-4D87-9830-A2AAB227F3BE}"/>
            </a:ext>
          </a:extLst>
        </xdr:cNvPr>
        <xdr:cNvSpPr txBox="1">
          <a:spLocks noChangeArrowheads="1"/>
        </xdr:cNvSpPr>
      </xdr:nvSpPr>
      <xdr:spPr bwMode="auto">
        <a:xfrm>
          <a:off x="114300" y="9890760"/>
          <a:ext cx="382204" cy="102853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8.8-5.1</a:t>
          </a:r>
        </a:p>
      </xdr:txBody>
    </xdr:sp>
    <xdr:clientData/>
  </xdr:oneCellAnchor>
  <xdr:twoCellAnchor>
    <xdr:from>
      <xdr:col>1</xdr:col>
      <xdr:colOff>2983</xdr:colOff>
      <xdr:row>59</xdr:row>
      <xdr:rowOff>110564</xdr:rowOff>
    </xdr:from>
    <xdr:to>
      <xdr:col>1</xdr:col>
      <xdr:colOff>158751</xdr:colOff>
      <xdr:row>60</xdr:row>
      <xdr:rowOff>55777</xdr:rowOff>
    </xdr:to>
    <xdr:sp macro="" textlink="">
      <xdr:nvSpPr>
        <xdr:cNvPr id="941" name="六角形 940">
          <a:extLst>
            <a:ext uri="{FF2B5EF4-FFF2-40B4-BE49-F238E27FC236}">
              <a16:creationId xmlns:a16="http://schemas.microsoft.com/office/drawing/2014/main" id="{C51AD3EB-5874-4C32-AB2B-106F058C3B59}"/>
            </a:ext>
          </a:extLst>
        </xdr:cNvPr>
        <xdr:cNvSpPr/>
      </xdr:nvSpPr>
      <xdr:spPr bwMode="auto">
        <a:xfrm>
          <a:off x="117283" y="10001324"/>
          <a:ext cx="155768" cy="112853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36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189109</xdr:colOff>
      <xdr:row>59</xdr:row>
      <xdr:rowOff>112059</xdr:rowOff>
    </xdr:from>
    <xdr:to>
      <xdr:col>1</xdr:col>
      <xdr:colOff>304628</xdr:colOff>
      <xdr:row>60</xdr:row>
      <xdr:rowOff>51487</xdr:rowOff>
    </xdr:to>
    <xdr:sp macro="" textlink="">
      <xdr:nvSpPr>
        <xdr:cNvPr id="942" name="六角形 941">
          <a:extLst>
            <a:ext uri="{FF2B5EF4-FFF2-40B4-BE49-F238E27FC236}">
              <a16:creationId xmlns:a16="http://schemas.microsoft.com/office/drawing/2014/main" id="{B4690426-E4DA-41B0-8322-2719F75EC54F}"/>
            </a:ext>
          </a:extLst>
        </xdr:cNvPr>
        <xdr:cNvSpPr/>
      </xdr:nvSpPr>
      <xdr:spPr bwMode="auto">
        <a:xfrm>
          <a:off x="303409" y="10002819"/>
          <a:ext cx="115519" cy="107068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42025</xdr:colOff>
      <xdr:row>63</xdr:row>
      <xdr:rowOff>63038</xdr:rowOff>
    </xdr:from>
    <xdr:to>
      <xdr:col>2</xdr:col>
      <xdr:colOff>704175</xdr:colOff>
      <xdr:row>64</xdr:row>
      <xdr:rowOff>21011</xdr:rowOff>
    </xdr:to>
    <xdr:sp macro="" textlink="">
      <xdr:nvSpPr>
        <xdr:cNvPr id="943" name="Text Box 1620">
          <a:extLst>
            <a:ext uri="{FF2B5EF4-FFF2-40B4-BE49-F238E27FC236}">
              <a16:creationId xmlns:a16="http://schemas.microsoft.com/office/drawing/2014/main" id="{5737365F-AF6E-4BBA-BD75-9E9887638AF1}"/>
            </a:ext>
          </a:extLst>
        </xdr:cNvPr>
        <xdr:cNvSpPr txBox="1">
          <a:spLocks noChangeArrowheads="1"/>
        </xdr:cNvSpPr>
      </xdr:nvSpPr>
      <xdr:spPr bwMode="auto">
        <a:xfrm>
          <a:off x="849745" y="10624358"/>
          <a:ext cx="654530" cy="125613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桂川（弓削川）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9</xdr:col>
      <xdr:colOff>722755</xdr:colOff>
      <xdr:row>55</xdr:row>
      <xdr:rowOff>131333</xdr:rowOff>
    </xdr:from>
    <xdr:to>
      <xdr:col>10</xdr:col>
      <xdr:colOff>320333</xdr:colOff>
      <xdr:row>56</xdr:row>
      <xdr:rowOff>132631</xdr:rowOff>
    </xdr:to>
    <xdr:sp macro="" textlink="">
      <xdr:nvSpPr>
        <xdr:cNvPr id="944" name="Text Box 1620">
          <a:extLst>
            <a:ext uri="{FF2B5EF4-FFF2-40B4-BE49-F238E27FC236}">
              <a16:creationId xmlns:a16="http://schemas.microsoft.com/office/drawing/2014/main" id="{2CC87DC6-F2EF-4C96-8317-4A5CDDA1071C}"/>
            </a:ext>
          </a:extLst>
        </xdr:cNvPr>
        <xdr:cNvSpPr txBox="1">
          <a:spLocks noChangeArrowheads="1"/>
        </xdr:cNvSpPr>
      </xdr:nvSpPr>
      <xdr:spPr bwMode="auto">
        <a:xfrm>
          <a:off x="6353935" y="9351533"/>
          <a:ext cx="321478" cy="168938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細野川　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10</xdr:col>
      <xdr:colOff>189108</xdr:colOff>
      <xdr:row>53</xdr:row>
      <xdr:rowOff>102073</xdr:rowOff>
    </xdr:from>
    <xdr:to>
      <xdr:col>10</xdr:col>
      <xdr:colOff>557090</xdr:colOff>
      <xdr:row>54</xdr:row>
      <xdr:rowOff>103370</xdr:rowOff>
    </xdr:to>
    <xdr:sp macro="" textlink="">
      <xdr:nvSpPr>
        <xdr:cNvPr id="945" name="Text Box 1620">
          <a:extLst>
            <a:ext uri="{FF2B5EF4-FFF2-40B4-BE49-F238E27FC236}">
              <a16:creationId xmlns:a16="http://schemas.microsoft.com/office/drawing/2014/main" id="{526A8B0B-F707-4E81-B42A-5B1C3BAC1151}"/>
            </a:ext>
          </a:extLst>
        </xdr:cNvPr>
        <xdr:cNvSpPr txBox="1">
          <a:spLocks noChangeArrowheads="1"/>
        </xdr:cNvSpPr>
      </xdr:nvSpPr>
      <xdr:spPr bwMode="auto">
        <a:xfrm>
          <a:off x="6544188" y="8986993"/>
          <a:ext cx="367982" cy="168937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桂川（弓削川）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5</xdr:col>
      <xdr:colOff>532029</xdr:colOff>
      <xdr:row>62</xdr:row>
      <xdr:rowOff>135154</xdr:rowOff>
    </xdr:from>
    <xdr:to>
      <xdr:col>5</xdr:col>
      <xdr:colOff>619985</xdr:colOff>
      <xdr:row>64</xdr:row>
      <xdr:rowOff>130865</xdr:rowOff>
    </xdr:to>
    <xdr:sp macro="" textlink="">
      <xdr:nvSpPr>
        <xdr:cNvPr id="946" name="Text Box 1620">
          <a:extLst>
            <a:ext uri="{FF2B5EF4-FFF2-40B4-BE49-F238E27FC236}">
              <a16:creationId xmlns:a16="http://schemas.microsoft.com/office/drawing/2014/main" id="{E95DC7EB-7C1E-4518-B72A-2E2A3FD08F15}"/>
            </a:ext>
          </a:extLst>
        </xdr:cNvPr>
        <xdr:cNvSpPr txBox="1">
          <a:spLocks noChangeArrowheads="1"/>
        </xdr:cNvSpPr>
      </xdr:nvSpPr>
      <xdr:spPr bwMode="auto">
        <a:xfrm>
          <a:off x="3420009" y="10528834"/>
          <a:ext cx="87956" cy="33099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eaVert" wrap="none" lIns="0" tIns="0" rIns="0" bIns="0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 桂川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（弓削川）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4</xdr:col>
      <xdr:colOff>100824</xdr:colOff>
      <xdr:row>60</xdr:row>
      <xdr:rowOff>42907</xdr:rowOff>
    </xdr:from>
    <xdr:to>
      <xdr:col>4</xdr:col>
      <xdr:colOff>203800</xdr:colOff>
      <xdr:row>62</xdr:row>
      <xdr:rowOff>1</xdr:rowOff>
    </xdr:to>
    <xdr:sp macro="" textlink="">
      <xdr:nvSpPr>
        <xdr:cNvPr id="947" name="Text Box 1620">
          <a:extLst>
            <a:ext uri="{FF2B5EF4-FFF2-40B4-BE49-F238E27FC236}">
              <a16:creationId xmlns:a16="http://schemas.microsoft.com/office/drawing/2014/main" id="{A2C35F03-8078-41A5-8771-CA381831F678}"/>
            </a:ext>
          </a:extLst>
        </xdr:cNvPr>
        <xdr:cNvSpPr txBox="1">
          <a:spLocks noChangeArrowheads="1"/>
        </xdr:cNvSpPr>
      </xdr:nvSpPr>
      <xdr:spPr bwMode="auto">
        <a:xfrm>
          <a:off x="2295384" y="10101307"/>
          <a:ext cx="102976" cy="292374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eaVert" wrap="none" lIns="0" tIns="0" rIns="0" bIns="0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桂川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（弓削川）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oneCellAnchor>
    <xdr:from>
      <xdr:col>1</xdr:col>
      <xdr:colOff>28016</xdr:colOff>
      <xdr:row>50</xdr:row>
      <xdr:rowOff>164142</xdr:rowOff>
    </xdr:from>
    <xdr:ext cx="380198" cy="96662"/>
    <xdr:sp macro="" textlink="">
      <xdr:nvSpPr>
        <xdr:cNvPr id="948" name="Text Box 1194">
          <a:extLst>
            <a:ext uri="{FF2B5EF4-FFF2-40B4-BE49-F238E27FC236}">
              <a16:creationId xmlns:a16="http://schemas.microsoft.com/office/drawing/2014/main" id="{3592C403-736C-4B15-9932-89043110FD04}"/>
            </a:ext>
          </a:extLst>
        </xdr:cNvPr>
        <xdr:cNvSpPr txBox="1">
          <a:spLocks noChangeArrowheads="1"/>
        </xdr:cNvSpPr>
      </xdr:nvSpPr>
      <xdr:spPr bwMode="auto">
        <a:xfrm>
          <a:off x="142316" y="8546142"/>
          <a:ext cx="380198" cy="9666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10.5-2.7</a:t>
          </a:r>
        </a:p>
      </xdr:txBody>
    </xdr:sp>
    <xdr:clientData/>
  </xdr:oneCellAnchor>
  <xdr:twoCellAnchor>
    <xdr:from>
      <xdr:col>1</xdr:col>
      <xdr:colOff>30999</xdr:colOff>
      <xdr:row>51</xdr:row>
      <xdr:rowOff>95944</xdr:rowOff>
    </xdr:from>
    <xdr:to>
      <xdr:col>1</xdr:col>
      <xdr:colOff>183049</xdr:colOff>
      <xdr:row>52</xdr:row>
      <xdr:rowOff>29155</xdr:rowOff>
    </xdr:to>
    <xdr:sp macro="" textlink="">
      <xdr:nvSpPr>
        <xdr:cNvPr id="949" name="六角形 948">
          <a:extLst>
            <a:ext uri="{FF2B5EF4-FFF2-40B4-BE49-F238E27FC236}">
              <a16:creationId xmlns:a16="http://schemas.microsoft.com/office/drawing/2014/main" id="{988166BC-FBCE-4F54-B28C-9F7B0DAC289C}"/>
            </a:ext>
          </a:extLst>
        </xdr:cNvPr>
        <xdr:cNvSpPr/>
      </xdr:nvSpPr>
      <xdr:spPr bwMode="auto">
        <a:xfrm>
          <a:off x="145299" y="8645584"/>
          <a:ext cx="152050" cy="100851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31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225225</xdr:colOff>
      <xdr:row>51</xdr:row>
      <xdr:rowOff>92055</xdr:rowOff>
    </xdr:from>
    <xdr:to>
      <xdr:col>1</xdr:col>
      <xdr:colOff>346659</xdr:colOff>
      <xdr:row>52</xdr:row>
      <xdr:rowOff>38875</xdr:rowOff>
    </xdr:to>
    <xdr:sp macro="" textlink="">
      <xdr:nvSpPr>
        <xdr:cNvPr id="950" name="六角形 949">
          <a:extLst>
            <a:ext uri="{FF2B5EF4-FFF2-40B4-BE49-F238E27FC236}">
              <a16:creationId xmlns:a16="http://schemas.microsoft.com/office/drawing/2014/main" id="{A170064F-DBF3-4CD3-A225-3252140D78C5}"/>
            </a:ext>
          </a:extLst>
        </xdr:cNvPr>
        <xdr:cNvSpPr/>
      </xdr:nvSpPr>
      <xdr:spPr bwMode="auto">
        <a:xfrm>
          <a:off x="339525" y="8641695"/>
          <a:ext cx="121434" cy="114460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17</xdr:col>
      <xdr:colOff>21981</xdr:colOff>
      <xdr:row>19</xdr:row>
      <xdr:rowOff>0</xdr:rowOff>
    </xdr:from>
    <xdr:ext cx="382204" cy="102853"/>
    <xdr:sp macro="" textlink="">
      <xdr:nvSpPr>
        <xdr:cNvPr id="951" name="Text Box 1194">
          <a:extLst>
            <a:ext uri="{FF2B5EF4-FFF2-40B4-BE49-F238E27FC236}">
              <a16:creationId xmlns:a16="http://schemas.microsoft.com/office/drawing/2014/main" id="{87C10562-6DF2-421E-BE80-D0E219A0CBD7}"/>
            </a:ext>
          </a:extLst>
        </xdr:cNvPr>
        <xdr:cNvSpPr txBox="1">
          <a:spLocks noChangeArrowheads="1"/>
        </xdr:cNvSpPr>
      </xdr:nvSpPr>
      <xdr:spPr bwMode="auto">
        <a:xfrm>
          <a:off x="11231001" y="3185160"/>
          <a:ext cx="382204" cy="102853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20.0-5.4</a:t>
          </a:r>
        </a:p>
      </xdr:txBody>
    </xdr:sp>
    <xdr:clientData/>
  </xdr:oneCellAnchor>
  <xdr:twoCellAnchor>
    <xdr:from>
      <xdr:col>17</xdr:col>
      <xdr:colOff>16990</xdr:colOff>
      <xdr:row>19</xdr:row>
      <xdr:rowOff>96987</xdr:rowOff>
    </xdr:from>
    <xdr:to>
      <xdr:col>17</xdr:col>
      <xdr:colOff>187065</xdr:colOff>
      <xdr:row>20</xdr:row>
      <xdr:rowOff>51937</xdr:rowOff>
    </xdr:to>
    <xdr:sp macro="" textlink="">
      <xdr:nvSpPr>
        <xdr:cNvPr id="952" name="六角形 951">
          <a:extLst>
            <a:ext uri="{FF2B5EF4-FFF2-40B4-BE49-F238E27FC236}">
              <a16:creationId xmlns:a16="http://schemas.microsoft.com/office/drawing/2014/main" id="{01C59BFF-48EB-4F3B-BF07-744739BFDA17}"/>
            </a:ext>
          </a:extLst>
        </xdr:cNvPr>
        <xdr:cNvSpPr/>
      </xdr:nvSpPr>
      <xdr:spPr bwMode="auto">
        <a:xfrm>
          <a:off x="11226010" y="3282147"/>
          <a:ext cx="170075" cy="122590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53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254783</xdr:colOff>
      <xdr:row>19</xdr:row>
      <xdr:rowOff>107278</xdr:rowOff>
    </xdr:from>
    <xdr:to>
      <xdr:col>17</xdr:col>
      <xdr:colOff>398030</xdr:colOff>
      <xdr:row>20</xdr:row>
      <xdr:rowOff>39717</xdr:rowOff>
    </xdr:to>
    <xdr:sp macro="" textlink="">
      <xdr:nvSpPr>
        <xdr:cNvPr id="953" name="六角形 952">
          <a:extLst>
            <a:ext uri="{FF2B5EF4-FFF2-40B4-BE49-F238E27FC236}">
              <a16:creationId xmlns:a16="http://schemas.microsoft.com/office/drawing/2014/main" id="{BB8E013F-DF90-432E-AD33-C641086951A8}"/>
            </a:ext>
          </a:extLst>
        </xdr:cNvPr>
        <xdr:cNvSpPr/>
      </xdr:nvSpPr>
      <xdr:spPr bwMode="auto">
        <a:xfrm>
          <a:off x="11463803" y="3292438"/>
          <a:ext cx="143247" cy="100079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7</xdr:col>
      <xdr:colOff>24425</xdr:colOff>
      <xdr:row>11</xdr:row>
      <xdr:rowOff>7327</xdr:rowOff>
    </xdr:from>
    <xdr:ext cx="375200" cy="74839"/>
    <xdr:sp macro="" textlink="">
      <xdr:nvSpPr>
        <xdr:cNvPr id="954" name="Text Box 1194">
          <a:extLst>
            <a:ext uri="{FF2B5EF4-FFF2-40B4-BE49-F238E27FC236}">
              <a16:creationId xmlns:a16="http://schemas.microsoft.com/office/drawing/2014/main" id="{1ECB2695-7878-4D4A-8D9C-01C8DF11E026}"/>
            </a:ext>
          </a:extLst>
        </xdr:cNvPr>
        <xdr:cNvSpPr txBox="1">
          <a:spLocks noChangeArrowheads="1"/>
        </xdr:cNvSpPr>
      </xdr:nvSpPr>
      <xdr:spPr bwMode="auto">
        <a:xfrm>
          <a:off x="4299245" y="1851367"/>
          <a:ext cx="375200" cy="7483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8.5-6.0</a:t>
          </a:r>
        </a:p>
      </xdr:txBody>
    </xdr:sp>
    <xdr:clientData/>
  </xdr:oneCellAnchor>
  <xdr:twoCellAnchor>
    <xdr:from>
      <xdr:col>7</xdr:col>
      <xdr:colOff>238979</xdr:colOff>
      <xdr:row>11</xdr:row>
      <xdr:rowOff>85350</xdr:rowOff>
    </xdr:from>
    <xdr:to>
      <xdr:col>7</xdr:col>
      <xdr:colOff>369169</xdr:colOff>
      <xdr:row>12</xdr:row>
      <xdr:rowOff>38708</xdr:rowOff>
    </xdr:to>
    <xdr:sp macro="" textlink="">
      <xdr:nvSpPr>
        <xdr:cNvPr id="955" name="六角形 954">
          <a:extLst>
            <a:ext uri="{FF2B5EF4-FFF2-40B4-BE49-F238E27FC236}">
              <a16:creationId xmlns:a16="http://schemas.microsoft.com/office/drawing/2014/main" id="{329553E3-6ACF-4368-AF67-09F7902D9DD0}"/>
            </a:ext>
          </a:extLst>
        </xdr:cNvPr>
        <xdr:cNvSpPr/>
      </xdr:nvSpPr>
      <xdr:spPr bwMode="auto">
        <a:xfrm>
          <a:off x="4513799" y="1929390"/>
          <a:ext cx="130190" cy="120998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42675</xdr:colOff>
      <xdr:row>11</xdr:row>
      <xdr:rowOff>88899</xdr:rowOff>
    </xdr:from>
    <xdr:to>
      <xdr:col>7</xdr:col>
      <xdr:colOff>186319</xdr:colOff>
      <xdr:row>12</xdr:row>
      <xdr:rowOff>31750</xdr:rowOff>
    </xdr:to>
    <xdr:sp macro="" textlink="">
      <xdr:nvSpPr>
        <xdr:cNvPr id="956" name="六角形 955">
          <a:extLst>
            <a:ext uri="{FF2B5EF4-FFF2-40B4-BE49-F238E27FC236}">
              <a16:creationId xmlns:a16="http://schemas.microsoft.com/office/drawing/2014/main" id="{AEFEAC23-6312-4A19-BCBC-C23F9AA4DF4C}"/>
            </a:ext>
          </a:extLst>
        </xdr:cNvPr>
        <xdr:cNvSpPr/>
      </xdr:nvSpPr>
      <xdr:spPr bwMode="auto">
        <a:xfrm>
          <a:off x="4317495" y="1932939"/>
          <a:ext cx="143644" cy="110491"/>
        </a:xfrm>
        <a:prstGeom prst="hexagon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7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360249</xdr:colOff>
      <xdr:row>33</xdr:row>
      <xdr:rowOff>71694</xdr:rowOff>
    </xdr:from>
    <xdr:to>
      <xdr:col>8</xdr:col>
      <xdr:colOff>215195</xdr:colOff>
      <xdr:row>37</xdr:row>
      <xdr:rowOff>70555</xdr:rowOff>
    </xdr:to>
    <xdr:grpSp>
      <xdr:nvGrpSpPr>
        <xdr:cNvPr id="957" name="グループ化 956">
          <a:extLst>
            <a:ext uri="{FF2B5EF4-FFF2-40B4-BE49-F238E27FC236}">
              <a16:creationId xmlns:a16="http://schemas.microsoft.com/office/drawing/2014/main" id="{47BE119D-29EA-455E-B0FF-985961C07D6C}"/>
            </a:ext>
          </a:extLst>
        </xdr:cNvPr>
        <xdr:cNvGrpSpPr/>
      </xdr:nvGrpSpPr>
      <xdr:grpSpPr>
        <a:xfrm>
          <a:off x="4810012" y="5392677"/>
          <a:ext cx="569532" cy="644444"/>
          <a:chOff x="4752332" y="5776111"/>
          <a:chExt cx="560502" cy="690305"/>
        </a:xfrm>
      </xdr:grpSpPr>
      <xdr:sp macro="" textlink="">
        <xdr:nvSpPr>
          <xdr:cNvPr id="958" name="Text Box 1416">
            <a:extLst>
              <a:ext uri="{FF2B5EF4-FFF2-40B4-BE49-F238E27FC236}">
                <a16:creationId xmlns:a16="http://schemas.microsoft.com/office/drawing/2014/main" id="{CC326DAB-70ED-F784-81AD-48581F48F2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52332" y="5778500"/>
            <a:ext cx="560502" cy="687916"/>
          </a:xfrm>
          <a:prstGeom prst="rect">
            <a:avLst/>
          </a:prstGeom>
          <a:solidFill>
            <a:schemeClr val="bg1"/>
          </a:solidFill>
          <a:ln w="9525">
            <a:solidFill>
              <a:srgbClr val="0000FF"/>
            </a:solidFill>
            <a:miter lim="800000"/>
            <a:headEnd/>
            <a:tailEnd/>
          </a:ln>
        </xdr:spPr>
        <xdr:txBody>
          <a:bodyPr vertOverflow="overflow" horzOverflow="overflow" wrap="none" lIns="27432" tIns="18288" rIns="27432" bIns="18288" anchor="b" upright="1">
            <a:noAutofit/>
          </a:bodyPr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土日祝</a:t>
            </a:r>
            <a:r>
              <a:rPr lang="en-US" altLang="ja-JP" sz="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10~17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二輪車除き</a:t>
            </a:r>
            <a:endPara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左折禁止</a:t>
            </a:r>
            <a:endPara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959" name="グループ化 958">
            <a:extLst>
              <a:ext uri="{FF2B5EF4-FFF2-40B4-BE49-F238E27FC236}">
                <a16:creationId xmlns:a16="http://schemas.microsoft.com/office/drawing/2014/main" id="{D97EE0B4-A42B-FEEE-C6DA-60CCC64A5961}"/>
              </a:ext>
            </a:extLst>
          </xdr:cNvPr>
          <xdr:cNvGrpSpPr/>
        </xdr:nvGrpSpPr>
        <xdr:grpSpPr>
          <a:xfrm>
            <a:off x="4920540" y="5776111"/>
            <a:ext cx="294883" cy="286830"/>
            <a:chOff x="9239249" y="1558634"/>
            <a:chExt cx="457323" cy="441615"/>
          </a:xfrm>
        </xdr:grpSpPr>
        <xdr:sp macro="" textlink="">
          <xdr:nvSpPr>
            <xdr:cNvPr id="960" name="円/楕円 390">
              <a:extLst>
                <a:ext uri="{FF2B5EF4-FFF2-40B4-BE49-F238E27FC236}">
                  <a16:creationId xmlns:a16="http://schemas.microsoft.com/office/drawing/2014/main" id="{FD867FFC-D6E8-F129-128A-8DBFE3E6CC6F}"/>
                </a:ext>
              </a:extLst>
            </xdr:cNvPr>
            <xdr:cNvSpPr/>
          </xdr:nvSpPr>
          <xdr:spPr bwMode="auto">
            <a:xfrm>
              <a:off x="9239249" y="1558634"/>
              <a:ext cx="441615" cy="441615"/>
            </a:xfrm>
            <a:prstGeom prst="ellipse">
              <a:avLst/>
            </a:prstGeom>
            <a:solidFill>
              <a:srgbClr val="0000FF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61" name="Freeform 527">
              <a:extLst>
                <a:ext uri="{FF2B5EF4-FFF2-40B4-BE49-F238E27FC236}">
                  <a16:creationId xmlns:a16="http://schemas.microsoft.com/office/drawing/2014/main" id="{23BC7449-349C-2142-40AC-8CFB8C6EC65F}"/>
                </a:ext>
              </a:extLst>
            </xdr:cNvPr>
            <xdr:cNvSpPr>
              <a:spLocks/>
            </xdr:cNvSpPr>
          </xdr:nvSpPr>
          <xdr:spPr bwMode="auto">
            <a:xfrm>
              <a:off x="9391005" y="1711323"/>
              <a:ext cx="305567" cy="257760"/>
            </a:xfrm>
            <a:custGeom>
              <a:avLst/>
              <a:gdLst>
                <a:gd name="T0" fmla="*/ 0 w 55"/>
                <a:gd name="T1" fmla="*/ 2147483647 h 56"/>
                <a:gd name="T2" fmla="*/ 0 w 55"/>
                <a:gd name="T3" fmla="*/ 0 h 56"/>
                <a:gd name="T4" fmla="*/ 2147483647 w 55"/>
                <a:gd name="T5" fmla="*/ 0 h 56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5" h="56">
                  <a:moveTo>
                    <a:pt x="0" y="56"/>
                  </a:moveTo>
                  <a:lnTo>
                    <a:pt x="0" y="0"/>
                  </a:lnTo>
                  <a:lnTo>
                    <a:pt x="55" y="0"/>
                  </a:lnTo>
                </a:path>
              </a:pathLst>
            </a:custGeom>
            <a:noFill/>
            <a:ln w="47625" cap="flat" cmpd="sng">
              <a:solidFill>
                <a:schemeClr val="bg1"/>
              </a:solidFill>
              <a:prstDash val="solid"/>
              <a:round/>
              <a:headEnd type="non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oneCellAnchor>
    <xdr:from>
      <xdr:col>7</xdr:col>
      <xdr:colOff>36635</xdr:colOff>
      <xdr:row>51</xdr:row>
      <xdr:rowOff>0</xdr:rowOff>
    </xdr:from>
    <xdr:ext cx="382204" cy="102853"/>
    <xdr:sp macro="" textlink="">
      <xdr:nvSpPr>
        <xdr:cNvPr id="962" name="Text Box 1194">
          <a:extLst>
            <a:ext uri="{FF2B5EF4-FFF2-40B4-BE49-F238E27FC236}">
              <a16:creationId xmlns:a16="http://schemas.microsoft.com/office/drawing/2014/main" id="{F54E21AC-41B3-46C7-908B-92DD474C7DF3}"/>
            </a:ext>
          </a:extLst>
        </xdr:cNvPr>
        <xdr:cNvSpPr txBox="1">
          <a:spLocks noChangeArrowheads="1"/>
        </xdr:cNvSpPr>
      </xdr:nvSpPr>
      <xdr:spPr bwMode="auto">
        <a:xfrm>
          <a:off x="4311455" y="8549640"/>
          <a:ext cx="382204" cy="102853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1.8+1.9</a:t>
          </a:r>
        </a:p>
      </xdr:txBody>
    </xdr:sp>
    <xdr:clientData/>
  </xdr:oneCellAnchor>
  <xdr:twoCellAnchor>
    <xdr:from>
      <xdr:col>7</xdr:col>
      <xdr:colOff>39617</xdr:colOff>
      <xdr:row>51</xdr:row>
      <xdr:rowOff>110994</xdr:rowOff>
    </xdr:from>
    <xdr:to>
      <xdr:col>7</xdr:col>
      <xdr:colOff>209692</xdr:colOff>
      <xdr:row>52</xdr:row>
      <xdr:rowOff>65946</xdr:rowOff>
    </xdr:to>
    <xdr:sp macro="" textlink="">
      <xdr:nvSpPr>
        <xdr:cNvPr id="963" name="六角形 962">
          <a:extLst>
            <a:ext uri="{FF2B5EF4-FFF2-40B4-BE49-F238E27FC236}">
              <a16:creationId xmlns:a16="http://schemas.microsoft.com/office/drawing/2014/main" id="{5D1D3E7D-0E5B-4E8A-9C1E-8BBC07298B36}"/>
            </a:ext>
          </a:extLst>
        </xdr:cNvPr>
        <xdr:cNvSpPr/>
      </xdr:nvSpPr>
      <xdr:spPr bwMode="auto">
        <a:xfrm>
          <a:off x="4314437" y="8660634"/>
          <a:ext cx="170075" cy="122592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34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232747</xdr:colOff>
      <xdr:row>51</xdr:row>
      <xdr:rowOff>112492</xdr:rowOff>
    </xdr:from>
    <xdr:to>
      <xdr:col>7</xdr:col>
      <xdr:colOff>402822</xdr:colOff>
      <xdr:row>52</xdr:row>
      <xdr:rowOff>67444</xdr:rowOff>
    </xdr:to>
    <xdr:sp macro="" textlink="">
      <xdr:nvSpPr>
        <xdr:cNvPr id="964" name="六角形 963">
          <a:extLst>
            <a:ext uri="{FF2B5EF4-FFF2-40B4-BE49-F238E27FC236}">
              <a16:creationId xmlns:a16="http://schemas.microsoft.com/office/drawing/2014/main" id="{2A362459-5820-4910-AC44-5AA72A9EC050}"/>
            </a:ext>
          </a:extLst>
        </xdr:cNvPr>
        <xdr:cNvSpPr/>
      </xdr:nvSpPr>
      <xdr:spPr bwMode="auto">
        <a:xfrm>
          <a:off x="4507567" y="8662132"/>
          <a:ext cx="170075" cy="122592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35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5</xdr:col>
      <xdr:colOff>673615</xdr:colOff>
      <xdr:row>58</xdr:row>
      <xdr:rowOff>105223</xdr:rowOff>
    </xdr:from>
    <xdr:ext cx="283175" cy="229439"/>
    <xdr:grpSp>
      <xdr:nvGrpSpPr>
        <xdr:cNvPr id="965" name="Group 6672">
          <a:extLst>
            <a:ext uri="{FF2B5EF4-FFF2-40B4-BE49-F238E27FC236}">
              <a16:creationId xmlns:a16="http://schemas.microsoft.com/office/drawing/2014/main" id="{A7FF7BFE-C713-487F-BB14-27534737BC59}"/>
            </a:ext>
          </a:extLst>
        </xdr:cNvPr>
        <xdr:cNvGrpSpPr>
          <a:grpSpLocks/>
        </xdr:cNvGrpSpPr>
      </xdr:nvGrpSpPr>
      <xdr:grpSpPr bwMode="auto">
        <a:xfrm>
          <a:off x="3696744" y="9458561"/>
          <a:ext cx="283175" cy="229439"/>
          <a:chOff x="536" y="109"/>
          <a:chExt cx="46" cy="44"/>
        </a:xfrm>
      </xdr:grpSpPr>
      <xdr:pic>
        <xdr:nvPicPr>
          <xdr:cNvPr id="966" name="Picture 6673" descr="route2">
            <a:extLst>
              <a:ext uri="{FF2B5EF4-FFF2-40B4-BE49-F238E27FC236}">
                <a16:creationId xmlns:a16="http://schemas.microsoft.com/office/drawing/2014/main" id="{2E51400C-EF75-8447-4DDB-5FC58859AEC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67" name="Text Box 6674">
            <a:extLst>
              <a:ext uri="{FF2B5EF4-FFF2-40B4-BE49-F238E27FC236}">
                <a16:creationId xmlns:a16="http://schemas.microsoft.com/office/drawing/2014/main" id="{98DF6FFD-6F4B-03DE-900B-A963629B5C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09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162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13</xdr:col>
      <xdr:colOff>0</xdr:colOff>
      <xdr:row>27</xdr:row>
      <xdr:rowOff>21981</xdr:rowOff>
    </xdr:from>
    <xdr:ext cx="375200" cy="74839"/>
    <xdr:sp macro="" textlink="">
      <xdr:nvSpPr>
        <xdr:cNvPr id="968" name="Text Box 1194">
          <a:extLst>
            <a:ext uri="{FF2B5EF4-FFF2-40B4-BE49-F238E27FC236}">
              <a16:creationId xmlns:a16="http://schemas.microsoft.com/office/drawing/2014/main" id="{F4FEA2B6-CA6F-4152-A4A6-3E67E430D9A6}"/>
            </a:ext>
          </a:extLst>
        </xdr:cNvPr>
        <xdr:cNvSpPr txBox="1">
          <a:spLocks noChangeArrowheads="1"/>
        </xdr:cNvSpPr>
      </xdr:nvSpPr>
      <xdr:spPr bwMode="auto">
        <a:xfrm>
          <a:off x="8435340" y="4548261"/>
          <a:ext cx="375200" cy="7483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6.4-4.1</a:t>
          </a:r>
        </a:p>
      </xdr:txBody>
    </xdr:sp>
    <xdr:clientData/>
  </xdr:oneCellAnchor>
  <xdr:twoCellAnchor>
    <xdr:from>
      <xdr:col>13</xdr:col>
      <xdr:colOff>14654</xdr:colOff>
      <xdr:row>27</xdr:row>
      <xdr:rowOff>97205</xdr:rowOff>
    </xdr:from>
    <xdr:to>
      <xdr:col>13</xdr:col>
      <xdr:colOff>157757</xdr:colOff>
      <xdr:row>28</xdr:row>
      <xdr:rowOff>36635</xdr:rowOff>
    </xdr:to>
    <xdr:sp macro="" textlink="">
      <xdr:nvSpPr>
        <xdr:cNvPr id="969" name="六角形 968">
          <a:extLst>
            <a:ext uri="{FF2B5EF4-FFF2-40B4-BE49-F238E27FC236}">
              <a16:creationId xmlns:a16="http://schemas.microsoft.com/office/drawing/2014/main" id="{DAA81E4B-53A7-4C5D-BA3F-CDBA8AE55FEB}"/>
            </a:ext>
          </a:extLst>
        </xdr:cNvPr>
        <xdr:cNvSpPr/>
      </xdr:nvSpPr>
      <xdr:spPr bwMode="auto">
        <a:xfrm>
          <a:off x="8449994" y="4623485"/>
          <a:ext cx="143103" cy="107070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56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188750</xdr:colOff>
      <xdr:row>27</xdr:row>
      <xdr:rowOff>106455</xdr:rowOff>
    </xdr:from>
    <xdr:to>
      <xdr:col>13</xdr:col>
      <xdr:colOff>302558</xdr:colOff>
      <xdr:row>28</xdr:row>
      <xdr:rowOff>37352</xdr:rowOff>
    </xdr:to>
    <xdr:sp macro="" textlink="">
      <xdr:nvSpPr>
        <xdr:cNvPr id="970" name="六角形 969">
          <a:extLst>
            <a:ext uri="{FF2B5EF4-FFF2-40B4-BE49-F238E27FC236}">
              <a16:creationId xmlns:a16="http://schemas.microsoft.com/office/drawing/2014/main" id="{8C3997F2-ED2A-424D-803B-6C16B9CBA367}"/>
            </a:ext>
          </a:extLst>
        </xdr:cNvPr>
        <xdr:cNvSpPr/>
      </xdr:nvSpPr>
      <xdr:spPr bwMode="auto">
        <a:xfrm>
          <a:off x="8624090" y="4632735"/>
          <a:ext cx="113808" cy="98537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13</xdr:col>
      <xdr:colOff>274935</xdr:colOff>
      <xdr:row>28</xdr:row>
      <xdr:rowOff>44658</xdr:rowOff>
    </xdr:from>
    <xdr:ext cx="102576" cy="329711"/>
    <xdr:sp macro="" textlink="">
      <xdr:nvSpPr>
        <xdr:cNvPr id="971" name="Text Box 1620">
          <a:extLst>
            <a:ext uri="{FF2B5EF4-FFF2-40B4-BE49-F238E27FC236}">
              <a16:creationId xmlns:a16="http://schemas.microsoft.com/office/drawing/2014/main" id="{45D32294-E456-4AD8-BD20-2308DF715686}"/>
            </a:ext>
          </a:extLst>
        </xdr:cNvPr>
        <xdr:cNvSpPr txBox="1">
          <a:spLocks noChangeArrowheads="1"/>
        </xdr:cNvSpPr>
      </xdr:nvSpPr>
      <xdr:spPr bwMode="auto">
        <a:xfrm>
          <a:off x="8710275" y="4738578"/>
          <a:ext cx="102576" cy="32971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vert270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川西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oneCellAnchor>
  <xdr:oneCellAnchor>
    <xdr:from>
      <xdr:col>13</xdr:col>
      <xdr:colOff>702888</xdr:colOff>
      <xdr:row>31</xdr:row>
      <xdr:rowOff>64900</xdr:rowOff>
    </xdr:from>
    <xdr:ext cx="432288" cy="270177"/>
    <xdr:sp macro="" textlink="">
      <xdr:nvSpPr>
        <xdr:cNvPr id="972" name="Text Box 1620">
          <a:extLst>
            <a:ext uri="{FF2B5EF4-FFF2-40B4-BE49-F238E27FC236}">
              <a16:creationId xmlns:a16="http://schemas.microsoft.com/office/drawing/2014/main" id="{BFA529C4-1B4B-4281-936B-4677C24AB17A}"/>
            </a:ext>
          </a:extLst>
        </xdr:cNvPr>
        <xdr:cNvSpPr txBox="1">
          <a:spLocks noChangeArrowheads="1"/>
        </xdr:cNvSpPr>
      </xdr:nvSpPr>
      <xdr:spPr bwMode="auto">
        <a:xfrm>
          <a:off x="9130608" y="5261740"/>
          <a:ext cx="432288" cy="27017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京都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亀岡市内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324337</xdr:colOff>
      <xdr:row>14</xdr:row>
      <xdr:rowOff>142811</xdr:rowOff>
    </xdr:from>
    <xdr:to>
      <xdr:col>5</xdr:col>
      <xdr:colOff>425455</xdr:colOff>
      <xdr:row>15</xdr:row>
      <xdr:rowOff>71292</xdr:rowOff>
    </xdr:to>
    <xdr:sp macro="" textlink="">
      <xdr:nvSpPr>
        <xdr:cNvPr id="973" name="六角形 972">
          <a:extLst>
            <a:ext uri="{FF2B5EF4-FFF2-40B4-BE49-F238E27FC236}">
              <a16:creationId xmlns:a16="http://schemas.microsoft.com/office/drawing/2014/main" id="{CB68C792-B571-4245-A71E-AA05D253CA8D}"/>
            </a:ext>
          </a:extLst>
        </xdr:cNvPr>
        <xdr:cNvSpPr/>
      </xdr:nvSpPr>
      <xdr:spPr bwMode="auto">
        <a:xfrm>
          <a:off x="3212317" y="2489771"/>
          <a:ext cx="101118" cy="9612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431391</xdr:colOff>
      <xdr:row>12</xdr:row>
      <xdr:rowOff>150215</xdr:rowOff>
    </xdr:from>
    <xdr:to>
      <xdr:col>2</xdr:col>
      <xdr:colOff>535994</xdr:colOff>
      <xdr:row>13</xdr:row>
      <xdr:rowOff>78498</xdr:rowOff>
    </xdr:to>
    <xdr:sp macro="" textlink="">
      <xdr:nvSpPr>
        <xdr:cNvPr id="974" name="Oval 383">
          <a:extLst>
            <a:ext uri="{FF2B5EF4-FFF2-40B4-BE49-F238E27FC236}">
              <a16:creationId xmlns:a16="http://schemas.microsoft.com/office/drawing/2014/main" id="{2DDAFC6E-4EA0-434E-84C9-F122676128C9}"/>
            </a:ext>
          </a:extLst>
        </xdr:cNvPr>
        <xdr:cNvSpPr>
          <a:spLocks noChangeArrowheads="1"/>
        </xdr:cNvSpPr>
      </xdr:nvSpPr>
      <xdr:spPr bwMode="auto">
        <a:xfrm>
          <a:off x="1239111" y="2161895"/>
          <a:ext cx="104603" cy="9592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497292</xdr:colOff>
      <xdr:row>15</xdr:row>
      <xdr:rowOff>124610</xdr:rowOff>
    </xdr:from>
    <xdr:to>
      <xdr:col>1</xdr:col>
      <xdr:colOff>597446</xdr:colOff>
      <xdr:row>16</xdr:row>
      <xdr:rowOff>61401</xdr:rowOff>
    </xdr:to>
    <xdr:sp macro="" textlink="">
      <xdr:nvSpPr>
        <xdr:cNvPr id="975" name="六角形 974">
          <a:extLst>
            <a:ext uri="{FF2B5EF4-FFF2-40B4-BE49-F238E27FC236}">
              <a16:creationId xmlns:a16="http://schemas.microsoft.com/office/drawing/2014/main" id="{E1FA163A-1E56-4EFF-A672-F23FEDECF138}"/>
            </a:ext>
          </a:extLst>
        </xdr:cNvPr>
        <xdr:cNvSpPr/>
      </xdr:nvSpPr>
      <xdr:spPr bwMode="auto">
        <a:xfrm>
          <a:off x="611592" y="2639210"/>
          <a:ext cx="100154" cy="10443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9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172874</xdr:colOff>
      <xdr:row>12</xdr:row>
      <xdr:rowOff>131293</xdr:rowOff>
    </xdr:from>
    <xdr:to>
      <xdr:col>8</xdr:col>
      <xdr:colOff>301269</xdr:colOff>
      <xdr:row>13</xdr:row>
      <xdr:rowOff>74711</xdr:rowOff>
    </xdr:to>
    <xdr:sp macro="" textlink="">
      <xdr:nvSpPr>
        <xdr:cNvPr id="976" name="六角形 975">
          <a:extLst>
            <a:ext uri="{FF2B5EF4-FFF2-40B4-BE49-F238E27FC236}">
              <a16:creationId xmlns:a16="http://schemas.microsoft.com/office/drawing/2014/main" id="{7FF634D0-11B4-4624-AEF4-B33AD25A61CE}"/>
            </a:ext>
          </a:extLst>
        </xdr:cNvPr>
        <xdr:cNvSpPr/>
      </xdr:nvSpPr>
      <xdr:spPr bwMode="auto">
        <a:xfrm>
          <a:off x="5141114" y="2142973"/>
          <a:ext cx="128395" cy="111058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276534</xdr:colOff>
      <xdr:row>24</xdr:row>
      <xdr:rowOff>20484</xdr:rowOff>
    </xdr:from>
    <xdr:to>
      <xdr:col>10</xdr:col>
      <xdr:colOff>413265</xdr:colOff>
      <xdr:row>24</xdr:row>
      <xdr:rowOff>129583</xdr:rowOff>
    </xdr:to>
    <xdr:sp macro="" textlink="">
      <xdr:nvSpPr>
        <xdr:cNvPr id="977" name="六角形 976">
          <a:extLst>
            <a:ext uri="{FF2B5EF4-FFF2-40B4-BE49-F238E27FC236}">
              <a16:creationId xmlns:a16="http://schemas.microsoft.com/office/drawing/2014/main" id="{1B1FAB6C-FB39-411D-99FF-3FF4EBA085D3}"/>
            </a:ext>
          </a:extLst>
        </xdr:cNvPr>
        <xdr:cNvSpPr/>
      </xdr:nvSpPr>
      <xdr:spPr bwMode="auto">
        <a:xfrm>
          <a:off x="6631614" y="4043844"/>
          <a:ext cx="136731" cy="10909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46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169331</xdr:colOff>
      <xdr:row>20</xdr:row>
      <xdr:rowOff>157778</xdr:rowOff>
    </xdr:from>
    <xdr:to>
      <xdr:col>9</xdr:col>
      <xdr:colOff>306062</xdr:colOff>
      <xdr:row>21</xdr:row>
      <xdr:rowOff>96180</xdr:rowOff>
    </xdr:to>
    <xdr:sp macro="" textlink="">
      <xdr:nvSpPr>
        <xdr:cNvPr id="978" name="六角形 977">
          <a:extLst>
            <a:ext uri="{FF2B5EF4-FFF2-40B4-BE49-F238E27FC236}">
              <a16:creationId xmlns:a16="http://schemas.microsoft.com/office/drawing/2014/main" id="{3406186F-8B32-4004-81AC-769A3A4C1BDD}"/>
            </a:ext>
          </a:extLst>
        </xdr:cNvPr>
        <xdr:cNvSpPr/>
      </xdr:nvSpPr>
      <xdr:spPr bwMode="auto">
        <a:xfrm>
          <a:off x="5830991" y="3510578"/>
          <a:ext cx="136731" cy="10604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46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212194</xdr:colOff>
      <xdr:row>22</xdr:row>
      <xdr:rowOff>61347</xdr:rowOff>
    </xdr:from>
    <xdr:to>
      <xdr:col>9</xdr:col>
      <xdr:colOff>348925</xdr:colOff>
      <xdr:row>22</xdr:row>
      <xdr:rowOff>170446</xdr:rowOff>
    </xdr:to>
    <xdr:sp macro="" textlink="">
      <xdr:nvSpPr>
        <xdr:cNvPr id="979" name="六角形 978">
          <a:extLst>
            <a:ext uri="{FF2B5EF4-FFF2-40B4-BE49-F238E27FC236}">
              <a16:creationId xmlns:a16="http://schemas.microsoft.com/office/drawing/2014/main" id="{4C6F6262-2711-45E6-AAB1-2560BA27AF45}"/>
            </a:ext>
          </a:extLst>
        </xdr:cNvPr>
        <xdr:cNvSpPr/>
      </xdr:nvSpPr>
      <xdr:spPr bwMode="auto">
        <a:xfrm>
          <a:off x="5873854" y="3749427"/>
          <a:ext cx="136731" cy="10909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349957</xdr:colOff>
      <xdr:row>19</xdr:row>
      <xdr:rowOff>132908</xdr:rowOff>
    </xdr:from>
    <xdr:to>
      <xdr:col>8</xdr:col>
      <xdr:colOff>629903</xdr:colOff>
      <xdr:row>20</xdr:row>
      <xdr:rowOff>35610</xdr:rowOff>
    </xdr:to>
    <xdr:sp macro="" textlink="">
      <xdr:nvSpPr>
        <xdr:cNvPr id="980" name="Text Box 1664">
          <a:extLst>
            <a:ext uri="{FF2B5EF4-FFF2-40B4-BE49-F238E27FC236}">
              <a16:creationId xmlns:a16="http://schemas.microsoft.com/office/drawing/2014/main" id="{238837DA-50E0-44D8-A0D5-C0BFD3DE6C43}"/>
            </a:ext>
          </a:extLst>
        </xdr:cNvPr>
        <xdr:cNvSpPr txBox="1">
          <a:spLocks noChangeArrowheads="1"/>
        </xdr:cNvSpPr>
      </xdr:nvSpPr>
      <xdr:spPr bwMode="auto">
        <a:xfrm>
          <a:off x="4624777" y="3318068"/>
          <a:ext cx="973366" cy="70342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0" tIns="0" rIns="0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小さな峠　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308m</a:t>
          </a:r>
        </a:p>
      </xdr:txBody>
    </xdr:sp>
    <xdr:clientData/>
  </xdr:twoCellAnchor>
  <xdr:oneCellAnchor>
    <xdr:from>
      <xdr:col>6</xdr:col>
      <xdr:colOff>114368</xdr:colOff>
      <xdr:row>18</xdr:row>
      <xdr:rowOff>118418</xdr:rowOff>
    </xdr:from>
    <xdr:ext cx="189091" cy="492683"/>
    <xdr:sp macro="" textlink="">
      <xdr:nvSpPr>
        <xdr:cNvPr id="981" name="Text Box 1620">
          <a:extLst>
            <a:ext uri="{FF2B5EF4-FFF2-40B4-BE49-F238E27FC236}">
              <a16:creationId xmlns:a16="http://schemas.microsoft.com/office/drawing/2014/main" id="{1A8476F2-D403-4508-BD5E-2A0EF1CA143E}"/>
            </a:ext>
          </a:extLst>
        </xdr:cNvPr>
        <xdr:cNvSpPr txBox="1">
          <a:spLocks noChangeArrowheads="1"/>
        </xdr:cNvSpPr>
      </xdr:nvSpPr>
      <xdr:spPr bwMode="auto">
        <a:xfrm>
          <a:off x="3695768" y="3135938"/>
          <a:ext cx="189091" cy="492683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eaVert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下音羽川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oneCellAnchor>
  <xdr:twoCellAnchor>
    <xdr:from>
      <xdr:col>5</xdr:col>
      <xdr:colOff>619637</xdr:colOff>
      <xdr:row>22</xdr:row>
      <xdr:rowOff>124847</xdr:rowOff>
    </xdr:from>
    <xdr:to>
      <xdr:col>6</xdr:col>
      <xdr:colOff>60052</xdr:colOff>
      <xdr:row>24</xdr:row>
      <xdr:rowOff>145095</xdr:rowOff>
    </xdr:to>
    <xdr:sp macro="" textlink="">
      <xdr:nvSpPr>
        <xdr:cNvPr id="982" name="Text Box 1664">
          <a:extLst>
            <a:ext uri="{FF2B5EF4-FFF2-40B4-BE49-F238E27FC236}">
              <a16:creationId xmlns:a16="http://schemas.microsoft.com/office/drawing/2014/main" id="{C6FB7999-D552-4E5F-9540-E8F3A8B3DDEC}"/>
            </a:ext>
          </a:extLst>
        </xdr:cNvPr>
        <xdr:cNvSpPr txBox="1">
          <a:spLocks noChangeArrowheads="1"/>
        </xdr:cNvSpPr>
      </xdr:nvSpPr>
      <xdr:spPr bwMode="auto">
        <a:xfrm>
          <a:off x="3507617" y="3812927"/>
          <a:ext cx="133835" cy="35552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vert="eaVert" wrap="none" lIns="27432" tIns="18288" rIns="27432" bIns="18288" anchor="t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明朝B" panose="02020800000000000000" pitchFamily="18" charset="-128"/>
              <a:ea typeface="HGP明朝B" panose="02020800000000000000" pitchFamily="18" charset="-128"/>
            </a:rPr>
            <a:t>地蔵橋</a:t>
          </a:r>
          <a:endParaRPr lang="en-US" altLang="ja-JP" sz="900" b="0" i="0" u="none" strike="noStrike" baseline="0">
            <a:solidFill>
              <a:srgbClr val="000000"/>
            </a:solidFill>
            <a:latin typeface="HGP明朝B" panose="02020800000000000000" pitchFamily="18" charset="-128"/>
            <a:ea typeface="HGP明朝B" panose="02020800000000000000" pitchFamily="18" charset="-128"/>
          </a:endParaRPr>
        </a:p>
      </xdr:txBody>
    </xdr:sp>
    <xdr:clientData/>
  </xdr:twoCellAnchor>
  <xdr:twoCellAnchor editAs="oneCell">
    <xdr:from>
      <xdr:col>5</xdr:col>
      <xdr:colOff>591896</xdr:colOff>
      <xdr:row>30</xdr:row>
      <xdr:rowOff>118317</xdr:rowOff>
    </xdr:from>
    <xdr:to>
      <xdr:col>6</xdr:col>
      <xdr:colOff>386055</xdr:colOff>
      <xdr:row>32</xdr:row>
      <xdr:rowOff>131137</xdr:rowOff>
    </xdr:to>
    <xdr:pic>
      <xdr:nvPicPr>
        <xdr:cNvPr id="983" name="図 982">
          <a:extLst>
            <a:ext uri="{FF2B5EF4-FFF2-40B4-BE49-F238E27FC236}">
              <a16:creationId xmlns:a16="http://schemas.microsoft.com/office/drawing/2014/main" id="{4E232A7C-FBC5-4CF7-A03B-857676D28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7117450">
          <a:off x="3549616" y="5077777"/>
          <a:ext cx="348100" cy="487579"/>
        </a:xfrm>
        <a:prstGeom prst="rect">
          <a:avLst/>
        </a:prstGeom>
      </xdr:spPr>
    </xdr:pic>
    <xdr:clientData/>
  </xdr:twoCellAnchor>
  <xdr:twoCellAnchor>
    <xdr:from>
      <xdr:col>3</xdr:col>
      <xdr:colOff>568410</xdr:colOff>
      <xdr:row>35</xdr:row>
      <xdr:rowOff>99859</xdr:rowOff>
    </xdr:from>
    <xdr:to>
      <xdr:col>3</xdr:col>
      <xdr:colOff>696443</xdr:colOff>
      <xdr:row>39</xdr:row>
      <xdr:rowOff>43529</xdr:rowOff>
    </xdr:to>
    <xdr:sp macro="" textlink="">
      <xdr:nvSpPr>
        <xdr:cNvPr id="984" name="Text Box 1664">
          <a:extLst>
            <a:ext uri="{FF2B5EF4-FFF2-40B4-BE49-F238E27FC236}">
              <a16:creationId xmlns:a16="http://schemas.microsoft.com/office/drawing/2014/main" id="{0F26B72A-A207-440C-B6CA-65B8882A2AF3}"/>
            </a:ext>
          </a:extLst>
        </xdr:cNvPr>
        <xdr:cNvSpPr txBox="1">
          <a:spLocks noChangeArrowheads="1"/>
        </xdr:cNvSpPr>
      </xdr:nvSpPr>
      <xdr:spPr bwMode="auto">
        <a:xfrm flipH="1">
          <a:off x="2069550" y="5967259"/>
          <a:ext cx="128033" cy="61423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vert="eaVert" wrap="square" lIns="27432" tIns="18288" rIns="36000" bIns="18288" anchor="ctr" anchorCtr="1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物集女街道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6</xdr:col>
      <xdr:colOff>240676</xdr:colOff>
      <xdr:row>7</xdr:row>
      <xdr:rowOff>79381</xdr:rowOff>
    </xdr:from>
    <xdr:ext cx="282774" cy="255873"/>
    <xdr:grpSp>
      <xdr:nvGrpSpPr>
        <xdr:cNvPr id="985" name="Group 6672">
          <a:extLst>
            <a:ext uri="{FF2B5EF4-FFF2-40B4-BE49-F238E27FC236}">
              <a16:creationId xmlns:a16="http://schemas.microsoft.com/office/drawing/2014/main" id="{922B73B1-EFA4-47B2-A0DD-C04A626631F3}"/>
            </a:ext>
          </a:extLst>
        </xdr:cNvPr>
        <xdr:cNvGrpSpPr>
          <a:grpSpLocks/>
        </xdr:cNvGrpSpPr>
      </xdr:nvGrpSpPr>
      <xdr:grpSpPr bwMode="auto">
        <a:xfrm>
          <a:off x="3968232" y="1204072"/>
          <a:ext cx="282774" cy="255873"/>
          <a:chOff x="536" y="109"/>
          <a:chExt cx="46" cy="44"/>
        </a:xfrm>
      </xdr:grpSpPr>
      <xdr:pic>
        <xdr:nvPicPr>
          <xdr:cNvPr id="986" name="Picture 6673" descr="route2">
            <a:extLst>
              <a:ext uri="{FF2B5EF4-FFF2-40B4-BE49-F238E27FC236}">
                <a16:creationId xmlns:a16="http://schemas.microsoft.com/office/drawing/2014/main" id="{F83B531A-3AA8-7CDC-4E38-FEFE00D9A7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87" name="Text Box 6674">
            <a:extLst>
              <a:ext uri="{FF2B5EF4-FFF2-40B4-BE49-F238E27FC236}">
                <a16:creationId xmlns:a16="http://schemas.microsoft.com/office/drawing/2014/main" id="{BB2307B6-8E04-7399-3E4E-3C78BA3AB6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176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5</xdr:col>
      <xdr:colOff>23106</xdr:colOff>
      <xdr:row>5</xdr:row>
      <xdr:rowOff>29108</xdr:rowOff>
    </xdr:from>
    <xdr:ext cx="243203" cy="121959"/>
    <xdr:sp macro="" textlink="">
      <xdr:nvSpPr>
        <xdr:cNvPr id="988" name="Text Box 849">
          <a:extLst>
            <a:ext uri="{FF2B5EF4-FFF2-40B4-BE49-F238E27FC236}">
              <a16:creationId xmlns:a16="http://schemas.microsoft.com/office/drawing/2014/main" id="{8F4BA9F3-CAD8-4F9E-AE8F-DB3A4232B98E}"/>
            </a:ext>
          </a:extLst>
        </xdr:cNvPr>
        <xdr:cNvSpPr txBox="1">
          <a:spLocks noChangeArrowheads="1"/>
        </xdr:cNvSpPr>
      </xdr:nvSpPr>
      <xdr:spPr bwMode="auto">
        <a:xfrm>
          <a:off x="2911086" y="867308"/>
          <a:ext cx="243203" cy="121959"/>
        </a:xfrm>
        <a:prstGeom prst="rect">
          <a:avLst/>
        </a:prstGeom>
        <a:solidFill>
          <a:schemeClr val="bg1">
            <a:alpha val="56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中橋</a:t>
          </a:r>
        </a:p>
      </xdr:txBody>
    </xdr:sp>
    <xdr:clientData/>
  </xdr:oneCellAnchor>
  <xdr:twoCellAnchor editAs="oneCell">
    <xdr:from>
      <xdr:col>7</xdr:col>
      <xdr:colOff>553068</xdr:colOff>
      <xdr:row>6</xdr:row>
      <xdr:rowOff>152739</xdr:rowOff>
    </xdr:from>
    <xdr:to>
      <xdr:col>8</xdr:col>
      <xdr:colOff>10372</xdr:colOff>
      <xdr:row>8</xdr:row>
      <xdr:rowOff>92955</xdr:rowOff>
    </xdr:to>
    <xdr:pic>
      <xdr:nvPicPr>
        <xdr:cNvPr id="989" name="図 988">
          <a:extLst>
            <a:ext uri="{FF2B5EF4-FFF2-40B4-BE49-F238E27FC236}">
              <a16:creationId xmlns:a16="http://schemas.microsoft.com/office/drawing/2014/main" id="{1D348A5D-FBCA-4F70-8A70-9F9716116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16732623" flipV="1">
          <a:off x="4758056" y="1229797"/>
          <a:ext cx="277920" cy="150031"/>
        </a:xfrm>
        <a:prstGeom prst="rect">
          <a:avLst/>
        </a:prstGeom>
      </xdr:spPr>
    </xdr:pic>
    <xdr:clientData/>
  </xdr:twoCellAnchor>
  <xdr:twoCellAnchor>
    <xdr:from>
      <xdr:col>1</xdr:col>
      <xdr:colOff>158754</xdr:colOff>
      <xdr:row>43</xdr:row>
      <xdr:rowOff>133134</xdr:rowOff>
    </xdr:from>
    <xdr:to>
      <xdr:col>1</xdr:col>
      <xdr:colOff>304693</xdr:colOff>
      <xdr:row>44</xdr:row>
      <xdr:rowOff>102414</xdr:rowOff>
    </xdr:to>
    <xdr:sp macro="" textlink="">
      <xdr:nvSpPr>
        <xdr:cNvPr id="990" name="六角形 989">
          <a:extLst>
            <a:ext uri="{FF2B5EF4-FFF2-40B4-BE49-F238E27FC236}">
              <a16:creationId xmlns:a16="http://schemas.microsoft.com/office/drawing/2014/main" id="{85A6790C-C447-48AE-8AA9-8FC05D7FD670}"/>
            </a:ext>
          </a:extLst>
        </xdr:cNvPr>
        <xdr:cNvSpPr/>
      </xdr:nvSpPr>
      <xdr:spPr bwMode="auto">
        <a:xfrm>
          <a:off x="273054" y="7341654"/>
          <a:ext cx="145939" cy="13692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50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1537</xdr:colOff>
      <xdr:row>45</xdr:row>
      <xdr:rowOff>63096</xdr:rowOff>
    </xdr:from>
    <xdr:to>
      <xdr:col>2</xdr:col>
      <xdr:colOff>133145</xdr:colOff>
      <xdr:row>46</xdr:row>
      <xdr:rowOff>15561</xdr:rowOff>
    </xdr:to>
    <xdr:sp macro="" textlink="">
      <xdr:nvSpPr>
        <xdr:cNvPr id="991" name="六角形 990">
          <a:extLst>
            <a:ext uri="{FF2B5EF4-FFF2-40B4-BE49-F238E27FC236}">
              <a16:creationId xmlns:a16="http://schemas.microsoft.com/office/drawing/2014/main" id="{B6E2D70E-C12B-4B60-801F-EC1FF9672406}"/>
            </a:ext>
          </a:extLst>
        </xdr:cNvPr>
        <xdr:cNvSpPr/>
      </xdr:nvSpPr>
      <xdr:spPr bwMode="auto">
        <a:xfrm>
          <a:off x="809257" y="7606896"/>
          <a:ext cx="131608" cy="12010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29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56956</xdr:colOff>
      <xdr:row>41</xdr:row>
      <xdr:rowOff>55563</xdr:rowOff>
    </xdr:from>
    <xdr:to>
      <xdr:col>6</xdr:col>
      <xdr:colOff>166688</xdr:colOff>
      <xdr:row>45</xdr:row>
      <xdr:rowOff>58886</xdr:rowOff>
    </xdr:to>
    <xdr:sp macro="" textlink="">
      <xdr:nvSpPr>
        <xdr:cNvPr id="992" name="Line 1591">
          <a:extLst>
            <a:ext uri="{FF2B5EF4-FFF2-40B4-BE49-F238E27FC236}">
              <a16:creationId xmlns:a16="http://schemas.microsoft.com/office/drawing/2014/main" id="{05EE7E75-5B7B-4B5E-9D18-8F88D047A39D}"/>
            </a:ext>
          </a:extLst>
        </xdr:cNvPr>
        <xdr:cNvSpPr>
          <a:spLocks noChangeShapeType="1"/>
        </xdr:cNvSpPr>
      </xdr:nvSpPr>
      <xdr:spPr bwMode="auto">
        <a:xfrm flipV="1">
          <a:off x="3638356" y="6928803"/>
          <a:ext cx="109732" cy="6738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467606</xdr:colOff>
      <xdr:row>53</xdr:row>
      <xdr:rowOff>23097</xdr:rowOff>
    </xdr:from>
    <xdr:to>
      <xdr:col>6</xdr:col>
      <xdr:colOff>52546</xdr:colOff>
      <xdr:row>56</xdr:row>
      <xdr:rowOff>112993</xdr:rowOff>
    </xdr:to>
    <xdr:grpSp>
      <xdr:nvGrpSpPr>
        <xdr:cNvPr id="993" name="グループ化 992">
          <a:extLst>
            <a:ext uri="{FF2B5EF4-FFF2-40B4-BE49-F238E27FC236}">
              <a16:creationId xmlns:a16="http://schemas.microsoft.com/office/drawing/2014/main" id="{B07D3779-7BD2-41DC-8810-3C092C2266FB}"/>
            </a:ext>
          </a:extLst>
        </xdr:cNvPr>
        <xdr:cNvGrpSpPr/>
      </xdr:nvGrpSpPr>
      <xdr:grpSpPr>
        <a:xfrm>
          <a:off x="3483115" y="8574536"/>
          <a:ext cx="289367" cy="569004"/>
          <a:chOff x="3592823" y="9008452"/>
          <a:chExt cx="289213" cy="600782"/>
        </a:xfrm>
      </xdr:grpSpPr>
      <xdr:sp macro="" textlink="">
        <xdr:nvSpPr>
          <xdr:cNvPr id="994" name="Freeform 1147">
            <a:extLst>
              <a:ext uri="{FF2B5EF4-FFF2-40B4-BE49-F238E27FC236}">
                <a16:creationId xmlns:a16="http://schemas.microsoft.com/office/drawing/2014/main" id="{DB867CEC-EB26-6D59-93A1-7711F5555B99}"/>
              </a:ext>
            </a:extLst>
          </xdr:cNvPr>
          <xdr:cNvSpPr>
            <a:spLocks/>
          </xdr:cNvSpPr>
        </xdr:nvSpPr>
        <xdr:spPr bwMode="auto">
          <a:xfrm rot="5597858">
            <a:off x="3437039" y="9164236"/>
            <a:ext cx="600782" cy="289213"/>
          </a:xfrm>
          <a:custGeom>
            <a:avLst/>
            <a:gdLst>
              <a:gd name="T0" fmla="*/ 2147483647 w 8444"/>
              <a:gd name="T1" fmla="*/ 2147483647 h 8888"/>
              <a:gd name="T2" fmla="*/ 2147483647 w 8444"/>
              <a:gd name="T3" fmla="*/ 2147483647 h 8888"/>
              <a:gd name="T4" fmla="*/ 2147483647 w 8444"/>
              <a:gd name="T5" fmla="*/ 2147483647 h 8888"/>
              <a:gd name="T6" fmla="*/ 2147483647 w 8444"/>
              <a:gd name="T7" fmla="*/ 2147483647 h 8888"/>
              <a:gd name="T8" fmla="*/ 2147483647 w 8444"/>
              <a:gd name="T9" fmla="*/ 2147483647 h 8888"/>
              <a:gd name="T10" fmla="*/ 0 w 8444"/>
              <a:gd name="T11" fmla="*/ 0 h 888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connsiteX0" fmla="*/ 10000 w 10000"/>
              <a:gd name="connsiteY0" fmla="*/ 8751 h 10036"/>
              <a:gd name="connsiteX1" fmla="*/ 8817 w 10000"/>
              <a:gd name="connsiteY1" fmla="*/ 8751 h 10036"/>
              <a:gd name="connsiteX2" fmla="*/ 6974 w 10000"/>
              <a:gd name="connsiteY2" fmla="*/ 6250 h 10036"/>
              <a:gd name="connsiteX3" fmla="*/ 5657 w 10000"/>
              <a:gd name="connsiteY3" fmla="*/ 10000 h 10036"/>
              <a:gd name="connsiteX4" fmla="*/ 1223 w 10000"/>
              <a:gd name="connsiteY4" fmla="*/ 3438 h 10036"/>
              <a:gd name="connsiteX5" fmla="*/ 0 w 10000"/>
              <a:gd name="connsiteY5" fmla="*/ 0 h 10036"/>
              <a:gd name="connsiteX0" fmla="*/ 10000 w 10000"/>
              <a:gd name="connsiteY0" fmla="*/ 8751 h 10026"/>
              <a:gd name="connsiteX1" fmla="*/ 8817 w 10000"/>
              <a:gd name="connsiteY1" fmla="*/ 8751 h 10026"/>
              <a:gd name="connsiteX2" fmla="*/ 6974 w 10000"/>
              <a:gd name="connsiteY2" fmla="*/ 6250 h 10026"/>
              <a:gd name="connsiteX3" fmla="*/ 5657 w 10000"/>
              <a:gd name="connsiteY3" fmla="*/ 10000 h 10026"/>
              <a:gd name="connsiteX4" fmla="*/ 2999 w 10000"/>
              <a:gd name="connsiteY4" fmla="*/ 3886 h 10026"/>
              <a:gd name="connsiteX5" fmla="*/ 1223 w 10000"/>
              <a:gd name="connsiteY5" fmla="*/ 3438 h 10026"/>
              <a:gd name="connsiteX6" fmla="*/ 0 w 10000"/>
              <a:gd name="connsiteY6" fmla="*/ 0 h 10026"/>
              <a:gd name="connsiteX0" fmla="*/ 10000 w 10000"/>
              <a:gd name="connsiteY0" fmla="*/ 8751 h 10010"/>
              <a:gd name="connsiteX1" fmla="*/ 8817 w 10000"/>
              <a:gd name="connsiteY1" fmla="*/ 8751 h 10010"/>
              <a:gd name="connsiteX2" fmla="*/ 6974 w 10000"/>
              <a:gd name="connsiteY2" fmla="*/ 6250 h 10010"/>
              <a:gd name="connsiteX3" fmla="*/ 5657 w 10000"/>
              <a:gd name="connsiteY3" fmla="*/ 10000 h 10010"/>
              <a:gd name="connsiteX4" fmla="*/ 3017 w 10000"/>
              <a:gd name="connsiteY4" fmla="*/ 4827 h 10010"/>
              <a:gd name="connsiteX5" fmla="*/ 1223 w 10000"/>
              <a:gd name="connsiteY5" fmla="*/ 3438 h 10010"/>
              <a:gd name="connsiteX6" fmla="*/ 0 w 10000"/>
              <a:gd name="connsiteY6" fmla="*/ 0 h 10010"/>
              <a:gd name="connsiteX0" fmla="*/ 10000 w 10000"/>
              <a:gd name="connsiteY0" fmla="*/ 8751 h 14198"/>
              <a:gd name="connsiteX1" fmla="*/ 8817 w 10000"/>
              <a:gd name="connsiteY1" fmla="*/ 8751 h 14198"/>
              <a:gd name="connsiteX2" fmla="*/ 6974 w 10000"/>
              <a:gd name="connsiteY2" fmla="*/ 6250 h 14198"/>
              <a:gd name="connsiteX3" fmla="*/ 6886 w 10000"/>
              <a:gd name="connsiteY3" fmla="*/ 14193 h 14198"/>
              <a:gd name="connsiteX4" fmla="*/ 3017 w 10000"/>
              <a:gd name="connsiteY4" fmla="*/ 4827 h 14198"/>
              <a:gd name="connsiteX5" fmla="*/ 1223 w 10000"/>
              <a:gd name="connsiteY5" fmla="*/ 3438 h 14198"/>
              <a:gd name="connsiteX6" fmla="*/ 0 w 10000"/>
              <a:gd name="connsiteY6" fmla="*/ 0 h 14198"/>
              <a:gd name="connsiteX0" fmla="*/ 10000 w 10000"/>
              <a:gd name="connsiteY0" fmla="*/ 8751 h 14705"/>
              <a:gd name="connsiteX1" fmla="*/ 8817 w 10000"/>
              <a:gd name="connsiteY1" fmla="*/ 8751 h 14705"/>
              <a:gd name="connsiteX2" fmla="*/ 9923 w 10000"/>
              <a:gd name="connsiteY2" fmla="*/ 12977 h 14705"/>
              <a:gd name="connsiteX3" fmla="*/ 6886 w 10000"/>
              <a:gd name="connsiteY3" fmla="*/ 14193 h 14705"/>
              <a:gd name="connsiteX4" fmla="*/ 3017 w 10000"/>
              <a:gd name="connsiteY4" fmla="*/ 4827 h 14705"/>
              <a:gd name="connsiteX5" fmla="*/ 1223 w 10000"/>
              <a:gd name="connsiteY5" fmla="*/ 3438 h 14705"/>
              <a:gd name="connsiteX6" fmla="*/ 0 w 10000"/>
              <a:gd name="connsiteY6" fmla="*/ 0 h 14705"/>
              <a:gd name="connsiteX0" fmla="*/ 10218 w 10218"/>
              <a:gd name="connsiteY0" fmla="*/ 14 h 16392"/>
              <a:gd name="connsiteX1" fmla="*/ 8817 w 10218"/>
              <a:gd name="connsiteY1" fmla="*/ 10438 h 16392"/>
              <a:gd name="connsiteX2" fmla="*/ 9923 w 10218"/>
              <a:gd name="connsiteY2" fmla="*/ 14664 h 16392"/>
              <a:gd name="connsiteX3" fmla="*/ 6886 w 10218"/>
              <a:gd name="connsiteY3" fmla="*/ 15880 h 16392"/>
              <a:gd name="connsiteX4" fmla="*/ 3017 w 10218"/>
              <a:gd name="connsiteY4" fmla="*/ 6514 h 16392"/>
              <a:gd name="connsiteX5" fmla="*/ 1223 w 10218"/>
              <a:gd name="connsiteY5" fmla="*/ 5125 h 16392"/>
              <a:gd name="connsiteX6" fmla="*/ 0 w 10218"/>
              <a:gd name="connsiteY6" fmla="*/ 1687 h 16392"/>
              <a:gd name="connsiteX0" fmla="*/ 10218 w 10218"/>
              <a:gd name="connsiteY0" fmla="*/ 15 h 16408"/>
              <a:gd name="connsiteX1" fmla="*/ 10060 w 10218"/>
              <a:gd name="connsiteY1" fmla="*/ 9908 h 16408"/>
              <a:gd name="connsiteX2" fmla="*/ 9923 w 10218"/>
              <a:gd name="connsiteY2" fmla="*/ 14665 h 16408"/>
              <a:gd name="connsiteX3" fmla="*/ 6886 w 10218"/>
              <a:gd name="connsiteY3" fmla="*/ 15881 h 16408"/>
              <a:gd name="connsiteX4" fmla="*/ 3017 w 10218"/>
              <a:gd name="connsiteY4" fmla="*/ 6515 h 16408"/>
              <a:gd name="connsiteX5" fmla="*/ 1223 w 10218"/>
              <a:gd name="connsiteY5" fmla="*/ 5126 h 16408"/>
              <a:gd name="connsiteX6" fmla="*/ 0 w 10218"/>
              <a:gd name="connsiteY6" fmla="*/ 1688 h 16408"/>
              <a:gd name="connsiteX0" fmla="*/ 5804 w 10460"/>
              <a:gd name="connsiteY0" fmla="*/ 13 h 17843"/>
              <a:gd name="connsiteX1" fmla="*/ 10060 w 10460"/>
              <a:gd name="connsiteY1" fmla="*/ 11343 h 17843"/>
              <a:gd name="connsiteX2" fmla="*/ 9923 w 10460"/>
              <a:gd name="connsiteY2" fmla="*/ 16100 h 17843"/>
              <a:gd name="connsiteX3" fmla="*/ 6886 w 10460"/>
              <a:gd name="connsiteY3" fmla="*/ 17316 h 17843"/>
              <a:gd name="connsiteX4" fmla="*/ 3017 w 10460"/>
              <a:gd name="connsiteY4" fmla="*/ 7950 h 17843"/>
              <a:gd name="connsiteX5" fmla="*/ 1223 w 10460"/>
              <a:gd name="connsiteY5" fmla="*/ 6561 h 17843"/>
              <a:gd name="connsiteX6" fmla="*/ 0 w 10460"/>
              <a:gd name="connsiteY6" fmla="*/ 3123 h 17843"/>
              <a:gd name="connsiteX0" fmla="*/ 5804 w 10265"/>
              <a:gd name="connsiteY0" fmla="*/ 673 h 18503"/>
              <a:gd name="connsiteX1" fmla="*/ 8714 w 10265"/>
              <a:gd name="connsiteY1" fmla="*/ 696 h 18503"/>
              <a:gd name="connsiteX2" fmla="*/ 10060 w 10265"/>
              <a:gd name="connsiteY2" fmla="*/ 12003 h 18503"/>
              <a:gd name="connsiteX3" fmla="*/ 9923 w 10265"/>
              <a:gd name="connsiteY3" fmla="*/ 16760 h 18503"/>
              <a:gd name="connsiteX4" fmla="*/ 6886 w 10265"/>
              <a:gd name="connsiteY4" fmla="*/ 17976 h 18503"/>
              <a:gd name="connsiteX5" fmla="*/ 3017 w 10265"/>
              <a:gd name="connsiteY5" fmla="*/ 8610 h 18503"/>
              <a:gd name="connsiteX6" fmla="*/ 1223 w 10265"/>
              <a:gd name="connsiteY6" fmla="*/ 7221 h 18503"/>
              <a:gd name="connsiteX7" fmla="*/ 0 w 10265"/>
              <a:gd name="connsiteY7" fmla="*/ 3783 h 18503"/>
              <a:gd name="connsiteX0" fmla="*/ 5804 w 10265"/>
              <a:gd name="connsiteY0" fmla="*/ 1057 h 18887"/>
              <a:gd name="connsiteX1" fmla="*/ 2432 w 10265"/>
              <a:gd name="connsiteY1" fmla="*/ 283 h 18887"/>
              <a:gd name="connsiteX2" fmla="*/ 8714 w 10265"/>
              <a:gd name="connsiteY2" fmla="*/ 1080 h 18887"/>
              <a:gd name="connsiteX3" fmla="*/ 10060 w 10265"/>
              <a:gd name="connsiteY3" fmla="*/ 12387 h 18887"/>
              <a:gd name="connsiteX4" fmla="*/ 9923 w 10265"/>
              <a:gd name="connsiteY4" fmla="*/ 17144 h 18887"/>
              <a:gd name="connsiteX5" fmla="*/ 6886 w 10265"/>
              <a:gd name="connsiteY5" fmla="*/ 18360 h 18887"/>
              <a:gd name="connsiteX6" fmla="*/ 3017 w 10265"/>
              <a:gd name="connsiteY6" fmla="*/ 8994 h 18887"/>
              <a:gd name="connsiteX7" fmla="*/ 1223 w 10265"/>
              <a:gd name="connsiteY7" fmla="*/ 7605 h 18887"/>
              <a:gd name="connsiteX8" fmla="*/ 0 w 10265"/>
              <a:gd name="connsiteY8" fmla="*/ 4167 h 18887"/>
              <a:gd name="connsiteX0" fmla="*/ 0 w 10273"/>
              <a:gd name="connsiteY0" fmla="*/ 3010 h 18887"/>
              <a:gd name="connsiteX1" fmla="*/ 2440 w 10273"/>
              <a:gd name="connsiteY1" fmla="*/ 283 h 18887"/>
              <a:gd name="connsiteX2" fmla="*/ 8722 w 10273"/>
              <a:gd name="connsiteY2" fmla="*/ 1080 h 18887"/>
              <a:gd name="connsiteX3" fmla="*/ 10068 w 10273"/>
              <a:gd name="connsiteY3" fmla="*/ 12387 h 18887"/>
              <a:gd name="connsiteX4" fmla="*/ 9931 w 10273"/>
              <a:gd name="connsiteY4" fmla="*/ 17144 h 18887"/>
              <a:gd name="connsiteX5" fmla="*/ 6894 w 10273"/>
              <a:gd name="connsiteY5" fmla="*/ 18360 h 18887"/>
              <a:gd name="connsiteX6" fmla="*/ 3025 w 10273"/>
              <a:gd name="connsiteY6" fmla="*/ 8994 h 18887"/>
              <a:gd name="connsiteX7" fmla="*/ 1231 w 10273"/>
              <a:gd name="connsiteY7" fmla="*/ 7605 h 18887"/>
              <a:gd name="connsiteX8" fmla="*/ 8 w 10273"/>
              <a:gd name="connsiteY8" fmla="*/ 4167 h 18887"/>
              <a:gd name="connsiteX0" fmla="*/ 0 w 10273"/>
              <a:gd name="connsiteY0" fmla="*/ 2739 h 18616"/>
              <a:gd name="connsiteX1" fmla="*/ 2440 w 10273"/>
              <a:gd name="connsiteY1" fmla="*/ 12 h 18616"/>
              <a:gd name="connsiteX2" fmla="*/ 6748 w 10273"/>
              <a:gd name="connsiteY2" fmla="*/ 6817 h 18616"/>
              <a:gd name="connsiteX3" fmla="*/ 8722 w 10273"/>
              <a:gd name="connsiteY3" fmla="*/ 809 h 18616"/>
              <a:gd name="connsiteX4" fmla="*/ 10068 w 10273"/>
              <a:gd name="connsiteY4" fmla="*/ 12116 h 18616"/>
              <a:gd name="connsiteX5" fmla="*/ 9931 w 10273"/>
              <a:gd name="connsiteY5" fmla="*/ 16873 h 18616"/>
              <a:gd name="connsiteX6" fmla="*/ 6894 w 10273"/>
              <a:gd name="connsiteY6" fmla="*/ 18089 h 18616"/>
              <a:gd name="connsiteX7" fmla="*/ 3025 w 10273"/>
              <a:gd name="connsiteY7" fmla="*/ 8723 h 18616"/>
              <a:gd name="connsiteX8" fmla="*/ 1231 w 10273"/>
              <a:gd name="connsiteY8" fmla="*/ 7334 h 18616"/>
              <a:gd name="connsiteX9" fmla="*/ 8 w 10273"/>
              <a:gd name="connsiteY9" fmla="*/ 3896 h 18616"/>
              <a:gd name="connsiteX0" fmla="*/ 0 w 10273"/>
              <a:gd name="connsiteY0" fmla="*/ 3234 h 19111"/>
              <a:gd name="connsiteX1" fmla="*/ 2440 w 10273"/>
              <a:gd name="connsiteY1" fmla="*/ 507 h 19111"/>
              <a:gd name="connsiteX2" fmla="*/ 6408 w 10273"/>
              <a:gd name="connsiteY2" fmla="*/ 447 h 19111"/>
              <a:gd name="connsiteX3" fmla="*/ 6748 w 10273"/>
              <a:gd name="connsiteY3" fmla="*/ 7312 h 19111"/>
              <a:gd name="connsiteX4" fmla="*/ 8722 w 10273"/>
              <a:gd name="connsiteY4" fmla="*/ 1304 h 19111"/>
              <a:gd name="connsiteX5" fmla="*/ 10068 w 10273"/>
              <a:gd name="connsiteY5" fmla="*/ 12611 h 19111"/>
              <a:gd name="connsiteX6" fmla="*/ 9931 w 10273"/>
              <a:gd name="connsiteY6" fmla="*/ 17368 h 19111"/>
              <a:gd name="connsiteX7" fmla="*/ 6894 w 10273"/>
              <a:gd name="connsiteY7" fmla="*/ 18584 h 19111"/>
              <a:gd name="connsiteX8" fmla="*/ 3025 w 10273"/>
              <a:gd name="connsiteY8" fmla="*/ 9218 h 19111"/>
              <a:gd name="connsiteX9" fmla="*/ 1231 w 10273"/>
              <a:gd name="connsiteY9" fmla="*/ 7829 h 19111"/>
              <a:gd name="connsiteX10" fmla="*/ 8 w 10273"/>
              <a:gd name="connsiteY10" fmla="*/ 4391 h 19111"/>
              <a:gd name="connsiteX0" fmla="*/ 0 w 10273"/>
              <a:gd name="connsiteY0" fmla="*/ 2921 h 18798"/>
              <a:gd name="connsiteX1" fmla="*/ 2440 w 10273"/>
              <a:gd name="connsiteY1" fmla="*/ 194 h 18798"/>
              <a:gd name="connsiteX2" fmla="*/ 5065 w 10273"/>
              <a:gd name="connsiteY2" fmla="*/ 6347 h 18798"/>
              <a:gd name="connsiteX3" fmla="*/ 6408 w 10273"/>
              <a:gd name="connsiteY3" fmla="*/ 134 h 18798"/>
              <a:gd name="connsiteX4" fmla="*/ 6748 w 10273"/>
              <a:gd name="connsiteY4" fmla="*/ 6999 h 18798"/>
              <a:gd name="connsiteX5" fmla="*/ 8722 w 10273"/>
              <a:gd name="connsiteY5" fmla="*/ 991 h 18798"/>
              <a:gd name="connsiteX6" fmla="*/ 10068 w 10273"/>
              <a:gd name="connsiteY6" fmla="*/ 12298 h 18798"/>
              <a:gd name="connsiteX7" fmla="*/ 9931 w 10273"/>
              <a:gd name="connsiteY7" fmla="*/ 17055 h 18798"/>
              <a:gd name="connsiteX8" fmla="*/ 6894 w 10273"/>
              <a:gd name="connsiteY8" fmla="*/ 18271 h 18798"/>
              <a:gd name="connsiteX9" fmla="*/ 3025 w 10273"/>
              <a:gd name="connsiteY9" fmla="*/ 8905 h 18798"/>
              <a:gd name="connsiteX10" fmla="*/ 1231 w 10273"/>
              <a:gd name="connsiteY10" fmla="*/ 7516 h 18798"/>
              <a:gd name="connsiteX11" fmla="*/ 8 w 10273"/>
              <a:gd name="connsiteY11" fmla="*/ 4078 h 18798"/>
              <a:gd name="connsiteX0" fmla="*/ 0 w 10273"/>
              <a:gd name="connsiteY0" fmla="*/ 2921 h 18798"/>
              <a:gd name="connsiteX1" fmla="*/ 1655 w 10273"/>
              <a:gd name="connsiteY1" fmla="*/ 2848 h 18798"/>
              <a:gd name="connsiteX2" fmla="*/ 5065 w 10273"/>
              <a:gd name="connsiteY2" fmla="*/ 6347 h 18798"/>
              <a:gd name="connsiteX3" fmla="*/ 6408 w 10273"/>
              <a:gd name="connsiteY3" fmla="*/ 134 h 18798"/>
              <a:gd name="connsiteX4" fmla="*/ 6748 w 10273"/>
              <a:gd name="connsiteY4" fmla="*/ 6999 h 18798"/>
              <a:gd name="connsiteX5" fmla="*/ 8722 w 10273"/>
              <a:gd name="connsiteY5" fmla="*/ 991 h 18798"/>
              <a:gd name="connsiteX6" fmla="*/ 10068 w 10273"/>
              <a:gd name="connsiteY6" fmla="*/ 12298 h 18798"/>
              <a:gd name="connsiteX7" fmla="*/ 9931 w 10273"/>
              <a:gd name="connsiteY7" fmla="*/ 17055 h 18798"/>
              <a:gd name="connsiteX8" fmla="*/ 6894 w 10273"/>
              <a:gd name="connsiteY8" fmla="*/ 18271 h 18798"/>
              <a:gd name="connsiteX9" fmla="*/ 3025 w 10273"/>
              <a:gd name="connsiteY9" fmla="*/ 8905 h 18798"/>
              <a:gd name="connsiteX10" fmla="*/ 1231 w 10273"/>
              <a:gd name="connsiteY10" fmla="*/ 7516 h 18798"/>
              <a:gd name="connsiteX11" fmla="*/ 8 w 10273"/>
              <a:gd name="connsiteY11" fmla="*/ 4078 h 18798"/>
              <a:gd name="connsiteX0" fmla="*/ 0 w 10386"/>
              <a:gd name="connsiteY0" fmla="*/ 2921 h 18798"/>
              <a:gd name="connsiteX1" fmla="*/ 1655 w 10386"/>
              <a:gd name="connsiteY1" fmla="*/ 2848 h 18798"/>
              <a:gd name="connsiteX2" fmla="*/ 5065 w 10386"/>
              <a:gd name="connsiteY2" fmla="*/ 6347 h 18798"/>
              <a:gd name="connsiteX3" fmla="*/ 6408 w 10386"/>
              <a:gd name="connsiteY3" fmla="*/ 134 h 18798"/>
              <a:gd name="connsiteX4" fmla="*/ 6748 w 10386"/>
              <a:gd name="connsiteY4" fmla="*/ 6999 h 18798"/>
              <a:gd name="connsiteX5" fmla="*/ 8722 w 10386"/>
              <a:gd name="connsiteY5" fmla="*/ 991 h 18798"/>
              <a:gd name="connsiteX6" fmla="*/ 10320 w 10386"/>
              <a:gd name="connsiteY6" fmla="*/ 2602 h 18798"/>
              <a:gd name="connsiteX7" fmla="*/ 10068 w 10386"/>
              <a:gd name="connsiteY7" fmla="*/ 12298 h 18798"/>
              <a:gd name="connsiteX8" fmla="*/ 9931 w 10386"/>
              <a:gd name="connsiteY8" fmla="*/ 17055 h 18798"/>
              <a:gd name="connsiteX9" fmla="*/ 6894 w 10386"/>
              <a:gd name="connsiteY9" fmla="*/ 18271 h 18798"/>
              <a:gd name="connsiteX10" fmla="*/ 3025 w 10386"/>
              <a:gd name="connsiteY10" fmla="*/ 8905 h 18798"/>
              <a:gd name="connsiteX11" fmla="*/ 1231 w 10386"/>
              <a:gd name="connsiteY11" fmla="*/ 7516 h 18798"/>
              <a:gd name="connsiteX12" fmla="*/ 8 w 10386"/>
              <a:gd name="connsiteY12" fmla="*/ 4078 h 18798"/>
              <a:gd name="connsiteX0" fmla="*/ 0 w 10386"/>
              <a:gd name="connsiteY0" fmla="*/ 2921 h 18798"/>
              <a:gd name="connsiteX1" fmla="*/ 1655 w 10386"/>
              <a:gd name="connsiteY1" fmla="*/ 2848 h 18798"/>
              <a:gd name="connsiteX2" fmla="*/ 5065 w 10386"/>
              <a:gd name="connsiteY2" fmla="*/ 6347 h 18798"/>
              <a:gd name="connsiteX3" fmla="*/ 6408 w 10386"/>
              <a:gd name="connsiteY3" fmla="*/ 134 h 18798"/>
              <a:gd name="connsiteX4" fmla="*/ 6748 w 10386"/>
              <a:gd name="connsiteY4" fmla="*/ 6999 h 18798"/>
              <a:gd name="connsiteX5" fmla="*/ 8722 w 10386"/>
              <a:gd name="connsiteY5" fmla="*/ 991 h 18798"/>
              <a:gd name="connsiteX6" fmla="*/ 10320 w 10386"/>
              <a:gd name="connsiteY6" fmla="*/ 2602 h 18798"/>
              <a:gd name="connsiteX7" fmla="*/ 10068 w 10386"/>
              <a:gd name="connsiteY7" fmla="*/ 12298 h 18798"/>
              <a:gd name="connsiteX8" fmla="*/ 9931 w 10386"/>
              <a:gd name="connsiteY8" fmla="*/ 17055 h 18798"/>
              <a:gd name="connsiteX9" fmla="*/ 6894 w 10386"/>
              <a:gd name="connsiteY9" fmla="*/ 18271 h 18798"/>
              <a:gd name="connsiteX10" fmla="*/ 3025 w 10386"/>
              <a:gd name="connsiteY10" fmla="*/ 8905 h 18798"/>
              <a:gd name="connsiteX11" fmla="*/ 1231 w 10386"/>
              <a:gd name="connsiteY11" fmla="*/ 7516 h 18798"/>
              <a:gd name="connsiteX12" fmla="*/ 8 w 10386"/>
              <a:gd name="connsiteY12" fmla="*/ 4078 h 1879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</a:cxnLst>
            <a:rect l="l" t="t" r="r" b="b"/>
            <a:pathLst>
              <a:path w="10386" h="18798">
                <a:moveTo>
                  <a:pt x="0" y="2921"/>
                </a:moveTo>
                <a:cubicBezTo>
                  <a:pt x="86" y="2994"/>
                  <a:pt x="1170" y="2844"/>
                  <a:pt x="1655" y="2848"/>
                </a:cubicBezTo>
                <a:cubicBezTo>
                  <a:pt x="2496" y="2318"/>
                  <a:pt x="4404" y="6357"/>
                  <a:pt x="5065" y="6347"/>
                </a:cubicBezTo>
                <a:cubicBezTo>
                  <a:pt x="5726" y="6337"/>
                  <a:pt x="6124" y="-1075"/>
                  <a:pt x="6408" y="134"/>
                </a:cubicBezTo>
                <a:cubicBezTo>
                  <a:pt x="6692" y="1343"/>
                  <a:pt x="6114" y="7529"/>
                  <a:pt x="6748" y="6999"/>
                </a:cubicBezTo>
                <a:cubicBezTo>
                  <a:pt x="7382" y="6469"/>
                  <a:pt x="8277" y="1383"/>
                  <a:pt x="8722" y="991"/>
                </a:cubicBezTo>
                <a:cubicBezTo>
                  <a:pt x="9167" y="599"/>
                  <a:pt x="9243" y="5272"/>
                  <a:pt x="10320" y="2602"/>
                </a:cubicBezTo>
                <a:cubicBezTo>
                  <a:pt x="10544" y="4486"/>
                  <a:pt x="10133" y="9889"/>
                  <a:pt x="10068" y="12298"/>
                </a:cubicBezTo>
                <a:cubicBezTo>
                  <a:pt x="10003" y="14707"/>
                  <a:pt x="10460" y="16060"/>
                  <a:pt x="9931" y="17055"/>
                </a:cubicBezTo>
                <a:cubicBezTo>
                  <a:pt x="9402" y="18050"/>
                  <a:pt x="8045" y="19629"/>
                  <a:pt x="6894" y="18271"/>
                </a:cubicBezTo>
                <a:cubicBezTo>
                  <a:pt x="5743" y="16913"/>
                  <a:pt x="3764" y="9999"/>
                  <a:pt x="3025" y="8905"/>
                </a:cubicBezTo>
                <a:cubicBezTo>
                  <a:pt x="2286" y="7811"/>
                  <a:pt x="1595" y="8345"/>
                  <a:pt x="1231" y="7516"/>
                </a:cubicBezTo>
                <a:cubicBezTo>
                  <a:pt x="311" y="6267"/>
                  <a:pt x="1455" y="6370"/>
                  <a:pt x="8" y="4078"/>
                </a:cubicBezTo>
              </a:path>
            </a:pathLst>
          </a:custGeom>
          <a:solidFill>
            <a:srgbClr val="C7E7FD"/>
          </a:solidFill>
          <a:ln w="9525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</xdr:spPr>
      </xdr:sp>
      <xdr:pic>
        <xdr:nvPicPr>
          <xdr:cNvPr id="995" name="図 994">
            <a:extLst>
              <a:ext uri="{FF2B5EF4-FFF2-40B4-BE49-F238E27FC236}">
                <a16:creationId xmlns:a16="http://schemas.microsoft.com/office/drawing/2014/main" id="{81A4AC7B-3831-230C-64D2-0E50A59F66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">
            <a:duotone>
              <a:prstClr val="black"/>
              <a:schemeClr val="bg1">
                <a:tint val="45000"/>
                <a:satMod val="400000"/>
              </a:schemeClr>
            </a:duotone>
          </a:blip>
          <a:stretch>
            <a:fillRect/>
          </a:stretch>
        </xdr:blipFill>
        <xdr:spPr>
          <a:xfrm>
            <a:off x="3659398" y="9360224"/>
            <a:ext cx="60473" cy="136655"/>
          </a:xfrm>
          <a:prstGeom prst="rect">
            <a:avLst/>
          </a:prstGeom>
          <a:solidFill>
            <a:schemeClr val="bg1"/>
          </a:solidFill>
        </xdr:spPr>
      </xdr:pic>
    </xdr:grpSp>
    <xdr:clientData/>
  </xdr:twoCellAnchor>
  <xdr:twoCellAnchor>
    <xdr:from>
      <xdr:col>5</xdr:col>
      <xdr:colOff>575808</xdr:colOff>
      <xdr:row>51</xdr:row>
      <xdr:rowOff>104151</xdr:rowOff>
    </xdr:from>
    <xdr:to>
      <xdr:col>6</xdr:col>
      <xdr:colOff>34269</xdr:colOff>
      <xdr:row>56</xdr:row>
      <xdr:rowOff>69854</xdr:rowOff>
    </xdr:to>
    <xdr:sp macro="" textlink="">
      <xdr:nvSpPr>
        <xdr:cNvPr id="996" name="AutoShape 1561">
          <a:extLst>
            <a:ext uri="{FF2B5EF4-FFF2-40B4-BE49-F238E27FC236}">
              <a16:creationId xmlns:a16="http://schemas.microsoft.com/office/drawing/2014/main" id="{C478BE95-0DD2-425F-BB9E-9A27B9BFE1B0}"/>
            </a:ext>
          </a:extLst>
        </xdr:cNvPr>
        <xdr:cNvSpPr>
          <a:spLocks/>
        </xdr:cNvSpPr>
      </xdr:nvSpPr>
      <xdr:spPr bwMode="auto">
        <a:xfrm rot="1865779" flipV="1">
          <a:off x="3463788" y="8653791"/>
          <a:ext cx="151881" cy="803903"/>
        </a:xfrm>
        <a:prstGeom prst="rightBrace">
          <a:avLst>
            <a:gd name="adj1" fmla="val 43097"/>
            <a:gd name="adj2" fmla="val 7235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436548</xdr:colOff>
      <xdr:row>56</xdr:row>
      <xdr:rowOff>11547</xdr:rowOff>
    </xdr:from>
    <xdr:to>
      <xdr:col>5</xdr:col>
      <xdr:colOff>578556</xdr:colOff>
      <xdr:row>56</xdr:row>
      <xdr:rowOff>136073</xdr:rowOff>
    </xdr:to>
    <xdr:sp macro="" textlink="">
      <xdr:nvSpPr>
        <xdr:cNvPr id="997" name="六角形 996">
          <a:extLst>
            <a:ext uri="{FF2B5EF4-FFF2-40B4-BE49-F238E27FC236}">
              <a16:creationId xmlns:a16="http://schemas.microsoft.com/office/drawing/2014/main" id="{647EC817-BE05-43C0-A3AC-63C64200186E}"/>
            </a:ext>
          </a:extLst>
        </xdr:cNvPr>
        <xdr:cNvSpPr/>
      </xdr:nvSpPr>
      <xdr:spPr bwMode="auto">
        <a:xfrm>
          <a:off x="3324528" y="9399387"/>
          <a:ext cx="142008" cy="124526"/>
        </a:xfrm>
        <a:prstGeom prst="hexagon">
          <a:avLst/>
        </a:prstGeom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0">
          <a:scrgbClr r="0" g="0" b="0"/>
        </a:lnRef>
        <a:fillRef idx="1003">
          <a:schemeClr val="dk2"/>
        </a:fillRef>
        <a:effectRef idx="0">
          <a:scrgbClr r="0" g="0" b="0"/>
        </a:effectRef>
        <a:fontRef idx="major"/>
      </xdr:style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50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54454</xdr:colOff>
      <xdr:row>55</xdr:row>
      <xdr:rowOff>106030</xdr:rowOff>
    </xdr:from>
    <xdr:to>
      <xdr:col>6</xdr:col>
      <xdr:colOff>556400</xdr:colOff>
      <xdr:row>56</xdr:row>
      <xdr:rowOff>16543</xdr:rowOff>
    </xdr:to>
    <xdr:sp macro="" textlink="">
      <xdr:nvSpPr>
        <xdr:cNvPr id="998" name="Text Box 1664">
          <a:extLst>
            <a:ext uri="{FF2B5EF4-FFF2-40B4-BE49-F238E27FC236}">
              <a16:creationId xmlns:a16="http://schemas.microsoft.com/office/drawing/2014/main" id="{7FB618BC-EAE5-40A8-BF5B-F4CDC5E5F0EB}"/>
            </a:ext>
          </a:extLst>
        </xdr:cNvPr>
        <xdr:cNvSpPr txBox="1">
          <a:spLocks noChangeArrowheads="1"/>
        </xdr:cNvSpPr>
      </xdr:nvSpPr>
      <xdr:spPr bwMode="auto">
        <a:xfrm>
          <a:off x="3635854" y="9326230"/>
          <a:ext cx="501946" cy="78153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310m</a:t>
          </a:r>
        </a:p>
      </xdr:txBody>
    </xdr:sp>
    <xdr:clientData/>
  </xdr:twoCellAnchor>
  <xdr:oneCellAnchor>
    <xdr:from>
      <xdr:col>10</xdr:col>
      <xdr:colOff>1</xdr:colOff>
      <xdr:row>50</xdr:row>
      <xdr:rowOff>53629</xdr:rowOff>
    </xdr:from>
    <xdr:ext cx="246706" cy="205946"/>
    <xdr:grpSp>
      <xdr:nvGrpSpPr>
        <xdr:cNvPr id="999" name="Group 6672">
          <a:extLst>
            <a:ext uri="{FF2B5EF4-FFF2-40B4-BE49-F238E27FC236}">
              <a16:creationId xmlns:a16="http://schemas.microsoft.com/office/drawing/2014/main" id="{BBF270C6-AFE5-4246-A858-926D9EC17C37}"/>
            </a:ext>
          </a:extLst>
        </xdr:cNvPr>
        <xdr:cNvGrpSpPr>
          <a:grpSpLocks/>
        </xdr:cNvGrpSpPr>
      </xdr:nvGrpSpPr>
      <xdr:grpSpPr bwMode="auto">
        <a:xfrm>
          <a:off x="6596064" y="8120881"/>
          <a:ext cx="246706" cy="205946"/>
          <a:chOff x="536" y="109"/>
          <a:chExt cx="46" cy="44"/>
        </a:xfrm>
      </xdr:grpSpPr>
      <xdr:pic>
        <xdr:nvPicPr>
          <xdr:cNvPr id="1000" name="Picture 6673" descr="route2">
            <a:extLst>
              <a:ext uri="{FF2B5EF4-FFF2-40B4-BE49-F238E27FC236}">
                <a16:creationId xmlns:a16="http://schemas.microsoft.com/office/drawing/2014/main" id="{A5224A3C-B94A-9712-AD38-B74167A7A7C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01" name="Text Box 6674">
            <a:extLst>
              <a:ext uri="{FF2B5EF4-FFF2-40B4-BE49-F238E27FC236}">
                <a16:creationId xmlns:a16="http://schemas.microsoft.com/office/drawing/2014/main" id="{1EF7A98F-F725-3568-7808-E103109BD3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477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9</xdr:col>
      <xdr:colOff>486976</xdr:colOff>
      <xdr:row>54</xdr:row>
      <xdr:rowOff>12874</xdr:rowOff>
    </xdr:from>
    <xdr:ext cx="302079" cy="305168"/>
    <xdr:grpSp>
      <xdr:nvGrpSpPr>
        <xdr:cNvPr id="1002" name="Group 6672">
          <a:extLst>
            <a:ext uri="{FF2B5EF4-FFF2-40B4-BE49-F238E27FC236}">
              <a16:creationId xmlns:a16="http://schemas.microsoft.com/office/drawing/2014/main" id="{C1A70824-E247-4CA9-8F8F-B7DC366A4C20}"/>
            </a:ext>
          </a:extLst>
        </xdr:cNvPr>
        <xdr:cNvGrpSpPr>
          <a:grpSpLocks/>
        </xdr:cNvGrpSpPr>
      </xdr:nvGrpSpPr>
      <xdr:grpSpPr bwMode="auto">
        <a:xfrm>
          <a:off x="6381152" y="8728249"/>
          <a:ext cx="302079" cy="305168"/>
          <a:chOff x="536" y="109"/>
          <a:chExt cx="46" cy="44"/>
        </a:xfrm>
      </xdr:grpSpPr>
      <xdr:pic>
        <xdr:nvPicPr>
          <xdr:cNvPr id="1003" name="Picture 6673" descr="route2">
            <a:extLst>
              <a:ext uri="{FF2B5EF4-FFF2-40B4-BE49-F238E27FC236}">
                <a16:creationId xmlns:a16="http://schemas.microsoft.com/office/drawing/2014/main" id="{4D2C9C32-57B8-EB71-BD8D-9CA6DD4E80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04" name="Text Box 6674">
            <a:extLst>
              <a:ext uri="{FF2B5EF4-FFF2-40B4-BE49-F238E27FC236}">
                <a16:creationId xmlns:a16="http://schemas.microsoft.com/office/drawing/2014/main" id="{8B98BC7B-0D18-99CA-42A3-2BE02644B3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477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5</xdr:col>
      <xdr:colOff>673741</xdr:colOff>
      <xdr:row>61</xdr:row>
      <xdr:rowOff>58312</xdr:rowOff>
    </xdr:from>
    <xdr:to>
      <xdr:col>5</xdr:col>
      <xdr:colOff>684770</xdr:colOff>
      <xdr:row>64</xdr:row>
      <xdr:rowOff>128046</xdr:rowOff>
    </xdr:to>
    <xdr:sp macro="" textlink="">
      <xdr:nvSpPr>
        <xdr:cNvPr id="1005" name="Line 1668">
          <a:extLst>
            <a:ext uri="{FF2B5EF4-FFF2-40B4-BE49-F238E27FC236}">
              <a16:creationId xmlns:a16="http://schemas.microsoft.com/office/drawing/2014/main" id="{B14DB681-8554-4A5A-9195-CDEB1BB21B50}"/>
            </a:ext>
          </a:extLst>
        </xdr:cNvPr>
        <xdr:cNvSpPr>
          <a:spLocks noChangeShapeType="1"/>
        </xdr:cNvSpPr>
      </xdr:nvSpPr>
      <xdr:spPr bwMode="auto">
        <a:xfrm>
          <a:off x="3561721" y="10284352"/>
          <a:ext cx="11029" cy="572654"/>
        </a:xfrm>
        <a:custGeom>
          <a:avLst/>
          <a:gdLst>
            <a:gd name="connsiteX0" fmla="*/ 0 w 206375"/>
            <a:gd name="connsiteY0" fmla="*/ 0 h 436563"/>
            <a:gd name="connsiteX1" fmla="*/ 206375 w 206375"/>
            <a:gd name="connsiteY1" fmla="*/ 436563 h 436563"/>
            <a:gd name="connsiteX0" fmla="*/ 0 w 206375"/>
            <a:gd name="connsiteY0" fmla="*/ 0 h 436563"/>
            <a:gd name="connsiteX1" fmla="*/ 111125 w 206375"/>
            <a:gd name="connsiteY1" fmla="*/ 365138 h 436563"/>
            <a:gd name="connsiteX2" fmla="*/ 206375 w 206375"/>
            <a:gd name="connsiteY2" fmla="*/ 436563 h 436563"/>
            <a:gd name="connsiteX0" fmla="*/ 0 w 206375"/>
            <a:gd name="connsiteY0" fmla="*/ 0 h 436563"/>
            <a:gd name="connsiteX1" fmla="*/ 134937 w 206375"/>
            <a:gd name="connsiteY1" fmla="*/ 381013 h 436563"/>
            <a:gd name="connsiteX2" fmla="*/ 206375 w 206375"/>
            <a:gd name="connsiteY2" fmla="*/ 436563 h 436563"/>
            <a:gd name="connsiteX0" fmla="*/ 0 w 206375"/>
            <a:gd name="connsiteY0" fmla="*/ 0 h 436563"/>
            <a:gd name="connsiteX1" fmla="*/ 134937 w 206375"/>
            <a:gd name="connsiteY1" fmla="*/ 381013 h 436563"/>
            <a:gd name="connsiteX2" fmla="*/ 206375 w 206375"/>
            <a:gd name="connsiteY2" fmla="*/ 436563 h 436563"/>
            <a:gd name="connsiteX0" fmla="*/ 0 w 206375"/>
            <a:gd name="connsiteY0" fmla="*/ 0 h 436563"/>
            <a:gd name="connsiteX1" fmla="*/ 134937 w 206375"/>
            <a:gd name="connsiteY1" fmla="*/ 325451 h 436563"/>
            <a:gd name="connsiteX2" fmla="*/ 206375 w 206375"/>
            <a:gd name="connsiteY2" fmla="*/ 436563 h 436563"/>
            <a:gd name="connsiteX0" fmla="*/ 0 w 134938"/>
            <a:gd name="connsiteY0" fmla="*/ 0 h 420688"/>
            <a:gd name="connsiteX1" fmla="*/ 63500 w 134938"/>
            <a:gd name="connsiteY1" fmla="*/ 309576 h 420688"/>
            <a:gd name="connsiteX2" fmla="*/ 134938 w 134938"/>
            <a:gd name="connsiteY2" fmla="*/ 420688 h 420688"/>
            <a:gd name="connsiteX0" fmla="*/ 0 w 134938"/>
            <a:gd name="connsiteY0" fmla="*/ 0 h 420688"/>
            <a:gd name="connsiteX1" fmla="*/ 63500 w 134938"/>
            <a:gd name="connsiteY1" fmla="*/ 309576 h 420688"/>
            <a:gd name="connsiteX2" fmla="*/ 134938 w 134938"/>
            <a:gd name="connsiteY2" fmla="*/ 420688 h 420688"/>
            <a:gd name="connsiteX0" fmla="*/ 66362 w 151679"/>
            <a:gd name="connsiteY0" fmla="*/ 0 h 489754"/>
            <a:gd name="connsiteX1" fmla="*/ 129862 w 151679"/>
            <a:gd name="connsiteY1" fmla="*/ 309576 h 489754"/>
            <a:gd name="connsiteX2" fmla="*/ 21382 w 151679"/>
            <a:gd name="connsiteY2" fmla="*/ 489754 h 489754"/>
            <a:gd name="connsiteX0" fmla="*/ 67267 w 147865"/>
            <a:gd name="connsiteY0" fmla="*/ 0 h 489754"/>
            <a:gd name="connsiteX1" fmla="*/ 124963 w 147865"/>
            <a:gd name="connsiteY1" fmla="*/ 165165 h 489754"/>
            <a:gd name="connsiteX2" fmla="*/ 22287 w 147865"/>
            <a:gd name="connsiteY2" fmla="*/ 489754 h 489754"/>
            <a:gd name="connsiteX0" fmla="*/ 71046 w 151644"/>
            <a:gd name="connsiteY0" fmla="*/ 0 h 489754"/>
            <a:gd name="connsiteX1" fmla="*/ 128742 w 151644"/>
            <a:gd name="connsiteY1" fmla="*/ 165165 h 489754"/>
            <a:gd name="connsiteX2" fmla="*/ 26066 w 151644"/>
            <a:gd name="connsiteY2" fmla="*/ 489754 h 489754"/>
            <a:gd name="connsiteX0" fmla="*/ 71046 w 128742"/>
            <a:gd name="connsiteY0" fmla="*/ 0 h 489754"/>
            <a:gd name="connsiteX1" fmla="*/ 128742 w 128742"/>
            <a:gd name="connsiteY1" fmla="*/ 165165 h 489754"/>
            <a:gd name="connsiteX2" fmla="*/ 26066 w 128742"/>
            <a:gd name="connsiteY2" fmla="*/ 489754 h 489754"/>
            <a:gd name="connsiteX0" fmla="*/ 0 w 105919"/>
            <a:gd name="connsiteY0" fmla="*/ 0 h 348667"/>
            <a:gd name="connsiteX1" fmla="*/ 57696 w 105919"/>
            <a:gd name="connsiteY1" fmla="*/ 165165 h 348667"/>
            <a:gd name="connsiteX2" fmla="*/ 105919 w 105919"/>
            <a:gd name="connsiteY2" fmla="*/ 326507 h 348667"/>
            <a:gd name="connsiteX0" fmla="*/ 0 w 105919"/>
            <a:gd name="connsiteY0" fmla="*/ 0 h 326507"/>
            <a:gd name="connsiteX1" fmla="*/ 57696 w 105919"/>
            <a:gd name="connsiteY1" fmla="*/ 165165 h 326507"/>
            <a:gd name="connsiteX2" fmla="*/ 105919 w 105919"/>
            <a:gd name="connsiteY2" fmla="*/ 326507 h 326507"/>
            <a:gd name="connsiteX0" fmla="*/ 0 w 76900"/>
            <a:gd name="connsiteY0" fmla="*/ 0 h 345343"/>
            <a:gd name="connsiteX1" fmla="*/ 28677 w 76900"/>
            <a:gd name="connsiteY1" fmla="*/ 184001 h 345343"/>
            <a:gd name="connsiteX2" fmla="*/ 76900 w 76900"/>
            <a:gd name="connsiteY2" fmla="*/ 345343 h 345343"/>
            <a:gd name="connsiteX0" fmla="*/ 0 w 76900"/>
            <a:gd name="connsiteY0" fmla="*/ 0 h 345343"/>
            <a:gd name="connsiteX1" fmla="*/ 28677 w 76900"/>
            <a:gd name="connsiteY1" fmla="*/ 184001 h 345343"/>
            <a:gd name="connsiteX2" fmla="*/ 76900 w 76900"/>
            <a:gd name="connsiteY2" fmla="*/ 345343 h 345343"/>
            <a:gd name="connsiteX0" fmla="*/ 0 w 76900"/>
            <a:gd name="connsiteY0" fmla="*/ 0 h 345343"/>
            <a:gd name="connsiteX1" fmla="*/ 28677 w 76900"/>
            <a:gd name="connsiteY1" fmla="*/ 184001 h 345343"/>
            <a:gd name="connsiteX2" fmla="*/ 76900 w 76900"/>
            <a:gd name="connsiteY2" fmla="*/ 345343 h 345343"/>
            <a:gd name="connsiteX0" fmla="*/ 112951 w 122212"/>
            <a:gd name="connsiteY0" fmla="*/ 0 h 427205"/>
            <a:gd name="connsiteX1" fmla="*/ 3136 w 122212"/>
            <a:gd name="connsiteY1" fmla="*/ 265863 h 427205"/>
            <a:gd name="connsiteX2" fmla="*/ 51359 w 122212"/>
            <a:gd name="connsiteY2" fmla="*/ 427205 h 427205"/>
            <a:gd name="connsiteX0" fmla="*/ 112951 w 122212"/>
            <a:gd name="connsiteY0" fmla="*/ 0 h 483878"/>
            <a:gd name="connsiteX1" fmla="*/ 3136 w 122212"/>
            <a:gd name="connsiteY1" fmla="*/ 265863 h 483878"/>
            <a:gd name="connsiteX2" fmla="*/ 46033 w 122212"/>
            <a:gd name="connsiteY2" fmla="*/ 483878 h 483878"/>
            <a:gd name="connsiteX0" fmla="*/ 115392 w 115392"/>
            <a:gd name="connsiteY0" fmla="*/ 0 h 483878"/>
            <a:gd name="connsiteX1" fmla="*/ 5577 w 115392"/>
            <a:gd name="connsiteY1" fmla="*/ 265863 h 483878"/>
            <a:gd name="connsiteX2" fmla="*/ 48474 w 115392"/>
            <a:gd name="connsiteY2" fmla="*/ 483878 h 483878"/>
            <a:gd name="connsiteX0" fmla="*/ 109815 w 109815"/>
            <a:gd name="connsiteY0" fmla="*/ 0 h 483878"/>
            <a:gd name="connsiteX1" fmla="*/ 0 w 109815"/>
            <a:gd name="connsiteY1" fmla="*/ 265863 h 483878"/>
            <a:gd name="connsiteX2" fmla="*/ 42897 w 109815"/>
            <a:gd name="connsiteY2" fmla="*/ 483878 h 483878"/>
            <a:gd name="connsiteX0" fmla="*/ 120468 w 120468"/>
            <a:gd name="connsiteY0" fmla="*/ 0 h 483878"/>
            <a:gd name="connsiteX1" fmla="*/ 0 w 120468"/>
            <a:gd name="connsiteY1" fmla="*/ 284754 h 483878"/>
            <a:gd name="connsiteX2" fmla="*/ 53550 w 120468"/>
            <a:gd name="connsiteY2" fmla="*/ 483878 h 483878"/>
            <a:gd name="connsiteX0" fmla="*/ 66918 w 66918"/>
            <a:gd name="connsiteY0" fmla="*/ 0 h 483878"/>
            <a:gd name="connsiteX1" fmla="*/ 0 w 66918"/>
            <a:gd name="connsiteY1" fmla="*/ 483878 h 483878"/>
            <a:gd name="connsiteX0" fmla="*/ 66918 w 66918"/>
            <a:gd name="connsiteY0" fmla="*/ 0 h 471284"/>
            <a:gd name="connsiteX1" fmla="*/ 0 w 66918"/>
            <a:gd name="connsiteY1" fmla="*/ 471284 h 471284"/>
            <a:gd name="connsiteX0" fmla="*/ 66918 w 66918"/>
            <a:gd name="connsiteY0" fmla="*/ 0 h 471284"/>
            <a:gd name="connsiteX1" fmla="*/ 0 w 66918"/>
            <a:gd name="connsiteY1" fmla="*/ 471284 h 471284"/>
            <a:gd name="connsiteX0" fmla="*/ 50938 w 50938"/>
            <a:gd name="connsiteY0" fmla="*/ 0 h 521661"/>
            <a:gd name="connsiteX1" fmla="*/ 0 w 50938"/>
            <a:gd name="connsiteY1" fmla="*/ 521661 h 521661"/>
            <a:gd name="connsiteX0" fmla="*/ 18979 w 18979"/>
            <a:gd name="connsiteY0" fmla="*/ 0 h 490176"/>
            <a:gd name="connsiteX1" fmla="*/ 0 w 18979"/>
            <a:gd name="connsiteY1" fmla="*/ 490176 h 490176"/>
            <a:gd name="connsiteX0" fmla="*/ 17276 w 17276"/>
            <a:gd name="connsiteY0" fmla="*/ 0 h 541342"/>
            <a:gd name="connsiteX1" fmla="*/ 0 w 17276"/>
            <a:gd name="connsiteY1" fmla="*/ 541342 h 541342"/>
            <a:gd name="connsiteX0" fmla="*/ 17276 w 17276"/>
            <a:gd name="connsiteY0" fmla="*/ 0 h 541342"/>
            <a:gd name="connsiteX1" fmla="*/ 0 w 17276"/>
            <a:gd name="connsiteY1" fmla="*/ 541342 h 541342"/>
            <a:gd name="connsiteX0" fmla="*/ 8758 w 11867"/>
            <a:gd name="connsiteY0" fmla="*/ 0 h 557715"/>
            <a:gd name="connsiteX1" fmla="*/ 0 w 11867"/>
            <a:gd name="connsiteY1" fmla="*/ 557715 h 557715"/>
            <a:gd name="connsiteX0" fmla="*/ 8758 w 8758"/>
            <a:gd name="connsiteY0" fmla="*/ 0 h 557715"/>
            <a:gd name="connsiteX1" fmla="*/ 0 w 8758"/>
            <a:gd name="connsiteY1" fmla="*/ 557715 h 5577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8758" h="557715">
              <a:moveTo>
                <a:pt x="8758" y="0"/>
              </a:moveTo>
              <a:cubicBezTo>
                <a:pt x="-3326" y="163235"/>
                <a:pt x="5486" y="354179"/>
                <a:pt x="0" y="557715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</xdr:col>
      <xdr:colOff>429964</xdr:colOff>
      <xdr:row>62</xdr:row>
      <xdr:rowOff>24122</xdr:rowOff>
    </xdr:from>
    <xdr:to>
      <xdr:col>5</xdr:col>
      <xdr:colOff>573673</xdr:colOff>
      <xdr:row>62</xdr:row>
      <xdr:rowOff>147397</xdr:rowOff>
    </xdr:to>
    <xdr:sp macro="" textlink="">
      <xdr:nvSpPr>
        <xdr:cNvPr id="1006" name="AutoShape 1659">
          <a:extLst>
            <a:ext uri="{FF2B5EF4-FFF2-40B4-BE49-F238E27FC236}">
              <a16:creationId xmlns:a16="http://schemas.microsoft.com/office/drawing/2014/main" id="{39B0587E-FDCB-4F5C-A049-A01B249D8CB9}"/>
            </a:ext>
          </a:extLst>
        </xdr:cNvPr>
        <xdr:cNvSpPr>
          <a:spLocks noChangeArrowheads="1"/>
        </xdr:cNvSpPr>
      </xdr:nvSpPr>
      <xdr:spPr bwMode="auto">
        <a:xfrm>
          <a:off x="3317944" y="10417802"/>
          <a:ext cx="143709" cy="1232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4</xdr:col>
      <xdr:colOff>682846</xdr:colOff>
      <xdr:row>59</xdr:row>
      <xdr:rowOff>64361</xdr:rowOff>
    </xdr:from>
    <xdr:to>
      <xdr:col>5</xdr:col>
      <xdr:colOff>542146</xdr:colOff>
      <xdr:row>64</xdr:row>
      <xdr:rowOff>74831</xdr:rowOff>
    </xdr:to>
    <xdr:pic>
      <xdr:nvPicPr>
        <xdr:cNvPr id="1007" name="図 1006">
          <a:extLst>
            <a:ext uri="{FF2B5EF4-FFF2-40B4-BE49-F238E27FC236}">
              <a16:creationId xmlns:a16="http://schemas.microsoft.com/office/drawing/2014/main" id="{776FC943-D005-40A8-B3E5-3739A78D1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16200000">
          <a:off x="2729431" y="10103096"/>
          <a:ext cx="848670" cy="552720"/>
        </a:xfrm>
        <a:prstGeom prst="rect">
          <a:avLst/>
        </a:prstGeom>
      </xdr:spPr>
    </xdr:pic>
    <xdr:clientData/>
  </xdr:twoCellAnchor>
  <xdr:twoCellAnchor>
    <xdr:from>
      <xdr:col>6</xdr:col>
      <xdr:colOff>21026</xdr:colOff>
      <xdr:row>61</xdr:row>
      <xdr:rowOff>18666</xdr:rowOff>
    </xdr:from>
    <xdr:to>
      <xdr:col>6</xdr:col>
      <xdr:colOff>180418</xdr:colOff>
      <xdr:row>61</xdr:row>
      <xdr:rowOff>148560</xdr:rowOff>
    </xdr:to>
    <xdr:sp macro="" textlink="">
      <xdr:nvSpPr>
        <xdr:cNvPr id="1008" name="六角形 1007">
          <a:extLst>
            <a:ext uri="{FF2B5EF4-FFF2-40B4-BE49-F238E27FC236}">
              <a16:creationId xmlns:a16="http://schemas.microsoft.com/office/drawing/2014/main" id="{8C0CC4DD-FF98-4954-BE62-82FB5CD9E89F}"/>
            </a:ext>
          </a:extLst>
        </xdr:cNvPr>
        <xdr:cNvSpPr/>
      </xdr:nvSpPr>
      <xdr:spPr bwMode="auto">
        <a:xfrm>
          <a:off x="3602426" y="10244706"/>
          <a:ext cx="159392" cy="129894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38</a:t>
          </a:r>
        </a:p>
      </xdr:txBody>
    </xdr:sp>
    <xdr:clientData/>
  </xdr:twoCellAnchor>
  <xdr:twoCellAnchor>
    <xdr:from>
      <xdr:col>8</xdr:col>
      <xdr:colOff>237220</xdr:colOff>
      <xdr:row>63</xdr:row>
      <xdr:rowOff>146387</xdr:rowOff>
    </xdr:from>
    <xdr:to>
      <xdr:col>8</xdr:col>
      <xdr:colOff>382572</xdr:colOff>
      <xdr:row>64</xdr:row>
      <xdr:rowOff>91665</xdr:rowOff>
    </xdr:to>
    <xdr:sp macro="" textlink="">
      <xdr:nvSpPr>
        <xdr:cNvPr id="1009" name="AutoShape 1094">
          <a:extLst>
            <a:ext uri="{FF2B5EF4-FFF2-40B4-BE49-F238E27FC236}">
              <a16:creationId xmlns:a16="http://schemas.microsoft.com/office/drawing/2014/main" id="{65BD51D1-6EBB-4A4B-8997-F51DBB34A4C9}"/>
            </a:ext>
          </a:extLst>
        </xdr:cNvPr>
        <xdr:cNvSpPr>
          <a:spLocks noChangeArrowheads="1"/>
        </xdr:cNvSpPr>
      </xdr:nvSpPr>
      <xdr:spPr bwMode="auto">
        <a:xfrm>
          <a:off x="5205460" y="10707707"/>
          <a:ext cx="145352" cy="11291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302961</xdr:colOff>
      <xdr:row>8</xdr:row>
      <xdr:rowOff>90020</xdr:rowOff>
    </xdr:from>
    <xdr:to>
      <xdr:col>12</xdr:col>
      <xdr:colOff>591394</xdr:colOff>
      <xdr:row>8</xdr:row>
      <xdr:rowOff>134838</xdr:rowOff>
    </xdr:to>
    <xdr:sp macro="" textlink="">
      <xdr:nvSpPr>
        <xdr:cNvPr id="1010" name="Freeform 217">
          <a:extLst>
            <a:ext uri="{FF2B5EF4-FFF2-40B4-BE49-F238E27FC236}">
              <a16:creationId xmlns:a16="http://schemas.microsoft.com/office/drawing/2014/main" id="{D53D89C0-C476-472E-9E9D-A36ED7E1E178}"/>
            </a:ext>
          </a:extLst>
        </xdr:cNvPr>
        <xdr:cNvSpPr>
          <a:spLocks/>
        </xdr:cNvSpPr>
      </xdr:nvSpPr>
      <xdr:spPr bwMode="auto">
        <a:xfrm rot="10800000">
          <a:off x="7351461" y="1431140"/>
          <a:ext cx="981853" cy="44818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2632 w 12632"/>
            <a:gd name="connsiteY0" fmla="*/ 1667 h 8581"/>
            <a:gd name="connsiteX1" fmla="*/ 10154 w 12632"/>
            <a:gd name="connsiteY1" fmla="*/ 5000 h 8581"/>
            <a:gd name="connsiteX2" fmla="*/ 7145 w 12632"/>
            <a:gd name="connsiteY2" fmla="*/ 0 h 8581"/>
            <a:gd name="connsiteX3" fmla="*/ 5464 w 12632"/>
            <a:gd name="connsiteY3" fmla="*/ 8333 h 8581"/>
            <a:gd name="connsiteX4" fmla="*/ 0 w 12632"/>
            <a:gd name="connsiteY4" fmla="*/ 1130 h 8581"/>
            <a:gd name="connsiteX0" fmla="*/ 10000 w 10000"/>
            <a:gd name="connsiteY0" fmla="*/ 35372 h 43151"/>
            <a:gd name="connsiteX1" fmla="*/ 8038 w 10000"/>
            <a:gd name="connsiteY1" fmla="*/ 39256 h 43151"/>
            <a:gd name="connsiteX2" fmla="*/ 5656 w 10000"/>
            <a:gd name="connsiteY2" fmla="*/ 33429 h 43151"/>
            <a:gd name="connsiteX3" fmla="*/ 4326 w 10000"/>
            <a:gd name="connsiteY3" fmla="*/ 43140 h 43151"/>
            <a:gd name="connsiteX4" fmla="*/ 1394 w 10000"/>
            <a:gd name="connsiteY4" fmla="*/ 39 h 43151"/>
            <a:gd name="connsiteX5" fmla="*/ 0 w 10000"/>
            <a:gd name="connsiteY5" fmla="*/ 34746 h 43151"/>
            <a:gd name="connsiteX0" fmla="*/ 8908 w 8908"/>
            <a:gd name="connsiteY0" fmla="*/ 35348 h 101908"/>
            <a:gd name="connsiteX1" fmla="*/ 6946 w 8908"/>
            <a:gd name="connsiteY1" fmla="*/ 39232 h 101908"/>
            <a:gd name="connsiteX2" fmla="*/ 4564 w 8908"/>
            <a:gd name="connsiteY2" fmla="*/ 33405 h 101908"/>
            <a:gd name="connsiteX3" fmla="*/ 3234 w 8908"/>
            <a:gd name="connsiteY3" fmla="*/ 43116 h 101908"/>
            <a:gd name="connsiteX4" fmla="*/ 302 w 8908"/>
            <a:gd name="connsiteY4" fmla="*/ 15 h 101908"/>
            <a:gd name="connsiteX5" fmla="*/ 66 w 8908"/>
            <a:gd name="connsiteY5" fmla="*/ 101906 h 101908"/>
            <a:gd name="connsiteX0" fmla="*/ 10123 w 10123"/>
            <a:gd name="connsiteY0" fmla="*/ 1925 h 8456"/>
            <a:gd name="connsiteX1" fmla="*/ 7920 w 10123"/>
            <a:gd name="connsiteY1" fmla="*/ 2306 h 8456"/>
            <a:gd name="connsiteX2" fmla="*/ 5246 w 10123"/>
            <a:gd name="connsiteY2" fmla="*/ 1734 h 8456"/>
            <a:gd name="connsiteX3" fmla="*/ 3753 w 10123"/>
            <a:gd name="connsiteY3" fmla="*/ 2687 h 8456"/>
            <a:gd name="connsiteX4" fmla="*/ 303 w 10123"/>
            <a:gd name="connsiteY4" fmla="*/ 2 h 8456"/>
            <a:gd name="connsiteX5" fmla="*/ 197 w 10123"/>
            <a:gd name="connsiteY5" fmla="*/ 8456 h 8456"/>
            <a:gd name="connsiteX0" fmla="*/ 10155 w 10155"/>
            <a:gd name="connsiteY0" fmla="*/ 2274 h 9998"/>
            <a:gd name="connsiteX1" fmla="*/ 7979 w 10155"/>
            <a:gd name="connsiteY1" fmla="*/ 2725 h 9998"/>
            <a:gd name="connsiteX2" fmla="*/ 5337 w 10155"/>
            <a:gd name="connsiteY2" fmla="*/ 2049 h 9998"/>
            <a:gd name="connsiteX3" fmla="*/ 3862 w 10155"/>
            <a:gd name="connsiteY3" fmla="*/ 3176 h 9998"/>
            <a:gd name="connsiteX4" fmla="*/ 454 w 10155"/>
            <a:gd name="connsiteY4" fmla="*/ 0 h 9998"/>
            <a:gd name="connsiteX5" fmla="*/ 350 w 10155"/>
            <a:gd name="connsiteY5" fmla="*/ 9998 h 9998"/>
            <a:gd name="connsiteX0" fmla="*/ 10000 w 10000"/>
            <a:gd name="connsiteY0" fmla="*/ 2285 h 10011"/>
            <a:gd name="connsiteX1" fmla="*/ 7857 w 10000"/>
            <a:gd name="connsiteY1" fmla="*/ 2737 h 10011"/>
            <a:gd name="connsiteX2" fmla="*/ 5256 w 10000"/>
            <a:gd name="connsiteY2" fmla="*/ 2060 h 10011"/>
            <a:gd name="connsiteX3" fmla="*/ 3803 w 10000"/>
            <a:gd name="connsiteY3" fmla="*/ 3188 h 10011"/>
            <a:gd name="connsiteX4" fmla="*/ 447 w 10000"/>
            <a:gd name="connsiteY4" fmla="*/ 11 h 10011"/>
            <a:gd name="connsiteX5" fmla="*/ 345 w 10000"/>
            <a:gd name="connsiteY5" fmla="*/ 10011 h 10011"/>
            <a:gd name="connsiteX0" fmla="*/ 12780 w 12780"/>
            <a:gd name="connsiteY0" fmla="*/ 4701 h 5605"/>
            <a:gd name="connsiteX1" fmla="*/ 10637 w 12780"/>
            <a:gd name="connsiteY1" fmla="*/ 5153 h 5605"/>
            <a:gd name="connsiteX2" fmla="*/ 8036 w 12780"/>
            <a:gd name="connsiteY2" fmla="*/ 4476 h 5605"/>
            <a:gd name="connsiteX3" fmla="*/ 6583 w 12780"/>
            <a:gd name="connsiteY3" fmla="*/ 5604 h 5605"/>
            <a:gd name="connsiteX4" fmla="*/ 3227 w 12780"/>
            <a:gd name="connsiteY4" fmla="*/ 2427 h 5605"/>
            <a:gd name="connsiteX5" fmla="*/ 0 w 12780"/>
            <a:gd name="connsiteY5" fmla="*/ 0 h 5605"/>
            <a:gd name="connsiteX0" fmla="*/ 7855 w 7855"/>
            <a:gd name="connsiteY0" fmla="*/ 23168 h 24782"/>
            <a:gd name="connsiteX1" fmla="*/ 6178 w 7855"/>
            <a:gd name="connsiteY1" fmla="*/ 23975 h 24782"/>
            <a:gd name="connsiteX2" fmla="*/ 4143 w 7855"/>
            <a:gd name="connsiteY2" fmla="*/ 22767 h 24782"/>
            <a:gd name="connsiteX3" fmla="*/ 3006 w 7855"/>
            <a:gd name="connsiteY3" fmla="*/ 24779 h 24782"/>
            <a:gd name="connsiteX4" fmla="*/ 380 w 7855"/>
            <a:gd name="connsiteY4" fmla="*/ 19111 h 24782"/>
            <a:gd name="connsiteX5" fmla="*/ 172 w 7855"/>
            <a:gd name="connsiteY5" fmla="*/ 0 h 24782"/>
            <a:gd name="connsiteX0" fmla="*/ 9781 w 9781"/>
            <a:gd name="connsiteY0" fmla="*/ 9349 h 10000"/>
            <a:gd name="connsiteX1" fmla="*/ 7646 w 9781"/>
            <a:gd name="connsiteY1" fmla="*/ 9674 h 10000"/>
            <a:gd name="connsiteX2" fmla="*/ 5055 w 9781"/>
            <a:gd name="connsiteY2" fmla="*/ 9187 h 10000"/>
            <a:gd name="connsiteX3" fmla="*/ 3608 w 9781"/>
            <a:gd name="connsiteY3" fmla="*/ 9999 h 10000"/>
            <a:gd name="connsiteX4" fmla="*/ 675 w 9781"/>
            <a:gd name="connsiteY4" fmla="*/ 7712 h 10000"/>
            <a:gd name="connsiteX5" fmla="*/ 0 w 9781"/>
            <a:gd name="connsiteY5" fmla="*/ 0 h 10000"/>
            <a:gd name="connsiteX0" fmla="*/ 10000 w 10000"/>
            <a:gd name="connsiteY0" fmla="*/ 9349 h 10000"/>
            <a:gd name="connsiteX1" fmla="*/ 7817 w 10000"/>
            <a:gd name="connsiteY1" fmla="*/ 9674 h 10000"/>
            <a:gd name="connsiteX2" fmla="*/ 5168 w 10000"/>
            <a:gd name="connsiteY2" fmla="*/ 9187 h 10000"/>
            <a:gd name="connsiteX3" fmla="*/ 3689 w 10000"/>
            <a:gd name="connsiteY3" fmla="*/ 9999 h 10000"/>
            <a:gd name="connsiteX4" fmla="*/ 690 w 10000"/>
            <a:gd name="connsiteY4" fmla="*/ 7712 h 10000"/>
            <a:gd name="connsiteX5" fmla="*/ 0 w 10000"/>
            <a:gd name="connsiteY5" fmla="*/ 0 h 10000"/>
            <a:gd name="connsiteX0" fmla="*/ 10000 w 10000"/>
            <a:gd name="connsiteY0" fmla="*/ 9349 h 10000"/>
            <a:gd name="connsiteX1" fmla="*/ 7817 w 10000"/>
            <a:gd name="connsiteY1" fmla="*/ 9674 h 10000"/>
            <a:gd name="connsiteX2" fmla="*/ 5168 w 10000"/>
            <a:gd name="connsiteY2" fmla="*/ 9187 h 10000"/>
            <a:gd name="connsiteX3" fmla="*/ 3689 w 10000"/>
            <a:gd name="connsiteY3" fmla="*/ 9999 h 10000"/>
            <a:gd name="connsiteX4" fmla="*/ 690 w 10000"/>
            <a:gd name="connsiteY4" fmla="*/ 7712 h 10000"/>
            <a:gd name="connsiteX5" fmla="*/ 0 w 10000"/>
            <a:gd name="connsiteY5" fmla="*/ 0 h 10000"/>
            <a:gd name="connsiteX0" fmla="*/ 10754 w 10754"/>
            <a:gd name="connsiteY0" fmla="*/ 8355 h 9006"/>
            <a:gd name="connsiteX1" fmla="*/ 8571 w 10754"/>
            <a:gd name="connsiteY1" fmla="*/ 8680 h 9006"/>
            <a:gd name="connsiteX2" fmla="*/ 5922 w 10754"/>
            <a:gd name="connsiteY2" fmla="*/ 8193 h 9006"/>
            <a:gd name="connsiteX3" fmla="*/ 4443 w 10754"/>
            <a:gd name="connsiteY3" fmla="*/ 9005 h 9006"/>
            <a:gd name="connsiteX4" fmla="*/ 1444 w 10754"/>
            <a:gd name="connsiteY4" fmla="*/ 6718 h 9006"/>
            <a:gd name="connsiteX5" fmla="*/ 0 w 10754"/>
            <a:gd name="connsiteY5" fmla="*/ 0 h 9006"/>
            <a:gd name="connsiteX0" fmla="*/ 10000 w 10000"/>
            <a:gd name="connsiteY0" fmla="*/ 9277 h 10001"/>
            <a:gd name="connsiteX1" fmla="*/ 7970 w 10000"/>
            <a:gd name="connsiteY1" fmla="*/ 9638 h 10001"/>
            <a:gd name="connsiteX2" fmla="*/ 5507 w 10000"/>
            <a:gd name="connsiteY2" fmla="*/ 9097 h 10001"/>
            <a:gd name="connsiteX3" fmla="*/ 4131 w 10000"/>
            <a:gd name="connsiteY3" fmla="*/ 9999 h 10001"/>
            <a:gd name="connsiteX4" fmla="*/ 1109 w 10000"/>
            <a:gd name="connsiteY4" fmla="*/ 8563 h 10001"/>
            <a:gd name="connsiteX5" fmla="*/ 0 w 10000"/>
            <a:gd name="connsiteY5" fmla="*/ 0 h 10001"/>
            <a:gd name="connsiteX0" fmla="*/ 8891 w 8891"/>
            <a:gd name="connsiteY0" fmla="*/ 729 h 1453"/>
            <a:gd name="connsiteX1" fmla="*/ 6861 w 8891"/>
            <a:gd name="connsiteY1" fmla="*/ 1090 h 1453"/>
            <a:gd name="connsiteX2" fmla="*/ 4398 w 8891"/>
            <a:gd name="connsiteY2" fmla="*/ 549 h 1453"/>
            <a:gd name="connsiteX3" fmla="*/ 3022 w 8891"/>
            <a:gd name="connsiteY3" fmla="*/ 1451 h 1453"/>
            <a:gd name="connsiteX4" fmla="*/ 0 w 8891"/>
            <a:gd name="connsiteY4" fmla="*/ 15 h 1453"/>
            <a:gd name="connsiteX0" fmla="*/ 10000 w 10000"/>
            <a:gd name="connsiteY0" fmla="*/ 5097 h 7582"/>
            <a:gd name="connsiteX1" fmla="*/ 7717 w 10000"/>
            <a:gd name="connsiteY1" fmla="*/ 7582 h 7582"/>
            <a:gd name="connsiteX2" fmla="*/ 4947 w 10000"/>
            <a:gd name="connsiteY2" fmla="*/ 3858 h 7582"/>
            <a:gd name="connsiteX3" fmla="*/ 3487 w 10000"/>
            <a:gd name="connsiteY3" fmla="*/ 4368 h 7582"/>
            <a:gd name="connsiteX4" fmla="*/ 0 w 10000"/>
            <a:gd name="connsiteY4" fmla="*/ 183 h 7582"/>
            <a:gd name="connsiteX0" fmla="*/ 10000 w 10000"/>
            <a:gd name="connsiteY0" fmla="*/ 2575 h 5852"/>
            <a:gd name="connsiteX1" fmla="*/ 7717 w 10000"/>
            <a:gd name="connsiteY1" fmla="*/ 5852 h 5852"/>
            <a:gd name="connsiteX2" fmla="*/ 4947 w 10000"/>
            <a:gd name="connsiteY2" fmla="*/ 940 h 5852"/>
            <a:gd name="connsiteX3" fmla="*/ 3487 w 10000"/>
            <a:gd name="connsiteY3" fmla="*/ 1613 h 5852"/>
            <a:gd name="connsiteX4" fmla="*/ 0 w 10000"/>
            <a:gd name="connsiteY4" fmla="*/ 472 h 585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5852">
              <a:moveTo>
                <a:pt x="10000" y="2575"/>
              </a:moveTo>
              <a:cubicBezTo>
                <a:pt x="9592" y="2575"/>
                <a:pt x="8532" y="5852"/>
                <a:pt x="7717" y="5852"/>
              </a:cubicBezTo>
              <a:cubicBezTo>
                <a:pt x="6904" y="5852"/>
                <a:pt x="5762" y="940"/>
                <a:pt x="4947" y="940"/>
              </a:cubicBezTo>
              <a:cubicBezTo>
                <a:pt x="4132" y="2575"/>
                <a:pt x="4220" y="1613"/>
                <a:pt x="3487" y="1613"/>
              </a:cubicBezTo>
              <a:cubicBezTo>
                <a:pt x="2814" y="2286"/>
                <a:pt x="2046" y="-1234"/>
                <a:pt x="0" y="472"/>
              </a:cubicBezTo>
            </a:path>
          </a:pathLst>
        </a:custGeom>
        <a:noFill/>
        <a:ln w="635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11</xdr:col>
      <xdr:colOff>319676</xdr:colOff>
      <xdr:row>7</xdr:row>
      <xdr:rowOff>124260</xdr:rowOff>
    </xdr:from>
    <xdr:to>
      <xdr:col>12</xdr:col>
      <xdr:colOff>547324</xdr:colOff>
      <xdr:row>8</xdr:row>
      <xdr:rowOff>27524</xdr:rowOff>
    </xdr:to>
    <xdr:sp macro="" textlink="">
      <xdr:nvSpPr>
        <xdr:cNvPr id="1011" name="Freeform 217">
          <a:extLst>
            <a:ext uri="{FF2B5EF4-FFF2-40B4-BE49-F238E27FC236}">
              <a16:creationId xmlns:a16="http://schemas.microsoft.com/office/drawing/2014/main" id="{7C7870F5-9958-4709-A999-E3D892E82EA3}"/>
            </a:ext>
          </a:extLst>
        </xdr:cNvPr>
        <xdr:cNvSpPr>
          <a:spLocks/>
        </xdr:cNvSpPr>
      </xdr:nvSpPr>
      <xdr:spPr bwMode="auto">
        <a:xfrm rot="10596910">
          <a:off x="7368176" y="1297740"/>
          <a:ext cx="921068" cy="70904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2632 w 12632"/>
            <a:gd name="connsiteY0" fmla="*/ 1667 h 8581"/>
            <a:gd name="connsiteX1" fmla="*/ 10154 w 12632"/>
            <a:gd name="connsiteY1" fmla="*/ 5000 h 8581"/>
            <a:gd name="connsiteX2" fmla="*/ 7145 w 12632"/>
            <a:gd name="connsiteY2" fmla="*/ 0 h 8581"/>
            <a:gd name="connsiteX3" fmla="*/ 5464 w 12632"/>
            <a:gd name="connsiteY3" fmla="*/ 8333 h 8581"/>
            <a:gd name="connsiteX4" fmla="*/ 0 w 12632"/>
            <a:gd name="connsiteY4" fmla="*/ 1130 h 8581"/>
            <a:gd name="connsiteX0" fmla="*/ 10000 w 10000"/>
            <a:gd name="connsiteY0" fmla="*/ 35372 h 43151"/>
            <a:gd name="connsiteX1" fmla="*/ 8038 w 10000"/>
            <a:gd name="connsiteY1" fmla="*/ 39256 h 43151"/>
            <a:gd name="connsiteX2" fmla="*/ 5656 w 10000"/>
            <a:gd name="connsiteY2" fmla="*/ 33429 h 43151"/>
            <a:gd name="connsiteX3" fmla="*/ 4326 w 10000"/>
            <a:gd name="connsiteY3" fmla="*/ 43140 h 43151"/>
            <a:gd name="connsiteX4" fmla="*/ 1394 w 10000"/>
            <a:gd name="connsiteY4" fmla="*/ 39 h 43151"/>
            <a:gd name="connsiteX5" fmla="*/ 0 w 10000"/>
            <a:gd name="connsiteY5" fmla="*/ 34746 h 43151"/>
            <a:gd name="connsiteX0" fmla="*/ 8908 w 8908"/>
            <a:gd name="connsiteY0" fmla="*/ 35348 h 101908"/>
            <a:gd name="connsiteX1" fmla="*/ 6946 w 8908"/>
            <a:gd name="connsiteY1" fmla="*/ 39232 h 101908"/>
            <a:gd name="connsiteX2" fmla="*/ 4564 w 8908"/>
            <a:gd name="connsiteY2" fmla="*/ 33405 h 101908"/>
            <a:gd name="connsiteX3" fmla="*/ 3234 w 8908"/>
            <a:gd name="connsiteY3" fmla="*/ 43116 h 101908"/>
            <a:gd name="connsiteX4" fmla="*/ 302 w 8908"/>
            <a:gd name="connsiteY4" fmla="*/ 15 h 101908"/>
            <a:gd name="connsiteX5" fmla="*/ 66 w 8908"/>
            <a:gd name="connsiteY5" fmla="*/ 101906 h 101908"/>
            <a:gd name="connsiteX0" fmla="*/ 10123 w 10123"/>
            <a:gd name="connsiteY0" fmla="*/ 1925 h 8456"/>
            <a:gd name="connsiteX1" fmla="*/ 7920 w 10123"/>
            <a:gd name="connsiteY1" fmla="*/ 2306 h 8456"/>
            <a:gd name="connsiteX2" fmla="*/ 5246 w 10123"/>
            <a:gd name="connsiteY2" fmla="*/ 1734 h 8456"/>
            <a:gd name="connsiteX3" fmla="*/ 3753 w 10123"/>
            <a:gd name="connsiteY3" fmla="*/ 2687 h 8456"/>
            <a:gd name="connsiteX4" fmla="*/ 303 w 10123"/>
            <a:gd name="connsiteY4" fmla="*/ 2 h 8456"/>
            <a:gd name="connsiteX5" fmla="*/ 197 w 10123"/>
            <a:gd name="connsiteY5" fmla="*/ 8456 h 8456"/>
            <a:gd name="connsiteX0" fmla="*/ 10155 w 10155"/>
            <a:gd name="connsiteY0" fmla="*/ 2274 h 9998"/>
            <a:gd name="connsiteX1" fmla="*/ 7979 w 10155"/>
            <a:gd name="connsiteY1" fmla="*/ 2725 h 9998"/>
            <a:gd name="connsiteX2" fmla="*/ 5337 w 10155"/>
            <a:gd name="connsiteY2" fmla="*/ 2049 h 9998"/>
            <a:gd name="connsiteX3" fmla="*/ 3862 w 10155"/>
            <a:gd name="connsiteY3" fmla="*/ 3176 h 9998"/>
            <a:gd name="connsiteX4" fmla="*/ 454 w 10155"/>
            <a:gd name="connsiteY4" fmla="*/ 0 h 9998"/>
            <a:gd name="connsiteX5" fmla="*/ 350 w 10155"/>
            <a:gd name="connsiteY5" fmla="*/ 9998 h 9998"/>
            <a:gd name="connsiteX0" fmla="*/ 10000 w 10000"/>
            <a:gd name="connsiteY0" fmla="*/ 2285 h 10011"/>
            <a:gd name="connsiteX1" fmla="*/ 7857 w 10000"/>
            <a:gd name="connsiteY1" fmla="*/ 2737 h 10011"/>
            <a:gd name="connsiteX2" fmla="*/ 5256 w 10000"/>
            <a:gd name="connsiteY2" fmla="*/ 2060 h 10011"/>
            <a:gd name="connsiteX3" fmla="*/ 3803 w 10000"/>
            <a:gd name="connsiteY3" fmla="*/ 3188 h 10011"/>
            <a:gd name="connsiteX4" fmla="*/ 447 w 10000"/>
            <a:gd name="connsiteY4" fmla="*/ 11 h 10011"/>
            <a:gd name="connsiteX5" fmla="*/ 345 w 10000"/>
            <a:gd name="connsiteY5" fmla="*/ 10011 h 10011"/>
            <a:gd name="connsiteX0" fmla="*/ 12780 w 12780"/>
            <a:gd name="connsiteY0" fmla="*/ 4701 h 5605"/>
            <a:gd name="connsiteX1" fmla="*/ 10637 w 12780"/>
            <a:gd name="connsiteY1" fmla="*/ 5153 h 5605"/>
            <a:gd name="connsiteX2" fmla="*/ 8036 w 12780"/>
            <a:gd name="connsiteY2" fmla="*/ 4476 h 5605"/>
            <a:gd name="connsiteX3" fmla="*/ 6583 w 12780"/>
            <a:gd name="connsiteY3" fmla="*/ 5604 h 5605"/>
            <a:gd name="connsiteX4" fmla="*/ 3227 w 12780"/>
            <a:gd name="connsiteY4" fmla="*/ 2427 h 5605"/>
            <a:gd name="connsiteX5" fmla="*/ 0 w 12780"/>
            <a:gd name="connsiteY5" fmla="*/ 0 h 5605"/>
            <a:gd name="connsiteX0" fmla="*/ 10193 w 10193"/>
            <a:gd name="connsiteY0" fmla="*/ 23168 h 24782"/>
            <a:gd name="connsiteX1" fmla="*/ 8516 w 10193"/>
            <a:gd name="connsiteY1" fmla="*/ 23975 h 24782"/>
            <a:gd name="connsiteX2" fmla="*/ 6481 w 10193"/>
            <a:gd name="connsiteY2" fmla="*/ 22767 h 24782"/>
            <a:gd name="connsiteX3" fmla="*/ 5344 w 10193"/>
            <a:gd name="connsiteY3" fmla="*/ 24779 h 24782"/>
            <a:gd name="connsiteX4" fmla="*/ 2718 w 10193"/>
            <a:gd name="connsiteY4" fmla="*/ 19111 h 24782"/>
            <a:gd name="connsiteX5" fmla="*/ 0 w 10193"/>
            <a:gd name="connsiteY5" fmla="*/ 0 h 24782"/>
            <a:gd name="connsiteX0" fmla="*/ 10193 w 10193"/>
            <a:gd name="connsiteY0" fmla="*/ 24292 h 25906"/>
            <a:gd name="connsiteX1" fmla="*/ 8516 w 10193"/>
            <a:gd name="connsiteY1" fmla="*/ 25099 h 25906"/>
            <a:gd name="connsiteX2" fmla="*/ 6481 w 10193"/>
            <a:gd name="connsiteY2" fmla="*/ 23891 h 25906"/>
            <a:gd name="connsiteX3" fmla="*/ 5344 w 10193"/>
            <a:gd name="connsiteY3" fmla="*/ 25903 h 25906"/>
            <a:gd name="connsiteX4" fmla="*/ 2718 w 10193"/>
            <a:gd name="connsiteY4" fmla="*/ 20235 h 25906"/>
            <a:gd name="connsiteX5" fmla="*/ 0 w 10193"/>
            <a:gd name="connsiteY5" fmla="*/ 1124 h 25906"/>
            <a:gd name="connsiteX0" fmla="*/ 8841 w 8841"/>
            <a:gd name="connsiteY0" fmla="*/ 30283 h 31897"/>
            <a:gd name="connsiteX1" fmla="*/ 7164 w 8841"/>
            <a:gd name="connsiteY1" fmla="*/ 31090 h 31897"/>
            <a:gd name="connsiteX2" fmla="*/ 5129 w 8841"/>
            <a:gd name="connsiteY2" fmla="*/ 29882 h 31897"/>
            <a:gd name="connsiteX3" fmla="*/ 3992 w 8841"/>
            <a:gd name="connsiteY3" fmla="*/ 31894 h 31897"/>
            <a:gd name="connsiteX4" fmla="*/ 1366 w 8841"/>
            <a:gd name="connsiteY4" fmla="*/ 26226 h 31897"/>
            <a:gd name="connsiteX5" fmla="*/ 0 w 8841"/>
            <a:gd name="connsiteY5" fmla="*/ 956 h 31897"/>
            <a:gd name="connsiteX0" fmla="*/ 10000 w 10000"/>
            <a:gd name="connsiteY0" fmla="*/ 9194 h 9700"/>
            <a:gd name="connsiteX1" fmla="*/ 8103 w 10000"/>
            <a:gd name="connsiteY1" fmla="*/ 9447 h 9700"/>
            <a:gd name="connsiteX2" fmla="*/ 5801 w 10000"/>
            <a:gd name="connsiteY2" fmla="*/ 9068 h 9700"/>
            <a:gd name="connsiteX3" fmla="*/ 4515 w 10000"/>
            <a:gd name="connsiteY3" fmla="*/ 9699 h 9700"/>
            <a:gd name="connsiteX4" fmla="*/ 1545 w 10000"/>
            <a:gd name="connsiteY4" fmla="*/ 7922 h 9700"/>
            <a:gd name="connsiteX5" fmla="*/ 0 w 10000"/>
            <a:gd name="connsiteY5" fmla="*/ 0 h 9700"/>
            <a:gd name="connsiteX0" fmla="*/ 8455 w 8455"/>
            <a:gd name="connsiteY0" fmla="*/ 1318 h 1840"/>
            <a:gd name="connsiteX1" fmla="*/ 6558 w 8455"/>
            <a:gd name="connsiteY1" fmla="*/ 1579 h 1840"/>
            <a:gd name="connsiteX2" fmla="*/ 4256 w 8455"/>
            <a:gd name="connsiteY2" fmla="*/ 1188 h 1840"/>
            <a:gd name="connsiteX3" fmla="*/ 2970 w 8455"/>
            <a:gd name="connsiteY3" fmla="*/ 1839 h 1840"/>
            <a:gd name="connsiteX4" fmla="*/ 0 w 8455"/>
            <a:gd name="connsiteY4" fmla="*/ 7 h 1840"/>
            <a:gd name="connsiteX0" fmla="*/ 11119 w 11119"/>
            <a:gd name="connsiteY0" fmla="*/ 7161 h 9998"/>
            <a:gd name="connsiteX1" fmla="*/ 8875 w 11119"/>
            <a:gd name="connsiteY1" fmla="*/ 8580 h 9998"/>
            <a:gd name="connsiteX2" fmla="*/ 6153 w 11119"/>
            <a:gd name="connsiteY2" fmla="*/ 6455 h 9998"/>
            <a:gd name="connsiteX3" fmla="*/ 4632 w 11119"/>
            <a:gd name="connsiteY3" fmla="*/ 9993 h 9998"/>
            <a:gd name="connsiteX4" fmla="*/ 0 w 11119"/>
            <a:gd name="connsiteY4" fmla="*/ 36 h 9998"/>
            <a:gd name="connsiteX0" fmla="*/ 10000 w 10000"/>
            <a:gd name="connsiteY0" fmla="*/ 7189 h 8609"/>
            <a:gd name="connsiteX1" fmla="*/ 7982 w 10000"/>
            <a:gd name="connsiteY1" fmla="*/ 8609 h 8609"/>
            <a:gd name="connsiteX2" fmla="*/ 5534 w 10000"/>
            <a:gd name="connsiteY2" fmla="*/ 6483 h 8609"/>
            <a:gd name="connsiteX3" fmla="*/ 3934 w 10000"/>
            <a:gd name="connsiteY3" fmla="*/ 5011 h 8609"/>
            <a:gd name="connsiteX4" fmla="*/ 0 w 10000"/>
            <a:gd name="connsiteY4" fmla="*/ 63 h 8609"/>
            <a:gd name="connsiteX0" fmla="*/ 9613 w 9613"/>
            <a:gd name="connsiteY0" fmla="*/ 6057 h 7706"/>
            <a:gd name="connsiteX1" fmla="*/ 7595 w 9613"/>
            <a:gd name="connsiteY1" fmla="*/ 7706 h 7706"/>
            <a:gd name="connsiteX2" fmla="*/ 5147 w 9613"/>
            <a:gd name="connsiteY2" fmla="*/ 5236 h 7706"/>
            <a:gd name="connsiteX3" fmla="*/ 3547 w 9613"/>
            <a:gd name="connsiteY3" fmla="*/ 3527 h 7706"/>
            <a:gd name="connsiteX4" fmla="*/ 0 w 9613"/>
            <a:gd name="connsiteY4" fmla="*/ 107 h 770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613" h="7706">
              <a:moveTo>
                <a:pt x="9613" y="6057"/>
              </a:moveTo>
              <a:cubicBezTo>
                <a:pt x="9253" y="6057"/>
                <a:pt x="8316" y="7706"/>
                <a:pt x="7595" y="7706"/>
              </a:cubicBezTo>
              <a:cubicBezTo>
                <a:pt x="6876" y="7706"/>
                <a:pt x="5868" y="5236"/>
                <a:pt x="5147" y="5236"/>
              </a:cubicBezTo>
              <a:cubicBezTo>
                <a:pt x="4427" y="6057"/>
                <a:pt x="4195" y="3527"/>
                <a:pt x="3547" y="3527"/>
              </a:cubicBezTo>
              <a:cubicBezTo>
                <a:pt x="2951" y="3867"/>
                <a:pt x="1809" y="-751"/>
                <a:pt x="0" y="107"/>
              </a:cubicBezTo>
            </a:path>
          </a:pathLst>
        </a:custGeom>
        <a:noFill/>
        <a:ln w="635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711048</xdr:colOff>
      <xdr:row>7</xdr:row>
      <xdr:rowOff>80469</xdr:rowOff>
    </xdr:from>
    <xdr:to>
      <xdr:col>12</xdr:col>
      <xdr:colOff>134155</xdr:colOff>
      <xdr:row>8</xdr:row>
      <xdr:rowOff>140863</xdr:rowOff>
    </xdr:to>
    <xdr:sp macro="" textlink="">
      <xdr:nvSpPr>
        <xdr:cNvPr id="1012" name="Text Box 1620">
          <a:extLst>
            <a:ext uri="{FF2B5EF4-FFF2-40B4-BE49-F238E27FC236}">
              <a16:creationId xmlns:a16="http://schemas.microsoft.com/office/drawing/2014/main" id="{4489E64B-EF4A-4D24-828F-30661ACA3D47}"/>
            </a:ext>
          </a:extLst>
        </xdr:cNvPr>
        <xdr:cNvSpPr txBox="1">
          <a:spLocks noChangeArrowheads="1"/>
        </xdr:cNvSpPr>
      </xdr:nvSpPr>
      <xdr:spPr bwMode="auto">
        <a:xfrm rot="5400000">
          <a:off x="7696175" y="1302082"/>
          <a:ext cx="228034" cy="131767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33754</xdr:colOff>
      <xdr:row>62</xdr:row>
      <xdr:rowOff>49326</xdr:rowOff>
    </xdr:from>
    <xdr:to>
      <xdr:col>10</xdr:col>
      <xdr:colOff>335711</xdr:colOff>
      <xdr:row>64</xdr:row>
      <xdr:rowOff>5306</xdr:rowOff>
    </xdr:to>
    <xdr:sp macro="" textlink="">
      <xdr:nvSpPr>
        <xdr:cNvPr id="1013" name="Line 76">
          <a:extLst>
            <a:ext uri="{FF2B5EF4-FFF2-40B4-BE49-F238E27FC236}">
              <a16:creationId xmlns:a16="http://schemas.microsoft.com/office/drawing/2014/main" id="{546CF2BA-0F1C-407F-B2B3-8EAF6B5BF7A4}"/>
            </a:ext>
          </a:extLst>
        </xdr:cNvPr>
        <xdr:cNvSpPr>
          <a:spLocks noChangeShapeType="1"/>
        </xdr:cNvSpPr>
      </xdr:nvSpPr>
      <xdr:spPr bwMode="auto">
        <a:xfrm flipV="1">
          <a:off x="6388834" y="10443006"/>
          <a:ext cx="301957" cy="291260"/>
        </a:xfrm>
        <a:custGeom>
          <a:avLst/>
          <a:gdLst>
            <a:gd name="connsiteX0" fmla="*/ 0 w 973797"/>
            <a:gd name="connsiteY0" fmla="*/ 0 h 727371"/>
            <a:gd name="connsiteX1" fmla="*/ 973797 w 973797"/>
            <a:gd name="connsiteY1" fmla="*/ 727371 h 727371"/>
            <a:gd name="connsiteX0" fmla="*/ 0 w 390223"/>
            <a:gd name="connsiteY0" fmla="*/ 0 h 331613"/>
            <a:gd name="connsiteX1" fmla="*/ 390223 w 390223"/>
            <a:gd name="connsiteY1" fmla="*/ 331613 h 331613"/>
            <a:gd name="connsiteX0" fmla="*/ 0 w 390223"/>
            <a:gd name="connsiteY0" fmla="*/ 0 h 331613"/>
            <a:gd name="connsiteX1" fmla="*/ 390223 w 390223"/>
            <a:gd name="connsiteY1" fmla="*/ 331613 h 331613"/>
            <a:gd name="connsiteX0" fmla="*/ 0 w 336561"/>
            <a:gd name="connsiteY0" fmla="*/ 0 h 304782"/>
            <a:gd name="connsiteX1" fmla="*/ 336561 w 336561"/>
            <a:gd name="connsiteY1" fmla="*/ 304782 h 304782"/>
            <a:gd name="connsiteX0" fmla="*/ 0 w 336561"/>
            <a:gd name="connsiteY0" fmla="*/ 4669 h 309451"/>
            <a:gd name="connsiteX1" fmla="*/ 336561 w 336561"/>
            <a:gd name="connsiteY1" fmla="*/ 309451 h 309451"/>
            <a:gd name="connsiteX0" fmla="*/ 0 w 336561"/>
            <a:gd name="connsiteY0" fmla="*/ 0 h 304782"/>
            <a:gd name="connsiteX1" fmla="*/ 336561 w 336561"/>
            <a:gd name="connsiteY1" fmla="*/ 304782 h 3047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36561" h="304782">
              <a:moveTo>
                <a:pt x="0" y="0"/>
              </a:moveTo>
              <a:cubicBezTo>
                <a:pt x="203860" y="41225"/>
                <a:pt x="119286" y="15371"/>
                <a:pt x="336561" y="304782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662834</xdr:colOff>
      <xdr:row>61</xdr:row>
      <xdr:rowOff>127438</xdr:rowOff>
    </xdr:from>
    <xdr:to>
      <xdr:col>10</xdr:col>
      <xdr:colOff>81978</xdr:colOff>
      <xdr:row>65</xdr:row>
      <xdr:rowOff>1298</xdr:rowOff>
    </xdr:to>
    <xdr:sp macro="" textlink="">
      <xdr:nvSpPr>
        <xdr:cNvPr id="1014" name="Freeform 527">
          <a:extLst>
            <a:ext uri="{FF2B5EF4-FFF2-40B4-BE49-F238E27FC236}">
              <a16:creationId xmlns:a16="http://schemas.microsoft.com/office/drawing/2014/main" id="{22E3316E-5C24-4CC3-9F95-52C699ADC7BB}"/>
            </a:ext>
          </a:extLst>
        </xdr:cNvPr>
        <xdr:cNvSpPr>
          <a:spLocks/>
        </xdr:cNvSpPr>
      </xdr:nvSpPr>
      <xdr:spPr bwMode="auto">
        <a:xfrm flipH="1">
          <a:off x="6324494" y="10353478"/>
          <a:ext cx="112564" cy="544420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10708"/>
            <a:gd name="connsiteY0" fmla="*/ 13265 h 13265"/>
            <a:gd name="connsiteX1" fmla="*/ 708 w 10708"/>
            <a:gd name="connsiteY1" fmla="*/ 0 h 13265"/>
            <a:gd name="connsiteX2" fmla="*/ 10708 w 10708"/>
            <a:gd name="connsiteY2" fmla="*/ 0 h 13265"/>
            <a:gd name="connsiteX0" fmla="*/ 0 w 10708"/>
            <a:gd name="connsiteY0" fmla="*/ 13265 h 13265"/>
            <a:gd name="connsiteX1" fmla="*/ 708 w 10708"/>
            <a:gd name="connsiteY1" fmla="*/ 0 h 13265"/>
            <a:gd name="connsiteX2" fmla="*/ 10708 w 10708"/>
            <a:gd name="connsiteY2" fmla="*/ 0 h 13265"/>
            <a:gd name="connsiteX0" fmla="*/ 0 w 10590"/>
            <a:gd name="connsiteY0" fmla="*/ 14716 h 14716"/>
            <a:gd name="connsiteX1" fmla="*/ 590 w 10590"/>
            <a:gd name="connsiteY1" fmla="*/ 0 h 14716"/>
            <a:gd name="connsiteX2" fmla="*/ 10590 w 10590"/>
            <a:gd name="connsiteY2" fmla="*/ 0 h 14716"/>
            <a:gd name="connsiteX0" fmla="*/ 0 w 10590"/>
            <a:gd name="connsiteY0" fmla="*/ 14716 h 14716"/>
            <a:gd name="connsiteX1" fmla="*/ 590 w 10590"/>
            <a:gd name="connsiteY1" fmla="*/ 0 h 14716"/>
            <a:gd name="connsiteX2" fmla="*/ 10590 w 10590"/>
            <a:gd name="connsiteY2" fmla="*/ 0 h 14716"/>
            <a:gd name="connsiteX0" fmla="*/ 0 w 10590"/>
            <a:gd name="connsiteY0" fmla="*/ 14716 h 14716"/>
            <a:gd name="connsiteX1" fmla="*/ 590 w 10590"/>
            <a:gd name="connsiteY1" fmla="*/ 0 h 14716"/>
            <a:gd name="connsiteX2" fmla="*/ 10590 w 10590"/>
            <a:gd name="connsiteY2" fmla="*/ 0 h 14716"/>
            <a:gd name="connsiteX0" fmla="*/ 0 w 10838"/>
            <a:gd name="connsiteY0" fmla="*/ 15090 h 15090"/>
            <a:gd name="connsiteX1" fmla="*/ 590 w 10838"/>
            <a:gd name="connsiteY1" fmla="*/ 374 h 15090"/>
            <a:gd name="connsiteX2" fmla="*/ 10838 w 10838"/>
            <a:gd name="connsiteY2" fmla="*/ 0 h 15090"/>
            <a:gd name="connsiteX0" fmla="*/ 0 w 653"/>
            <a:gd name="connsiteY0" fmla="*/ 14716 h 14716"/>
            <a:gd name="connsiteX1" fmla="*/ 590 w 653"/>
            <a:gd name="connsiteY1" fmla="*/ 0 h 14716"/>
            <a:gd name="connsiteX0" fmla="*/ 0 w 9057"/>
            <a:gd name="connsiteY0" fmla="*/ 18631 h 18631"/>
            <a:gd name="connsiteX1" fmla="*/ 6505 w 9057"/>
            <a:gd name="connsiteY1" fmla="*/ 0 h 18631"/>
            <a:gd name="connsiteX0" fmla="*/ 264 w 8351"/>
            <a:gd name="connsiteY0" fmla="*/ 9955 h 9955"/>
            <a:gd name="connsiteX1" fmla="*/ 462 w 8351"/>
            <a:gd name="connsiteY1" fmla="*/ 0 h 9955"/>
            <a:gd name="connsiteX0" fmla="*/ 729 w 4545"/>
            <a:gd name="connsiteY0" fmla="*/ 10000 h 10000"/>
            <a:gd name="connsiteX1" fmla="*/ 966 w 4545"/>
            <a:gd name="connsiteY1" fmla="*/ 0 h 10000"/>
            <a:gd name="connsiteX0" fmla="*/ 112947 w 115433"/>
            <a:gd name="connsiteY0" fmla="*/ 8007 h 8007"/>
            <a:gd name="connsiteX1" fmla="*/ 543 w 115433"/>
            <a:gd name="connsiteY1" fmla="*/ 0 h 8007"/>
            <a:gd name="connsiteX0" fmla="*/ 10577 w 10577"/>
            <a:gd name="connsiteY0" fmla="*/ 10000 h 10000"/>
            <a:gd name="connsiteX1" fmla="*/ 839 w 10577"/>
            <a:gd name="connsiteY1" fmla="*/ 0 h 10000"/>
            <a:gd name="connsiteX0" fmla="*/ 10012 w 10012"/>
            <a:gd name="connsiteY0" fmla="*/ 10000 h 10000"/>
            <a:gd name="connsiteX1" fmla="*/ 274 w 10012"/>
            <a:gd name="connsiteY1" fmla="*/ 0 h 10000"/>
            <a:gd name="connsiteX0" fmla="*/ 12290 w 12290"/>
            <a:gd name="connsiteY0" fmla="*/ 6107 h 6107"/>
            <a:gd name="connsiteX1" fmla="*/ 0 w 12290"/>
            <a:gd name="connsiteY1" fmla="*/ 0 h 6107"/>
            <a:gd name="connsiteX0" fmla="*/ 10424 w 10424"/>
            <a:gd name="connsiteY0" fmla="*/ 10000 h 10000"/>
            <a:gd name="connsiteX1" fmla="*/ 424 w 10424"/>
            <a:gd name="connsiteY1" fmla="*/ 0 h 10000"/>
            <a:gd name="connsiteX0" fmla="*/ 10030 w 10030"/>
            <a:gd name="connsiteY0" fmla="*/ 10000 h 10000"/>
            <a:gd name="connsiteX1" fmla="*/ 30 w 10030"/>
            <a:gd name="connsiteY1" fmla="*/ 0 h 10000"/>
            <a:gd name="connsiteX0" fmla="*/ 9710 w 9710"/>
            <a:gd name="connsiteY0" fmla="*/ 8851 h 8851"/>
            <a:gd name="connsiteX1" fmla="*/ 56 w 9710"/>
            <a:gd name="connsiteY1" fmla="*/ 0 h 88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710" h="8851">
              <a:moveTo>
                <a:pt x="9710" y="8851"/>
              </a:moveTo>
              <a:cubicBezTo>
                <a:pt x="-1119" y="6709"/>
                <a:pt x="7" y="4567"/>
                <a:pt x="56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18684</xdr:colOff>
      <xdr:row>62</xdr:row>
      <xdr:rowOff>165675</xdr:rowOff>
    </xdr:from>
    <xdr:to>
      <xdr:col>10</xdr:col>
      <xdr:colOff>154080</xdr:colOff>
      <xdr:row>63</xdr:row>
      <xdr:rowOff>130736</xdr:rowOff>
    </xdr:to>
    <xdr:sp macro="" textlink="">
      <xdr:nvSpPr>
        <xdr:cNvPr id="1015" name="AutoShape 526">
          <a:extLst>
            <a:ext uri="{FF2B5EF4-FFF2-40B4-BE49-F238E27FC236}">
              <a16:creationId xmlns:a16="http://schemas.microsoft.com/office/drawing/2014/main" id="{58B820C8-33F6-4265-9FBC-9DB3D37F4C64}"/>
            </a:ext>
          </a:extLst>
        </xdr:cNvPr>
        <xdr:cNvSpPr>
          <a:spLocks noChangeArrowheads="1"/>
        </xdr:cNvSpPr>
      </xdr:nvSpPr>
      <xdr:spPr bwMode="auto">
        <a:xfrm>
          <a:off x="6373764" y="10559355"/>
          <a:ext cx="135396" cy="132701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34587</xdr:colOff>
      <xdr:row>61</xdr:row>
      <xdr:rowOff>93892</xdr:rowOff>
    </xdr:from>
    <xdr:to>
      <xdr:col>10</xdr:col>
      <xdr:colOff>142637</xdr:colOff>
      <xdr:row>62</xdr:row>
      <xdr:rowOff>46954</xdr:rowOff>
    </xdr:to>
    <xdr:sp macro="" textlink="">
      <xdr:nvSpPr>
        <xdr:cNvPr id="1016" name="Freeform 395">
          <a:extLst>
            <a:ext uri="{FF2B5EF4-FFF2-40B4-BE49-F238E27FC236}">
              <a16:creationId xmlns:a16="http://schemas.microsoft.com/office/drawing/2014/main" id="{BEE133D0-39E5-40EE-BF2A-44C5DD9E5297}"/>
            </a:ext>
          </a:extLst>
        </xdr:cNvPr>
        <xdr:cNvSpPr>
          <a:spLocks/>
        </xdr:cNvSpPr>
      </xdr:nvSpPr>
      <xdr:spPr bwMode="auto">
        <a:xfrm>
          <a:off x="6389667" y="10319932"/>
          <a:ext cx="108050" cy="120702"/>
        </a:xfrm>
        <a:custGeom>
          <a:avLst/>
          <a:gdLst>
            <a:gd name="T0" fmla="*/ 0 w 21"/>
            <a:gd name="T1" fmla="*/ 2147483647 h 16"/>
            <a:gd name="T2" fmla="*/ 2147483647 w 21"/>
            <a:gd name="T3" fmla="*/ 2147483647 h 16"/>
            <a:gd name="T4" fmla="*/ 2147483647 w 21"/>
            <a:gd name="T5" fmla="*/ 0 h 16"/>
            <a:gd name="T6" fmla="*/ 2147483647 w 21"/>
            <a:gd name="T7" fmla="*/ 2147483647 h 16"/>
            <a:gd name="T8" fmla="*/ 2147483647 w 21"/>
            <a:gd name="T9" fmla="*/ 2147483647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0 w 10000"/>
            <a:gd name="connsiteY0" fmla="*/ 9375 h 10000"/>
            <a:gd name="connsiteX1" fmla="*/ 1429 w 10000"/>
            <a:gd name="connsiteY1" fmla="*/ 1875 h 10000"/>
            <a:gd name="connsiteX2" fmla="*/ 4286 w 10000"/>
            <a:gd name="connsiteY2" fmla="*/ 0 h 10000"/>
            <a:gd name="connsiteX3" fmla="*/ 10000 w 10000"/>
            <a:gd name="connsiteY3" fmla="*/ 10000 h 10000"/>
            <a:gd name="connsiteX0" fmla="*/ 0 w 10000"/>
            <a:gd name="connsiteY0" fmla="*/ 9375 h 10000"/>
            <a:gd name="connsiteX1" fmla="*/ 1429 w 10000"/>
            <a:gd name="connsiteY1" fmla="*/ 1875 h 10000"/>
            <a:gd name="connsiteX2" fmla="*/ 4286 w 10000"/>
            <a:gd name="connsiteY2" fmla="*/ 0 h 10000"/>
            <a:gd name="connsiteX3" fmla="*/ 10000 w 10000"/>
            <a:gd name="connsiteY3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131 w 10131"/>
            <a:gd name="connsiteY0" fmla="*/ 9375 h 10000"/>
            <a:gd name="connsiteX1" fmla="*/ 4417 w 10131"/>
            <a:gd name="connsiteY1" fmla="*/ 0 h 10000"/>
            <a:gd name="connsiteX2" fmla="*/ 10131 w 10131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1010"/>
            <a:gd name="connsiteY0" fmla="*/ 11060 h 11060"/>
            <a:gd name="connsiteX1" fmla="*/ 5296 w 11010"/>
            <a:gd name="connsiteY1" fmla="*/ 0 h 11060"/>
            <a:gd name="connsiteX2" fmla="*/ 11010 w 11010"/>
            <a:gd name="connsiteY2" fmla="*/ 10000 h 11060"/>
            <a:gd name="connsiteX0" fmla="*/ 0 w 10204"/>
            <a:gd name="connsiteY0" fmla="*/ 10834 h 10834"/>
            <a:gd name="connsiteX1" fmla="*/ 4490 w 10204"/>
            <a:gd name="connsiteY1" fmla="*/ 0 h 10834"/>
            <a:gd name="connsiteX2" fmla="*/ 10204 w 10204"/>
            <a:gd name="connsiteY2" fmla="*/ 10000 h 10834"/>
            <a:gd name="connsiteX0" fmla="*/ 0 w 9398"/>
            <a:gd name="connsiteY0" fmla="*/ 10157 h 10157"/>
            <a:gd name="connsiteX1" fmla="*/ 3684 w 9398"/>
            <a:gd name="connsiteY1" fmla="*/ 0 h 10157"/>
            <a:gd name="connsiteX2" fmla="*/ 9398 w 9398"/>
            <a:gd name="connsiteY2" fmla="*/ 10000 h 10157"/>
            <a:gd name="connsiteX0" fmla="*/ 288 w 10288"/>
            <a:gd name="connsiteY0" fmla="*/ 10000 h 10000"/>
            <a:gd name="connsiteX1" fmla="*/ 4208 w 10288"/>
            <a:gd name="connsiteY1" fmla="*/ 0 h 10000"/>
            <a:gd name="connsiteX2" fmla="*/ 10288 w 10288"/>
            <a:gd name="connsiteY2" fmla="*/ 9845 h 10000"/>
            <a:gd name="connsiteX0" fmla="*/ 0 w 10000"/>
            <a:gd name="connsiteY0" fmla="*/ 10012 h 10012"/>
            <a:gd name="connsiteX1" fmla="*/ 3920 w 10000"/>
            <a:gd name="connsiteY1" fmla="*/ 12 h 10012"/>
            <a:gd name="connsiteX2" fmla="*/ 10000 w 10000"/>
            <a:gd name="connsiteY2" fmla="*/ 9857 h 10012"/>
            <a:gd name="connsiteX0" fmla="*/ 0 w 10000"/>
            <a:gd name="connsiteY0" fmla="*/ 10012 h 10012"/>
            <a:gd name="connsiteX1" fmla="*/ 3920 w 10000"/>
            <a:gd name="connsiteY1" fmla="*/ 12 h 10012"/>
            <a:gd name="connsiteX2" fmla="*/ 10000 w 10000"/>
            <a:gd name="connsiteY2" fmla="*/ 9857 h 10012"/>
            <a:gd name="connsiteX0" fmla="*/ 0 w 10000"/>
            <a:gd name="connsiteY0" fmla="*/ 7805 h 7805"/>
            <a:gd name="connsiteX1" fmla="*/ 3920 w 10000"/>
            <a:gd name="connsiteY1" fmla="*/ 26 h 7805"/>
            <a:gd name="connsiteX2" fmla="*/ 10000 w 10000"/>
            <a:gd name="connsiteY2" fmla="*/ 7650 h 7805"/>
            <a:gd name="connsiteX0" fmla="*/ 0 w 10000"/>
            <a:gd name="connsiteY0" fmla="*/ 10000 h 10000"/>
            <a:gd name="connsiteX1" fmla="*/ 4564 w 10000"/>
            <a:gd name="connsiteY1" fmla="*/ 33 h 10000"/>
            <a:gd name="connsiteX2" fmla="*/ 10000 w 10000"/>
            <a:gd name="connsiteY2" fmla="*/ 9801 h 10000"/>
            <a:gd name="connsiteX0" fmla="*/ 0 w 10000"/>
            <a:gd name="connsiteY0" fmla="*/ 10000 h 10000"/>
            <a:gd name="connsiteX1" fmla="*/ 4564 w 10000"/>
            <a:gd name="connsiteY1" fmla="*/ 33 h 10000"/>
            <a:gd name="connsiteX2" fmla="*/ 10000 w 10000"/>
            <a:gd name="connsiteY2" fmla="*/ 9801 h 10000"/>
            <a:gd name="connsiteX0" fmla="*/ 0 w 10000"/>
            <a:gd name="connsiteY0" fmla="*/ 10059 h 10059"/>
            <a:gd name="connsiteX1" fmla="*/ 4564 w 10000"/>
            <a:gd name="connsiteY1" fmla="*/ 92 h 10059"/>
            <a:gd name="connsiteX2" fmla="*/ 10000 w 10000"/>
            <a:gd name="connsiteY2" fmla="*/ 9860 h 10059"/>
            <a:gd name="connsiteX0" fmla="*/ 0 w 10000"/>
            <a:gd name="connsiteY0" fmla="*/ 10059 h 10059"/>
            <a:gd name="connsiteX1" fmla="*/ 4564 w 10000"/>
            <a:gd name="connsiteY1" fmla="*/ 92 h 10059"/>
            <a:gd name="connsiteX2" fmla="*/ 10000 w 10000"/>
            <a:gd name="connsiteY2" fmla="*/ 9860 h 1005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59">
              <a:moveTo>
                <a:pt x="0" y="10059"/>
              </a:moveTo>
              <a:cubicBezTo>
                <a:pt x="19" y="1849"/>
                <a:pt x="1962" y="-524"/>
                <a:pt x="4564" y="92"/>
              </a:cubicBezTo>
              <a:cubicBezTo>
                <a:pt x="7887" y="-252"/>
                <a:pt x="8831" y="3381"/>
                <a:pt x="10000" y="9860"/>
              </a:cubicBez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9</xdr:col>
      <xdr:colOff>42600</xdr:colOff>
      <xdr:row>62</xdr:row>
      <xdr:rowOff>29309</xdr:rowOff>
    </xdr:from>
    <xdr:to>
      <xdr:col>10</xdr:col>
      <xdr:colOff>588156</xdr:colOff>
      <xdr:row>63</xdr:row>
      <xdr:rowOff>1</xdr:rowOff>
    </xdr:to>
    <xdr:sp macro="" textlink="">
      <xdr:nvSpPr>
        <xdr:cNvPr id="1017" name="Text Box 1664">
          <a:extLst>
            <a:ext uri="{FF2B5EF4-FFF2-40B4-BE49-F238E27FC236}">
              <a16:creationId xmlns:a16="http://schemas.microsoft.com/office/drawing/2014/main" id="{BD6368B0-9D90-46DD-BEB7-1DA59FE93DAD}"/>
            </a:ext>
          </a:extLst>
        </xdr:cNvPr>
        <xdr:cNvSpPr txBox="1">
          <a:spLocks noChangeArrowheads="1"/>
        </xdr:cNvSpPr>
      </xdr:nvSpPr>
      <xdr:spPr bwMode="auto">
        <a:xfrm>
          <a:off x="5704260" y="10422989"/>
          <a:ext cx="1238976" cy="138332"/>
        </a:xfrm>
        <a:prstGeom prst="rect">
          <a:avLst/>
        </a:prstGeom>
        <a:solidFill>
          <a:schemeClr val="bg1">
            <a:alpha val="90000"/>
          </a:schemeClr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深見ﾄﾝﾈﾙ 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1034m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417m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10</xdr:col>
      <xdr:colOff>77504</xdr:colOff>
      <xdr:row>58</xdr:row>
      <xdr:rowOff>6702</xdr:rowOff>
    </xdr:from>
    <xdr:to>
      <xdr:col>10</xdr:col>
      <xdr:colOff>129503</xdr:colOff>
      <xdr:row>61</xdr:row>
      <xdr:rowOff>67036</xdr:rowOff>
    </xdr:to>
    <xdr:sp macro="" textlink="">
      <xdr:nvSpPr>
        <xdr:cNvPr id="1018" name="Freeform 527">
          <a:extLst>
            <a:ext uri="{FF2B5EF4-FFF2-40B4-BE49-F238E27FC236}">
              <a16:creationId xmlns:a16="http://schemas.microsoft.com/office/drawing/2014/main" id="{8A45090C-CF8F-4F48-AD60-7BA21D47B722}"/>
            </a:ext>
          </a:extLst>
        </xdr:cNvPr>
        <xdr:cNvSpPr>
          <a:spLocks/>
        </xdr:cNvSpPr>
      </xdr:nvSpPr>
      <xdr:spPr bwMode="auto">
        <a:xfrm flipH="1">
          <a:off x="6432584" y="9729822"/>
          <a:ext cx="51999" cy="563254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10708"/>
            <a:gd name="connsiteY0" fmla="*/ 13265 h 13265"/>
            <a:gd name="connsiteX1" fmla="*/ 708 w 10708"/>
            <a:gd name="connsiteY1" fmla="*/ 0 h 13265"/>
            <a:gd name="connsiteX2" fmla="*/ 10708 w 10708"/>
            <a:gd name="connsiteY2" fmla="*/ 0 h 13265"/>
            <a:gd name="connsiteX0" fmla="*/ 0 w 10708"/>
            <a:gd name="connsiteY0" fmla="*/ 13265 h 13265"/>
            <a:gd name="connsiteX1" fmla="*/ 708 w 10708"/>
            <a:gd name="connsiteY1" fmla="*/ 0 h 13265"/>
            <a:gd name="connsiteX2" fmla="*/ 10708 w 10708"/>
            <a:gd name="connsiteY2" fmla="*/ 0 h 13265"/>
            <a:gd name="connsiteX0" fmla="*/ 0 w 10590"/>
            <a:gd name="connsiteY0" fmla="*/ 14716 h 14716"/>
            <a:gd name="connsiteX1" fmla="*/ 590 w 10590"/>
            <a:gd name="connsiteY1" fmla="*/ 0 h 14716"/>
            <a:gd name="connsiteX2" fmla="*/ 10590 w 10590"/>
            <a:gd name="connsiteY2" fmla="*/ 0 h 14716"/>
            <a:gd name="connsiteX0" fmla="*/ 0 w 10590"/>
            <a:gd name="connsiteY0" fmla="*/ 14716 h 14716"/>
            <a:gd name="connsiteX1" fmla="*/ 590 w 10590"/>
            <a:gd name="connsiteY1" fmla="*/ 0 h 14716"/>
            <a:gd name="connsiteX2" fmla="*/ 10590 w 10590"/>
            <a:gd name="connsiteY2" fmla="*/ 0 h 14716"/>
            <a:gd name="connsiteX0" fmla="*/ 0 w 10590"/>
            <a:gd name="connsiteY0" fmla="*/ 14716 h 14716"/>
            <a:gd name="connsiteX1" fmla="*/ 590 w 10590"/>
            <a:gd name="connsiteY1" fmla="*/ 0 h 14716"/>
            <a:gd name="connsiteX2" fmla="*/ 10590 w 10590"/>
            <a:gd name="connsiteY2" fmla="*/ 0 h 14716"/>
            <a:gd name="connsiteX0" fmla="*/ 0 w 10838"/>
            <a:gd name="connsiteY0" fmla="*/ 15090 h 15090"/>
            <a:gd name="connsiteX1" fmla="*/ 590 w 10838"/>
            <a:gd name="connsiteY1" fmla="*/ 374 h 15090"/>
            <a:gd name="connsiteX2" fmla="*/ 10838 w 10838"/>
            <a:gd name="connsiteY2" fmla="*/ 0 h 15090"/>
            <a:gd name="connsiteX0" fmla="*/ 0 w 653"/>
            <a:gd name="connsiteY0" fmla="*/ 14716 h 14716"/>
            <a:gd name="connsiteX1" fmla="*/ 590 w 653"/>
            <a:gd name="connsiteY1" fmla="*/ 0 h 14716"/>
            <a:gd name="connsiteX0" fmla="*/ 0 w 9057"/>
            <a:gd name="connsiteY0" fmla="*/ 18631 h 18631"/>
            <a:gd name="connsiteX1" fmla="*/ 6505 w 9057"/>
            <a:gd name="connsiteY1" fmla="*/ 0 h 18631"/>
            <a:gd name="connsiteX0" fmla="*/ 264 w 8351"/>
            <a:gd name="connsiteY0" fmla="*/ 9955 h 9955"/>
            <a:gd name="connsiteX1" fmla="*/ 462 w 8351"/>
            <a:gd name="connsiteY1" fmla="*/ 0 h 9955"/>
            <a:gd name="connsiteX0" fmla="*/ 729 w 4545"/>
            <a:gd name="connsiteY0" fmla="*/ 10000 h 10000"/>
            <a:gd name="connsiteX1" fmla="*/ 966 w 4545"/>
            <a:gd name="connsiteY1" fmla="*/ 0 h 10000"/>
            <a:gd name="connsiteX0" fmla="*/ 12839 w 19556"/>
            <a:gd name="connsiteY0" fmla="*/ 9889 h 9889"/>
            <a:gd name="connsiteX1" fmla="*/ 1623 w 19556"/>
            <a:gd name="connsiteY1" fmla="*/ 0 h 9889"/>
            <a:gd name="connsiteX0" fmla="*/ 5766 w 9737"/>
            <a:gd name="connsiteY0" fmla="*/ 10000 h 10000"/>
            <a:gd name="connsiteX1" fmla="*/ 31 w 9737"/>
            <a:gd name="connsiteY1" fmla="*/ 0 h 10000"/>
            <a:gd name="connsiteX0" fmla="*/ 5973 w 5973"/>
            <a:gd name="connsiteY0" fmla="*/ 10000 h 10000"/>
            <a:gd name="connsiteX1" fmla="*/ 83 w 5973"/>
            <a:gd name="connsiteY1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973" h="10000">
              <a:moveTo>
                <a:pt x="5973" y="10000"/>
              </a:moveTo>
              <a:cubicBezTo>
                <a:pt x="5790" y="4679"/>
                <a:pt x="-815" y="2087"/>
                <a:pt x="83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144230</xdr:colOff>
      <xdr:row>63</xdr:row>
      <xdr:rowOff>73784</xdr:rowOff>
    </xdr:from>
    <xdr:to>
      <xdr:col>10</xdr:col>
      <xdr:colOff>231431</xdr:colOff>
      <xdr:row>63</xdr:row>
      <xdr:rowOff>134153</xdr:rowOff>
    </xdr:to>
    <xdr:sp macro="" textlink="">
      <xdr:nvSpPr>
        <xdr:cNvPr id="1019" name="Line 76">
          <a:extLst>
            <a:ext uri="{FF2B5EF4-FFF2-40B4-BE49-F238E27FC236}">
              <a16:creationId xmlns:a16="http://schemas.microsoft.com/office/drawing/2014/main" id="{494EC0B8-CD5D-400B-8850-1D356503FF77}"/>
            </a:ext>
          </a:extLst>
        </xdr:cNvPr>
        <xdr:cNvSpPr>
          <a:spLocks noChangeShapeType="1"/>
        </xdr:cNvSpPr>
      </xdr:nvSpPr>
      <xdr:spPr bwMode="auto">
        <a:xfrm>
          <a:off x="6499310" y="10635104"/>
          <a:ext cx="87201" cy="6036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494944</xdr:colOff>
      <xdr:row>59</xdr:row>
      <xdr:rowOff>907</xdr:rowOff>
    </xdr:from>
    <xdr:ext cx="302079" cy="305168"/>
    <xdr:grpSp>
      <xdr:nvGrpSpPr>
        <xdr:cNvPr id="1020" name="Group 6672">
          <a:extLst>
            <a:ext uri="{FF2B5EF4-FFF2-40B4-BE49-F238E27FC236}">
              <a16:creationId xmlns:a16="http://schemas.microsoft.com/office/drawing/2014/main" id="{AFA03A5B-16F8-481F-AC32-AD0C316BE4B0}"/>
            </a:ext>
          </a:extLst>
        </xdr:cNvPr>
        <xdr:cNvGrpSpPr>
          <a:grpSpLocks/>
        </xdr:cNvGrpSpPr>
      </xdr:nvGrpSpPr>
      <xdr:grpSpPr bwMode="auto">
        <a:xfrm>
          <a:off x="6389120" y="9523261"/>
          <a:ext cx="302079" cy="305168"/>
          <a:chOff x="536" y="109"/>
          <a:chExt cx="46" cy="44"/>
        </a:xfrm>
      </xdr:grpSpPr>
      <xdr:pic>
        <xdr:nvPicPr>
          <xdr:cNvPr id="1021" name="Picture 6673" descr="route2">
            <a:extLst>
              <a:ext uri="{FF2B5EF4-FFF2-40B4-BE49-F238E27FC236}">
                <a16:creationId xmlns:a16="http://schemas.microsoft.com/office/drawing/2014/main" id="{43228098-A6DB-B178-ED1D-00A205F0E5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22" name="Text Box 6674">
            <a:extLst>
              <a:ext uri="{FF2B5EF4-FFF2-40B4-BE49-F238E27FC236}">
                <a16:creationId xmlns:a16="http://schemas.microsoft.com/office/drawing/2014/main" id="{B674AF54-B630-DD00-6564-FED0DA0252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162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11</xdr:col>
      <xdr:colOff>67752</xdr:colOff>
      <xdr:row>5</xdr:row>
      <xdr:rowOff>154274</xdr:rowOff>
    </xdr:from>
    <xdr:to>
      <xdr:col>12</xdr:col>
      <xdr:colOff>48891</xdr:colOff>
      <xdr:row>7</xdr:row>
      <xdr:rowOff>53656</xdr:rowOff>
    </xdr:to>
    <xdr:sp macro="" textlink="">
      <xdr:nvSpPr>
        <xdr:cNvPr id="1023" name="Text Box 1664">
          <a:extLst>
            <a:ext uri="{FF2B5EF4-FFF2-40B4-BE49-F238E27FC236}">
              <a16:creationId xmlns:a16="http://schemas.microsoft.com/office/drawing/2014/main" id="{C825059B-EE13-46E9-B839-D6BA6BB6E1EE}"/>
            </a:ext>
          </a:extLst>
        </xdr:cNvPr>
        <xdr:cNvSpPr txBox="1">
          <a:spLocks noChangeArrowheads="1"/>
        </xdr:cNvSpPr>
      </xdr:nvSpPr>
      <xdr:spPr bwMode="auto">
        <a:xfrm>
          <a:off x="7116252" y="992474"/>
          <a:ext cx="674559" cy="234662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道の駅 美山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ふれあい広場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29986</xdr:colOff>
      <xdr:row>4</xdr:row>
      <xdr:rowOff>102305</xdr:rowOff>
    </xdr:from>
    <xdr:to>
      <xdr:col>12</xdr:col>
      <xdr:colOff>704349</xdr:colOff>
      <xdr:row>5</xdr:row>
      <xdr:rowOff>53664</xdr:rowOff>
    </xdr:to>
    <xdr:sp macro="" textlink="">
      <xdr:nvSpPr>
        <xdr:cNvPr id="1024" name="Line 76">
          <a:extLst>
            <a:ext uri="{FF2B5EF4-FFF2-40B4-BE49-F238E27FC236}">
              <a16:creationId xmlns:a16="http://schemas.microsoft.com/office/drawing/2014/main" id="{823FAEEC-4745-451A-A059-CA334F4ACF16}"/>
            </a:ext>
          </a:extLst>
        </xdr:cNvPr>
        <xdr:cNvSpPr>
          <a:spLocks noChangeShapeType="1"/>
        </xdr:cNvSpPr>
      </xdr:nvSpPr>
      <xdr:spPr bwMode="auto">
        <a:xfrm>
          <a:off x="7771906" y="772865"/>
          <a:ext cx="666743" cy="11899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0 w 10088"/>
            <a:gd name="connsiteY0" fmla="*/ 0 h 82332273"/>
            <a:gd name="connsiteX1" fmla="*/ 10088 w 10088"/>
            <a:gd name="connsiteY1" fmla="*/ 82332273 h 82332273"/>
            <a:gd name="connsiteX0" fmla="*/ 0 w 10088"/>
            <a:gd name="connsiteY0" fmla="*/ 0 h 82332273"/>
            <a:gd name="connsiteX1" fmla="*/ 10088 w 10088"/>
            <a:gd name="connsiteY1" fmla="*/ 82332273 h 82332273"/>
            <a:gd name="connsiteX0" fmla="*/ 0 w 10351"/>
            <a:gd name="connsiteY0" fmla="*/ 0 h 51842727"/>
            <a:gd name="connsiteX1" fmla="*/ 10351 w 10351"/>
            <a:gd name="connsiteY1" fmla="*/ 51842727 h 51842727"/>
            <a:gd name="connsiteX0" fmla="*/ 0 w 10351"/>
            <a:gd name="connsiteY0" fmla="*/ 934545 h 52777272"/>
            <a:gd name="connsiteX1" fmla="*/ 10351 w 10351"/>
            <a:gd name="connsiteY1" fmla="*/ 52777272 h 527772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0351" h="52777272">
              <a:moveTo>
                <a:pt x="0" y="934545"/>
              </a:moveTo>
              <a:cubicBezTo>
                <a:pt x="8070" y="-8209546"/>
                <a:pt x="7018" y="52773939"/>
                <a:pt x="10351" y="52777272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130583</xdr:colOff>
      <xdr:row>3</xdr:row>
      <xdr:rowOff>107322</xdr:rowOff>
    </xdr:from>
    <xdr:to>
      <xdr:col>12</xdr:col>
      <xdr:colOff>77276</xdr:colOff>
      <xdr:row>8</xdr:row>
      <xdr:rowOff>109714</xdr:rowOff>
    </xdr:to>
    <xdr:sp macro="" textlink="">
      <xdr:nvSpPr>
        <xdr:cNvPr id="1025" name="Line 148">
          <a:extLst>
            <a:ext uri="{FF2B5EF4-FFF2-40B4-BE49-F238E27FC236}">
              <a16:creationId xmlns:a16="http://schemas.microsoft.com/office/drawing/2014/main" id="{9D8FF293-A1CF-4868-8986-C6D381683017}"/>
            </a:ext>
          </a:extLst>
        </xdr:cNvPr>
        <xdr:cNvSpPr>
          <a:spLocks noChangeShapeType="1"/>
        </xdr:cNvSpPr>
      </xdr:nvSpPr>
      <xdr:spPr bwMode="auto">
        <a:xfrm flipV="1">
          <a:off x="7179083" y="610242"/>
          <a:ext cx="640113" cy="840592"/>
        </a:xfrm>
        <a:custGeom>
          <a:avLst/>
          <a:gdLst>
            <a:gd name="connsiteX0" fmla="*/ 0 w 20986"/>
            <a:gd name="connsiteY0" fmla="*/ 0 h 1136021"/>
            <a:gd name="connsiteX1" fmla="*/ 20986 w 20986"/>
            <a:gd name="connsiteY1" fmla="*/ 1136021 h 1136021"/>
            <a:gd name="connsiteX0" fmla="*/ 73325 w 73726"/>
            <a:gd name="connsiteY0" fmla="*/ 0 h 1129313"/>
            <a:gd name="connsiteX1" fmla="*/ 402 w 73726"/>
            <a:gd name="connsiteY1" fmla="*/ 1129313 h 1129313"/>
            <a:gd name="connsiteX0" fmla="*/ 87257 w 87257"/>
            <a:gd name="connsiteY0" fmla="*/ 0 h 1129313"/>
            <a:gd name="connsiteX1" fmla="*/ 14334 w 87257"/>
            <a:gd name="connsiteY1" fmla="*/ 1129313 h 1129313"/>
            <a:gd name="connsiteX0" fmla="*/ 80063 w 80063"/>
            <a:gd name="connsiteY0" fmla="*/ 0 h 1303714"/>
            <a:gd name="connsiteX1" fmla="*/ 20556 w 80063"/>
            <a:gd name="connsiteY1" fmla="*/ 1303714 h 1303714"/>
            <a:gd name="connsiteX0" fmla="*/ 80063 w 80063"/>
            <a:gd name="connsiteY0" fmla="*/ 0 h 1337253"/>
            <a:gd name="connsiteX1" fmla="*/ 20556 w 80063"/>
            <a:gd name="connsiteY1" fmla="*/ 1337253 h 1337253"/>
            <a:gd name="connsiteX0" fmla="*/ 91285 w 91285"/>
            <a:gd name="connsiteY0" fmla="*/ 0 h 1357376"/>
            <a:gd name="connsiteX1" fmla="*/ 11655 w 91285"/>
            <a:gd name="connsiteY1" fmla="*/ 1357376 h 1357376"/>
            <a:gd name="connsiteX0" fmla="*/ 99944 w 99944"/>
            <a:gd name="connsiteY0" fmla="*/ 0 h 1357376"/>
            <a:gd name="connsiteX1" fmla="*/ 20314 w 99944"/>
            <a:gd name="connsiteY1" fmla="*/ 1357376 h 1357376"/>
            <a:gd name="connsiteX0" fmla="*/ 60768 w 68339"/>
            <a:gd name="connsiteY0" fmla="*/ 0 h 1169560"/>
            <a:gd name="connsiteX1" fmla="*/ 68339 w 68339"/>
            <a:gd name="connsiteY1" fmla="*/ 1169560 h 1169560"/>
            <a:gd name="connsiteX0" fmla="*/ 11310 w 18881"/>
            <a:gd name="connsiteY0" fmla="*/ 0 h 1169560"/>
            <a:gd name="connsiteX1" fmla="*/ 18881 w 18881"/>
            <a:gd name="connsiteY1" fmla="*/ 1169560 h 1169560"/>
            <a:gd name="connsiteX0" fmla="*/ 8457 w 22735"/>
            <a:gd name="connsiteY0" fmla="*/ 0 h 1129314"/>
            <a:gd name="connsiteX1" fmla="*/ 22735 w 22735"/>
            <a:gd name="connsiteY1" fmla="*/ 1129314 h 1129314"/>
            <a:gd name="connsiteX0" fmla="*/ 0 w 14278"/>
            <a:gd name="connsiteY0" fmla="*/ 0 h 1129314"/>
            <a:gd name="connsiteX1" fmla="*/ 14278 w 14278"/>
            <a:gd name="connsiteY1" fmla="*/ 1129314 h 1129314"/>
            <a:gd name="connsiteX0" fmla="*/ 489810 w 490071"/>
            <a:gd name="connsiteY0" fmla="*/ 0 h 914666"/>
            <a:gd name="connsiteX1" fmla="*/ 1007 w 490071"/>
            <a:gd name="connsiteY1" fmla="*/ 914666 h 914666"/>
            <a:gd name="connsiteX0" fmla="*/ 488803 w 512692"/>
            <a:gd name="connsiteY0" fmla="*/ 0 h 914666"/>
            <a:gd name="connsiteX1" fmla="*/ 0 w 512692"/>
            <a:gd name="connsiteY1" fmla="*/ 914666 h 914666"/>
            <a:gd name="connsiteX0" fmla="*/ 542465 w 554976"/>
            <a:gd name="connsiteY0" fmla="*/ 0 h 981743"/>
            <a:gd name="connsiteX1" fmla="*/ 0 w 554976"/>
            <a:gd name="connsiteY1" fmla="*/ 981743 h 981743"/>
            <a:gd name="connsiteX0" fmla="*/ 542465 w 543683"/>
            <a:gd name="connsiteY0" fmla="*/ 0 h 981743"/>
            <a:gd name="connsiteX1" fmla="*/ 0 w 543683"/>
            <a:gd name="connsiteY1" fmla="*/ 981743 h 981743"/>
            <a:gd name="connsiteX0" fmla="*/ 542465 w 543683"/>
            <a:gd name="connsiteY0" fmla="*/ 0 h 894543"/>
            <a:gd name="connsiteX1" fmla="*/ 0 w 543683"/>
            <a:gd name="connsiteY1" fmla="*/ 894543 h 8945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43683" h="894543">
              <a:moveTo>
                <a:pt x="542465" y="0"/>
              </a:moveTo>
              <a:cubicBezTo>
                <a:pt x="529337" y="875047"/>
                <a:pt x="650364" y="878088"/>
                <a:pt x="0" y="894543"/>
              </a:cubicBezTo>
            </a:path>
          </a:pathLst>
        </a:cu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17439</xdr:colOff>
      <xdr:row>4</xdr:row>
      <xdr:rowOff>49372</xdr:rowOff>
    </xdr:from>
    <xdr:to>
      <xdr:col>12</xdr:col>
      <xdr:colOff>121708</xdr:colOff>
      <xdr:row>4</xdr:row>
      <xdr:rowOff>158751</xdr:rowOff>
    </xdr:to>
    <xdr:sp macro="" textlink="">
      <xdr:nvSpPr>
        <xdr:cNvPr id="1026" name="Oval 1295">
          <a:extLst>
            <a:ext uri="{FF2B5EF4-FFF2-40B4-BE49-F238E27FC236}">
              <a16:creationId xmlns:a16="http://schemas.microsoft.com/office/drawing/2014/main" id="{AD85CA6E-7FFF-4378-8D4B-E61DB49784F4}"/>
            </a:ext>
          </a:extLst>
        </xdr:cNvPr>
        <xdr:cNvSpPr>
          <a:spLocks noChangeArrowheads="1"/>
        </xdr:cNvSpPr>
      </xdr:nvSpPr>
      <xdr:spPr bwMode="auto">
        <a:xfrm>
          <a:off x="7759359" y="719932"/>
          <a:ext cx="104269" cy="10937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20834</xdr:colOff>
      <xdr:row>5</xdr:row>
      <xdr:rowOff>11241</xdr:rowOff>
    </xdr:from>
    <xdr:to>
      <xdr:col>12</xdr:col>
      <xdr:colOff>119944</xdr:colOff>
      <xdr:row>5</xdr:row>
      <xdr:rowOff>125237</xdr:rowOff>
    </xdr:to>
    <xdr:sp macro="" textlink="">
      <xdr:nvSpPr>
        <xdr:cNvPr id="1027" name="AutoShape 86">
          <a:extLst>
            <a:ext uri="{FF2B5EF4-FFF2-40B4-BE49-F238E27FC236}">
              <a16:creationId xmlns:a16="http://schemas.microsoft.com/office/drawing/2014/main" id="{FD91F340-3116-4E26-90A2-F07A71316D57}"/>
            </a:ext>
          </a:extLst>
        </xdr:cNvPr>
        <xdr:cNvSpPr>
          <a:spLocks noChangeArrowheads="1"/>
        </xdr:cNvSpPr>
      </xdr:nvSpPr>
      <xdr:spPr bwMode="auto">
        <a:xfrm>
          <a:off x="7762754" y="849441"/>
          <a:ext cx="99110" cy="11399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422605</xdr:colOff>
      <xdr:row>5</xdr:row>
      <xdr:rowOff>0</xdr:rowOff>
    </xdr:from>
    <xdr:to>
      <xdr:col>11</xdr:col>
      <xdr:colOff>697623</xdr:colOff>
      <xdr:row>5</xdr:row>
      <xdr:rowOff>120740</xdr:rowOff>
    </xdr:to>
    <xdr:sp macro="" textlink="">
      <xdr:nvSpPr>
        <xdr:cNvPr id="1028" name="Text Box 1664">
          <a:extLst>
            <a:ext uri="{FF2B5EF4-FFF2-40B4-BE49-F238E27FC236}">
              <a16:creationId xmlns:a16="http://schemas.microsoft.com/office/drawing/2014/main" id="{9B780A0C-8CF4-49E8-8DC6-DB746F775CDF}"/>
            </a:ext>
          </a:extLst>
        </xdr:cNvPr>
        <xdr:cNvSpPr txBox="1">
          <a:spLocks noChangeArrowheads="1"/>
        </xdr:cNvSpPr>
      </xdr:nvSpPr>
      <xdr:spPr bwMode="auto">
        <a:xfrm>
          <a:off x="7471105" y="838200"/>
          <a:ext cx="267398" cy="12074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ctr" rtl="0">
            <a:lnSpc>
              <a:spcPts val="9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GS</a:t>
          </a:r>
        </a:p>
      </xdr:txBody>
    </xdr:sp>
    <xdr:clientData/>
  </xdr:twoCellAnchor>
  <xdr:oneCellAnchor>
    <xdr:from>
      <xdr:col>11</xdr:col>
      <xdr:colOff>537732</xdr:colOff>
      <xdr:row>2</xdr:row>
      <xdr:rowOff>123473</xdr:rowOff>
    </xdr:from>
    <xdr:ext cx="286001" cy="251228"/>
    <xdr:grpSp>
      <xdr:nvGrpSpPr>
        <xdr:cNvPr id="1029" name="Group 6672">
          <a:extLst>
            <a:ext uri="{FF2B5EF4-FFF2-40B4-BE49-F238E27FC236}">
              <a16:creationId xmlns:a16="http://schemas.microsoft.com/office/drawing/2014/main" id="{38B6684C-B4DC-485A-B71F-AD5DEED72508}"/>
            </a:ext>
          </a:extLst>
        </xdr:cNvPr>
        <xdr:cNvGrpSpPr>
          <a:grpSpLocks/>
        </xdr:cNvGrpSpPr>
      </xdr:nvGrpSpPr>
      <xdr:grpSpPr bwMode="auto">
        <a:xfrm>
          <a:off x="7873781" y="438645"/>
          <a:ext cx="286001" cy="251228"/>
          <a:chOff x="536" y="109"/>
          <a:chExt cx="46" cy="44"/>
        </a:xfrm>
      </xdr:grpSpPr>
      <xdr:pic>
        <xdr:nvPicPr>
          <xdr:cNvPr id="1030" name="Picture 6673" descr="route2">
            <a:extLst>
              <a:ext uri="{FF2B5EF4-FFF2-40B4-BE49-F238E27FC236}">
                <a16:creationId xmlns:a16="http://schemas.microsoft.com/office/drawing/2014/main" id="{AC3BC2A0-3F93-CC18-F241-BA367F9FA3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31" name="Text Box 6674">
            <a:extLst>
              <a:ext uri="{FF2B5EF4-FFF2-40B4-BE49-F238E27FC236}">
                <a16:creationId xmlns:a16="http://schemas.microsoft.com/office/drawing/2014/main" id="{23224397-1D0B-4442-9B40-0A64FDF05D7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162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12</xdr:col>
      <xdr:colOff>79057</xdr:colOff>
      <xdr:row>6</xdr:row>
      <xdr:rowOff>95550</xdr:rowOff>
    </xdr:from>
    <xdr:ext cx="282544" cy="273103"/>
    <xdr:grpSp>
      <xdr:nvGrpSpPr>
        <xdr:cNvPr id="1032" name="Group 6672">
          <a:extLst>
            <a:ext uri="{FF2B5EF4-FFF2-40B4-BE49-F238E27FC236}">
              <a16:creationId xmlns:a16="http://schemas.microsoft.com/office/drawing/2014/main" id="{AE809C8B-70E2-4A57-904D-10406101357D}"/>
            </a:ext>
          </a:extLst>
        </xdr:cNvPr>
        <xdr:cNvGrpSpPr>
          <a:grpSpLocks/>
        </xdr:cNvGrpSpPr>
      </xdr:nvGrpSpPr>
      <xdr:grpSpPr bwMode="auto">
        <a:xfrm>
          <a:off x="8116993" y="1058845"/>
          <a:ext cx="282544" cy="273103"/>
          <a:chOff x="536" y="109"/>
          <a:chExt cx="46" cy="44"/>
        </a:xfrm>
      </xdr:grpSpPr>
      <xdr:pic>
        <xdr:nvPicPr>
          <xdr:cNvPr id="1033" name="Picture 6673" descr="route2">
            <a:extLst>
              <a:ext uri="{FF2B5EF4-FFF2-40B4-BE49-F238E27FC236}">
                <a16:creationId xmlns:a16="http://schemas.microsoft.com/office/drawing/2014/main" id="{1E6AE24A-2B8E-5469-91CB-DEB2455AAB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34" name="Text Box 6674">
            <a:extLst>
              <a:ext uri="{FF2B5EF4-FFF2-40B4-BE49-F238E27FC236}">
                <a16:creationId xmlns:a16="http://schemas.microsoft.com/office/drawing/2014/main" id="{44B2F02C-9D46-34BB-6F55-5F044971C5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162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12</xdr:col>
      <xdr:colOff>477712</xdr:colOff>
      <xdr:row>5</xdr:row>
      <xdr:rowOff>23339</xdr:rowOff>
    </xdr:from>
    <xdr:to>
      <xdr:col>12</xdr:col>
      <xdr:colOff>664503</xdr:colOff>
      <xdr:row>6</xdr:row>
      <xdr:rowOff>21092</xdr:rowOff>
    </xdr:to>
    <xdr:sp macro="" textlink="">
      <xdr:nvSpPr>
        <xdr:cNvPr id="1035" name="六角形 1034">
          <a:extLst>
            <a:ext uri="{FF2B5EF4-FFF2-40B4-BE49-F238E27FC236}">
              <a16:creationId xmlns:a16="http://schemas.microsoft.com/office/drawing/2014/main" id="{ED4E528B-EF7F-4D6F-BC4A-6570582496B8}"/>
            </a:ext>
          </a:extLst>
        </xdr:cNvPr>
        <xdr:cNvSpPr/>
      </xdr:nvSpPr>
      <xdr:spPr bwMode="auto">
        <a:xfrm>
          <a:off x="8219632" y="861539"/>
          <a:ext cx="186791" cy="16539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38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11</xdr:col>
      <xdr:colOff>276479</xdr:colOff>
      <xdr:row>4</xdr:row>
      <xdr:rowOff>15233</xdr:rowOff>
    </xdr:from>
    <xdr:ext cx="377825" cy="152946"/>
    <xdr:sp macro="" textlink="">
      <xdr:nvSpPr>
        <xdr:cNvPr id="1036" name="Text Box 1620">
          <a:extLst>
            <a:ext uri="{FF2B5EF4-FFF2-40B4-BE49-F238E27FC236}">
              <a16:creationId xmlns:a16="http://schemas.microsoft.com/office/drawing/2014/main" id="{A859F626-BEA8-42AC-ABDC-4B18A638F16B}"/>
            </a:ext>
          </a:extLst>
        </xdr:cNvPr>
        <xdr:cNvSpPr txBox="1">
          <a:spLocks noChangeArrowheads="1"/>
        </xdr:cNvSpPr>
      </xdr:nvSpPr>
      <xdr:spPr bwMode="auto">
        <a:xfrm>
          <a:off x="7324979" y="685793"/>
          <a:ext cx="377825" cy="152946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小浜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92100</xdr:colOff>
      <xdr:row>3</xdr:row>
      <xdr:rowOff>141916</xdr:rowOff>
    </xdr:from>
    <xdr:ext cx="506063" cy="140862"/>
    <xdr:sp macro="" textlink="">
      <xdr:nvSpPr>
        <xdr:cNvPr id="1037" name="Text Box 1620">
          <a:extLst>
            <a:ext uri="{FF2B5EF4-FFF2-40B4-BE49-F238E27FC236}">
              <a16:creationId xmlns:a16="http://schemas.microsoft.com/office/drawing/2014/main" id="{266393D1-E7EA-467C-B086-DECF8515644B}"/>
            </a:ext>
          </a:extLst>
        </xdr:cNvPr>
        <xdr:cNvSpPr txBox="1">
          <a:spLocks noChangeArrowheads="1"/>
        </xdr:cNvSpPr>
      </xdr:nvSpPr>
      <xdr:spPr bwMode="auto">
        <a:xfrm>
          <a:off x="7834020" y="644836"/>
          <a:ext cx="506063" cy="140862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広河原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oneCellAnchor>
  <xdr:twoCellAnchor>
    <xdr:from>
      <xdr:col>12</xdr:col>
      <xdr:colOff>263872</xdr:colOff>
      <xdr:row>8</xdr:row>
      <xdr:rowOff>42332</xdr:rowOff>
    </xdr:from>
    <xdr:to>
      <xdr:col>12</xdr:col>
      <xdr:colOff>605019</xdr:colOff>
      <xdr:row>8</xdr:row>
      <xdr:rowOff>108951</xdr:rowOff>
    </xdr:to>
    <xdr:sp macro="" textlink="">
      <xdr:nvSpPr>
        <xdr:cNvPr id="1038" name="Text Box 1620">
          <a:extLst>
            <a:ext uri="{FF2B5EF4-FFF2-40B4-BE49-F238E27FC236}">
              <a16:creationId xmlns:a16="http://schemas.microsoft.com/office/drawing/2014/main" id="{BFA87A89-F275-41E6-A931-F20C69B8EA24}"/>
            </a:ext>
          </a:extLst>
        </xdr:cNvPr>
        <xdr:cNvSpPr txBox="1">
          <a:spLocks noChangeArrowheads="1"/>
        </xdr:cNvSpPr>
      </xdr:nvSpPr>
      <xdr:spPr bwMode="auto">
        <a:xfrm rot="5400000">
          <a:off x="8143056" y="1246188"/>
          <a:ext cx="66619" cy="341147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由良川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12</xdr:col>
      <xdr:colOff>11802</xdr:colOff>
      <xdr:row>7</xdr:row>
      <xdr:rowOff>60369</xdr:rowOff>
    </xdr:from>
    <xdr:to>
      <xdr:col>12</xdr:col>
      <xdr:colOff>139247</xdr:colOff>
      <xdr:row>8</xdr:row>
      <xdr:rowOff>162556</xdr:rowOff>
    </xdr:to>
    <xdr:grpSp>
      <xdr:nvGrpSpPr>
        <xdr:cNvPr id="1039" name="Group 405">
          <a:extLst>
            <a:ext uri="{FF2B5EF4-FFF2-40B4-BE49-F238E27FC236}">
              <a16:creationId xmlns:a16="http://schemas.microsoft.com/office/drawing/2014/main" id="{941AB60E-9573-42D3-903C-051BC1C77CD3}"/>
            </a:ext>
          </a:extLst>
        </xdr:cNvPr>
        <xdr:cNvGrpSpPr>
          <a:grpSpLocks/>
        </xdr:cNvGrpSpPr>
      </xdr:nvGrpSpPr>
      <xdr:grpSpPr bwMode="auto">
        <a:xfrm>
          <a:off x="8047198" y="1187600"/>
          <a:ext cx="132525" cy="255963"/>
          <a:chOff x="718" y="97"/>
          <a:chExt cx="23" cy="15"/>
        </a:xfrm>
      </xdr:grpSpPr>
      <xdr:sp macro="" textlink="">
        <xdr:nvSpPr>
          <xdr:cNvPr id="1040" name="Freeform 406">
            <a:extLst>
              <a:ext uri="{FF2B5EF4-FFF2-40B4-BE49-F238E27FC236}">
                <a16:creationId xmlns:a16="http://schemas.microsoft.com/office/drawing/2014/main" id="{8197596F-75A6-F7E8-F335-89761C51D98D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22225" cap="flat" cmpd="sng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41" name="Freeform 407">
            <a:extLst>
              <a:ext uri="{FF2B5EF4-FFF2-40B4-BE49-F238E27FC236}">
                <a16:creationId xmlns:a16="http://schemas.microsoft.com/office/drawing/2014/main" id="{61DEFCF8-24EF-823C-0E80-B4597A58CC56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22225" cap="flat" cmpd="sng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11</xdr:col>
      <xdr:colOff>87204</xdr:colOff>
      <xdr:row>4</xdr:row>
      <xdr:rowOff>23642</xdr:rowOff>
    </xdr:from>
    <xdr:ext cx="204326" cy="215900"/>
    <xdr:sp macro="" textlink="">
      <xdr:nvSpPr>
        <xdr:cNvPr id="1042" name="Text Box 1620">
          <a:extLst>
            <a:ext uri="{FF2B5EF4-FFF2-40B4-BE49-F238E27FC236}">
              <a16:creationId xmlns:a16="http://schemas.microsoft.com/office/drawing/2014/main" id="{B0FDABE1-7D39-4371-A986-511A8BCE72B7}"/>
            </a:ext>
          </a:extLst>
        </xdr:cNvPr>
        <xdr:cNvSpPr txBox="1">
          <a:spLocks noChangeArrowheads="1"/>
        </xdr:cNvSpPr>
      </xdr:nvSpPr>
      <xdr:spPr bwMode="auto">
        <a:xfrm flipH="1">
          <a:off x="7135704" y="694202"/>
          <a:ext cx="204326" cy="21590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HG平成角ｺﾞｼｯｸ体W9" pitchFamily="49" charset="-128"/>
              <a:ea typeface="HG平成角ｺﾞｼｯｸ体W9" pitchFamily="49" charset="-128"/>
            </a:rPr>
            <a:t>〒</a:t>
          </a:r>
          <a:endParaRPr lang="en-US" altLang="ja-JP" sz="1400" b="1" i="0" u="none" strike="noStrike" baseline="0">
            <a:solidFill>
              <a:srgbClr val="FF0000"/>
            </a:solidFill>
            <a:latin typeface="HG平成角ｺﾞｼｯｸ体W9" pitchFamily="49" charset="-128"/>
            <a:ea typeface="HG平成角ｺﾞｼｯｸ体W9" pitchFamily="49" charset="-128"/>
          </a:endParaRPr>
        </a:p>
      </xdr:txBody>
    </xdr:sp>
    <xdr:clientData/>
  </xdr:oneCellAnchor>
  <xdr:twoCellAnchor>
    <xdr:from>
      <xdr:col>9</xdr:col>
      <xdr:colOff>4974</xdr:colOff>
      <xdr:row>57</xdr:row>
      <xdr:rowOff>4778</xdr:rowOff>
    </xdr:from>
    <xdr:to>
      <xdr:col>9</xdr:col>
      <xdr:colOff>160412</xdr:colOff>
      <xdr:row>58</xdr:row>
      <xdr:rowOff>2391</xdr:rowOff>
    </xdr:to>
    <xdr:sp macro="" textlink="">
      <xdr:nvSpPr>
        <xdr:cNvPr id="1043" name="六角形 1042">
          <a:extLst>
            <a:ext uri="{FF2B5EF4-FFF2-40B4-BE49-F238E27FC236}">
              <a16:creationId xmlns:a16="http://schemas.microsoft.com/office/drawing/2014/main" id="{3266CB40-CD6C-4179-B4D3-FEE9A1CE73EF}"/>
            </a:ext>
          </a:extLst>
        </xdr:cNvPr>
        <xdr:cNvSpPr/>
      </xdr:nvSpPr>
      <xdr:spPr bwMode="auto">
        <a:xfrm>
          <a:off x="5666634" y="9560258"/>
          <a:ext cx="155438" cy="165253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12</xdr:col>
      <xdr:colOff>184943</xdr:colOff>
      <xdr:row>5</xdr:row>
      <xdr:rowOff>64324</xdr:rowOff>
    </xdr:from>
    <xdr:ext cx="293072" cy="94426"/>
    <xdr:sp macro="" textlink="">
      <xdr:nvSpPr>
        <xdr:cNvPr id="1044" name="Text Box 303">
          <a:extLst>
            <a:ext uri="{FF2B5EF4-FFF2-40B4-BE49-F238E27FC236}">
              <a16:creationId xmlns:a16="http://schemas.microsoft.com/office/drawing/2014/main" id="{00041ED5-F005-4AE3-815A-ED1ED3629259}"/>
            </a:ext>
          </a:extLst>
        </xdr:cNvPr>
        <xdr:cNvSpPr txBox="1">
          <a:spLocks noChangeArrowheads="1"/>
        </xdr:cNvSpPr>
      </xdr:nvSpPr>
      <xdr:spPr bwMode="auto">
        <a:xfrm>
          <a:off x="7926863" y="902524"/>
          <a:ext cx="293072" cy="94426"/>
        </a:xfrm>
        <a:prstGeom prst="rect">
          <a:avLst/>
        </a:prstGeom>
        <a:solidFill>
          <a:schemeClr val="bg1">
            <a:alpha val="70000"/>
          </a:schemeClr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0.1㎞</a:t>
          </a:r>
        </a:p>
      </xdr:txBody>
    </xdr:sp>
    <xdr:clientData/>
  </xdr:oneCellAnchor>
  <xdr:twoCellAnchor>
    <xdr:from>
      <xdr:col>12</xdr:col>
      <xdr:colOff>91721</xdr:colOff>
      <xdr:row>4</xdr:row>
      <xdr:rowOff>106289</xdr:rowOff>
    </xdr:from>
    <xdr:to>
      <xdr:col>12</xdr:col>
      <xdr:colOff>205522</xdr:colOff>
      <xdr:row>6</xdr:row>
      <xdr:rowOff>107598</xdr:rowOff>
    </xdr:to>
    <xdr:sp macro="" textlink="">
      <xdr:nvSpPr>
        <xdr:cNvPr id="1045" name="AutoShape 1653">
          <a:extLst>
            <a:ext uri="{FF2B5EF4-FFF2-40B4-BE49-F238E27FC236}">
              <a16:creationId xmlns:a16="http://schemas.microsoft.com/office/drawing/2014/main" id="{40CD3829-D7F1-4790-A20A-1C0872B152E4}"/>
            </a:ext>
          </a:extLst>
        </xdr:cNvPr>
        <xdr:cNvSpPr>
          <a:spLocks/>
        </xdr:cNvSpPr>
      </xdr:nvSpPr>
      <xdr:spPr bwMode="auto">
        <a:xfrm>
          <a:off x="7833641" y="776849"/>
          <a:ext cx="113801" cy="336589"/>
        </a:xfrm>
        <a:prstGeom prst="rightBrace">
          <a:avLst>
            <a:gd name="adj1" fmla="val 42094"/>
            <a:gd name="adj2" fmla="val 4900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183172</xdr:colOff>
      <xdr:row>1</xdr:row>
      <xdr:rowOff>166605</xdr:rowOff>
    </xdr:to>
    <xdr:sp macro="" textlink="">
      <xdr:nvSpPr>
        <xdr:cNvPr id="1046" name="六角形 1045">
          <a:extLst>
            <a:ext uri="{FF2B5EF4-FFF2-40B4-BE49-F238E27FC236}">
              <a16:creationId xmlns:a16="http://schemas.microsoft.com/office/drawing/2014/main" id="{894FEB59-1E2F-4D63-8F54-C992BA1B54A3}"/>
            </a:ext>
          </a:extLst>
        </xdr:cNvPr>
        <xdr:cNvSpPr/>
      </xdr:nvSpPr>
      <xdr:spPr bwMode="auto">
        <a:xfrm>
          <a:off x="7048500" y="167640"/>
          <a:ext cx="183172" cy="166605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11</xdr:col>
      <xdr:colOff>289490</xdr:colOff>
      <xdr:row>1</xdr:row>
      <xdr:rowOff>37802</xdr:rowOff>
    </xdr:from>
    <xdr:ext cx="389662" cy="118137"/>
    <xdr:sp macro="" textlink="">
      <xdr:nvSpPr>
        <xdr:cNvPr id="1047" name="Text Box 1194">
          <a:extLst>
            <a:ext uri="{FF2B5EF4-FFF2-40B4-BE49-F238E27FC236}">
              <a16:creationId xmlns:a16="http://schemas.microsoft.com/office/drawing/2014/main" id="{9CA088C0-DC7F-4B3D-B0BB-D1925CB38941}"/>
            </a:ext>
          </a:extLst>
        </xdr:cNvPr>
        <xdr:cNvSpPr txBox="1">
          <a:spLocks noChangeArrowheads="1"/>
        </xdr:cNvSpPr>
      </xdr:nvSpPr>
      <xdr:spPr bwMode="auto">
        <a:xfrm>
          <a:off x="7337990" y="205442"/>
          <a:ext cx="389662" cy="118137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20.1-14.0</a:t>
          </a:r>
        </a:p>
      </xdr:txBody>
    </xdr:sp>
    <xdr:clientData/>
  </xdr:oneCellAnchor>
  <xdr:twoCellAnchor>
    <xdr:from>
      <xdr:col>11</xdr:col>
      <xdr:colOff>519477</xdr:colOff>
      <xdr:row>1</xdr:row>
      <xdr:rowOff>141906</xdr:rowOff>
    </xdr:from>
    <xdr:to>
      <xdr:col>11</xdr:col>
      <xdr:colOff>666750</xdr:colOff>
      <xdr:row>2</xdr:row>
      <xdr:rowOff>95251</xdr:rowOff>
    </xdr:to>
    <xdr:sp macro="" textlink="">
      <xdr:nvSpPr>
        <xdr:cNvPr id="1048" name="六角形 1047">
          <a:extLst>
            <a:ext uri="{FF2B5EF4-FFF2-40B4-BE49-F238E27FC236}">
              <a16:creationId xmlns:a16="http://schemas.microsoft.com/office/drawing/2014/main" id="{2123BA7A-E69A-425C-A6CD-87869C44B3D1}"/>
            </a:ext>
          </a:extLst>
        </xdr:cNvPr>
        <xdr:cNvSpPr/>
      </xdr:nvSpPr>
      <xdr:spPr bwMode="auto">
        <a:xfrm>
          <a:off x="7567977" y="309546"/>
          <a:ext cx="147273" cy="12098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315736</xdr:colOff>
      <xdr:row>1</xdr:row>
      <xdr:rowOff>138498</xdr:rowOff>
    </xdr:from>
    <xdr:to>
      <xdr:col>11</xdr:col>
      <xdr:colOff>474486</xdr:colOff>
      <xdr:row>2</xdr:row>
      <xdr:rowOff>84666</xdr:rowOff>
    </xdr:to>
    <xdr:sp macro="" textlink="">
      <xdr:nvSpPr>
        <xdr:cNvPr id="1049" name="六角形 1048">
          <a:extLst>
            <a:ext uri="{FF2B5EF4-FFF2-40B4-BE49-F238E27FC236}">
              <a16:creationId xmlns:a16="http://schemas.microsoft.com/office/drawing/2014/main" id="{8FA8F616-12B0-47D8-BE10-944B4BD74F6C}"/>
            </a:ext>
          </a:extLst>
        </xdr:cNvPr>
        <xdr:cNvSpPr/>
      </xdr:nvSpPr>
      <xdr:spPr bwMode="auto">
        <a:xfrm>
          <a:off x="7364236" y="306138"/>
          <a:ext cx="158750" cy="113808"/>
        </a:xfrm>
        <a:prstGeom prst="hexagon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15</xdr:col>
      <xdr:colOff>484548</xdr:colOff>
      <xdr:row>11</xdr:row>
      <xdr:rowOff>70558</xdr:rowOff>
    </xdr:from>
    <xdr:ext cx="555082" cy="190499"/>
    <xdr:sp macro="" textlink="">
      <xdr:nvSpPr>
        <xdr:cNvPr id="1053" name="Text Box 1620">
          <a:extLst>
            <a:ext uri="{FF2B5EF4-FFF2-40B4-BE49-F238E27FC236}">
              <a16:creationId xmlns:a16="http://schemas.microsoft.com/office/drawing/2014/main" id="{F5861801-E85C-467A-8049-1B0B3D3A145C}"/>
            </a:ext>
          </a:extLst>
        </xdr:cNvPr>
        <xdr:cNvSpPr txBox="1">
          <a:spLocks noChangeArrowheads="1"/>
        </xdr:cNvSpPr>
      </xdr:nvSpPr>
      <xdr:spPr bwMode="auto">
        <a:xfrm>
          <a:off x="10306728" y="1914598"/>
          <a:ext cx="555082" cy="190499"/>
        </a:xfrm>
        <a:prstGeom prst="rect">
          <a:avLst/>
        </a:prstGeom>
        <a:solidFill>
          <a:schemeClr val="accent1"/>
        </a:solidFill>
        <a:ln>
          <a:solidFill>
            <a:schemeClr val="tx1"/>
          </a:solidFill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大きな壁画</a:t>
          </a:r>
          <a:endParaRPr lang="en-US" altLang="ja-JP" sz="9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336174</xdr:colOff>
      <xdr:row>17</xdr:row>
      <xdr:rowOff>28014</xdr:rowOff>
    </xdr:from>
    <xdr:ext cx="302079" cy="305168"/>
    <xdr:grpSp>
      <xdr:nvGrpSpPr>
        <xdr:cNvPr id="1054" name="Group 6672">
          <a:extLst>
            <a:ext uri="{FF2B5EF4-FFF2-40B4-BE49-F238E27FC236}">
              <a16:creationId xmlns:a16="http://schemas.microsoft.com/office/drawing/2014/main" id="{D0E90E0B-F694-4B30-B739-E97B906B2EF9}"/>
            </a:ext>
          </a:extLst>
        </xdr:cNvPr>
        <xdr:cNvGrpSpPr>
          <a:grpSpLocks/>
        </xdr:cNvGrpSpPr>
      </xdr:nvGrpSpPr>
      <xdr:grpSpPr bwMode="auto">
        <a:xfrm>
          <a:off x="7664603" y="2769203"/>
          <a:ext cx="302079" cy="305168"/>
          <a:chOff x="536" y="109"/>
          <a:chExt cx="46" cy="44"/>
        </a:xfrm>
      </xdr:grpSpPr>
      <xdr:pic>
        <xdr:nvPicPr>
          <xdr:cNvPr id="1055" name="Picture 6673" descr="route2">
            <a:extLst>
              <a:ext uri="{FF2B5EF4-FFF2-40B4-BE49-F238E27FC236}">
                <a16:creationId xmlns:a16="http://schemas.microsoft.com/office/drawing/2014/main" id="{3398FFF3-0EC3-917E-31C4-78317F19CB8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56" name="Text Box 6674">
            <a:extLst>
              <a:ext uri="{FF2B5EF4-FFF2-40B4-BE49-F238E27FC236}">
                <a16:creationId xmlns:a16="http://schemas.microsoft.com/office/drawing/2014/main" id="{24F37200-A22D-294E-212D-9DF549A2D5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27</a:t>
            </a:r>
            <a:endPara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19</xdr:col>
      <xdr:colOff>232066</xdr:colOff>
      <xdr:row>21</xdr:row>
      <xdr:rowOff>120696</xdr:rowOff>
    </xdr:from>
    <xdr:to>
      <xdr:col>19</xdr:col>
      <xdr:colOff>372581</xdr:colOff>
      <xdr:row>22</xdr:row>
      <xdr:rowOff>65647</xdr:rowOff>
    </xdr:to>
    <xdr:sp macro="" textlink="">
      <xdr:nvSpPr>
        <xdr:cNvPr id="1057" name="AutoShape 605">
          <a:extLst>
            <a:ext uri="{FF2B5EF4-FFF2-40B4-BE49-F238E27FC236}">
              <a16:creationId xmlns:a16="http://schemas.microsoft.com/office/drawing/2014/main" id="{06113928-A0DA-4A9D-956E-3798A9F85B44}"/>
            </a:ext>
          </a:extLst>
        </xdr:cNvPr>
        <xdr:cNvSpPr>
          <a:spLocks noChangeArrowheads="1"/>
        </xdr:cNvSpPr>
      </xdr:nvSpPr>
      <xdr:spPr bwMode="auto">
        <a:xfrm>
          <a:off x="12827926" y="3641136"/>
          <a:ext cx="140515" cy="112591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15</xdr:col>
      <xdr:colOff>520895</xdr:colOff>
      <xdr:row>29</xdr:row>
      <xdr:rowOff>43793</xdr:rowOff>
    </xdr:from>
    <xdr:to>
      <xdr:col>16</xdr:col>
      <xdr:colOff>43791</xdr:colOff>
      <xdr:row>33</xdr:row>
      <xdr:rowOff>57273</xdr:rowOff>
    </xdr:to>
    <xdr:pic>
      <xdr:nvPicPr>
        <xdr:cNvPr id="1058" name="図 1057">
          <a:extLst>
            <a:ext uri="{FF2B5EF4-FFF2-40B4-BE49-F238E27FC236}">
              <a16:creationId xmlns:a16="http://schemas.microsoft.com/office/drawing/2014/main" id="{50DA2372-2A1F-4E5E-BCAD-F6D14D9C9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343075" y="4905353"/>
          <a:ext cx="216316" cy="684040"/>
        </a:xfrm>
        <a:prstGeom prst="rect">
          <a:avLst/>
        </a:prstGeom>
      </xdr:spPr>
    </xdr:pic>
    <xdr:clientData/>
  </xdr:twoCellAnchor>
  <xdr:oneCellAnchor>
    <xdr:from>
      <xdr:col>14</xdr:col>
      <xdr:colOff>18677</xdr:colOff>
      <xdr:row>36</xdr:row>
      <xdr:rowOff>153148</xdr:rowOff>
    </xdr:from>
    <xdr:ext cx="212911" cy="104587"/>
    <xdr:sp macro="" textlink="">
      <xdr:nvSpPr>
        <xdr:cNvPr id="1059" name="Text Box 1620">
          <a:extLst>
            <a:ext uri="{FF2B5EF4-FFF2-40B4-BE49-F238E27FC236}">
              <a16:creationId xmlns:a16="http://schemas.microsoft.com/office/drawing/2014/main" id="{D42BD424-D75E-4081-AE34-5C666C4EB2C8}"/>
            </a:ext>
          </a:extLst>
        </xdr:cNvPr>
        <xdr:cNvSpPr txBox="1">
          <a:spLocks noChangeArrowheads="1"/>
        </xdr:cNvSpPr>
      </xdr:nvSpPr>
      <xdr:spPr bwMode="auto">
        <a:xfrm>
          <a:off x="9147437" y="6188188"/>
          <a:ext cx="212911" cy="104587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0" tIns="0" rIns="0" bIns="0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旧道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13</xdr:col>
      <xdr:colOff>605890</xdr:colOff>
      <xdr:row>34</xdr:row>
      <xdr:rowOff>168767</xdr:rowOff>
    </xdr:from>
    <xdr:ext cx="189091" cy="342966"/>
    <xdr:sp macro="" textlink="">
      <xdr:nvSpPr>
        <xdr:cNvPr id="1060" name="Text Box 1620">
          <a:extLst>
            <a:ext uri="{FF2B5EF4-FFF2-40B4-BE49-F238E27FC236}">
              <a16:creationId xmlns:a16="http://schemas.microsoft.com/office/drawing/2014/main" id="{0BBF90CC-DF69-445E-8630-FD252B31A6C4}"/>
            </a:ext>
          </a:extLst>
        </xdr:cNvPr>
        <xdr:cNvSpPr txBox="1">
          <a:spLocks noChangeArrowheads="1"/>
        </xdr:cNvSpPr>
      </xdr:nvSpPr>
      <xdr:spPr bwMode="auto">
        <a:xfrm>
          <a:off x="9041230" y="5868527"/>
          <a:ext cx="189091" cy="34296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eaVert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旧道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13</xdr:col>
      <xdr:colOff>497694</xdr:colOff>
      <xdr:row>35</xdr:row>
      <xdr:rowOff>15393</xdr:rowOff>
    </xdr:from>
    <xdr:ext cx="98535" cy="197069"/>
    <xdr:sp macro="" textlink="">
      <xdr:nvSpPr>
        <xdr:cNvPr id="1061" name="Text Box 1620">
          <a:extLst>
            <a:ext uri="{FF2B5EF4-FFF2-40B4-BE49-F238E27FC236}">
              <a16:creationId xmlns:a16="http://schemas.microsoft.com/office/drawing/2014/main" id="{22D4F8DE-179E-438B-983B-DCCBFE873663}"/>
            </a:ext>
          </a:extLst>
        </xdr:cNvPr>
        <xdr:cNvSpPr txBox="1">
          <a:spLocks noChangeArrowheads="1"/>
        </xdr:cNvSpPr>
      </xdr:nvSpPr>
      <xdr:spPr bwMode="auto">
        <a:xfrm>
          <a:off x="8933034" y="5882793"/>
          <a:ext cx="98535" cy="19706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eaVert" wrap="none" lIns="0" tIns="0" rIns="0" bIns="0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202327</xdr:colOff>
      <xdr:row>38</xdr:row>
      <xdr:rowOff>127832</xdr:rowOff>
    </xdr:from>
    <xdr:ext cx="202759" cy="107553"/>
    <xdr:sp macro="" textlink="">
      <xdr:nvSpPr>
        <xdr:cNvPr id="1062" name="Text Box 1620">
          <a:extLst>
            <a:ext uri="{FF2B5EF4-FFF2-40B4-BE49-F238E27FC236}">
              <a16:creationId xmlns:a16="http://schemas.microsoft.com/office/drawing/2014/main" id="{0BF07A8D-87D2-4016-B790-40D83FF7BA0F}"/>
            </a:ext>
          </a:extLst>
        </xdr:cNvPr>
        <xdr:cNvSpPr txBox="1">
          <a:spLocks noChangeArrowheads="1"/>
        </xdr:cNvSpPr>
      </xdr:nvSpPr>
      <xdr:spPr bwMode="auto">
        <a:xfrm>
          <a:off x="7250827" y="6498152"/>
          <a:ext cx="202759" cy="107553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0" tIns="0" rIns="0" bIns="0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11</xdr:col>
      <xdr:colOff>153061</xdr:colOff>
      <xdr:row>39</xdr:row>
      <xdr:rowOff>45719</xdr:rowOff>
    </xdr:from>
    <xdr:to>
      <xdr:col>11</xdr:col>
      <xdr:colOff>416037</xdr:colOff>
      <xdr:row>40</xdr:row>
      <xdr:rowOff>104007</xdr:rowOff>
    </xdr:to>
    <xdr:grpSp>
      <xdr:nvGrpSpPr>
        <xdr:cNvPr id="1063" name="Group 6672">
          <a:extLst>
            <a:ext uri="{FF2B5EF4-FFF2-40B4-BE49-F238E27FC236}">
              <a16:creationId xmlns:a16="http://schemas.microsoft.com/office/drawing/2014/main" id="{AE91B730-4ABA-4460-9253-50DCC90B4915}"/>
            </a:ext>
          </a:extLst>
        </xdr:cNvPr>
        <xdr:cNvGrpSpPr>
          <a:grpSpLocks/>
        </xdr:cNvGrpSpPr>
      </xdr:nvGrpSpPr>
      <xdr:grpSpPr bwMode="auto">
        <a:xfrm>
          <a:off x="7473870" y="6337617"/>
          <a:ext cx="273136" cy="214603"/>
          <a:chOff x="530" y="108"/>
          <a:chExt cx="56" cy="44"/>
        </a:xfrm>
      </xdr:grpSpPr>
      <xdr:pic>
        <xdr:nvPicPr>
          <xdr:cNvPr id="1064" name="Picture 6673" descr="route2">
            <a:extLst>
              <a:ext uri="{FF2B5EF4-FFF2-40B4-BE49-F238E27FC236}">
                <a16:creationId xmlns:a16="http://schemas.microsoft.com/office/drawing/2014/main" id="{697BC3BB-F5FB-60A3-5DF4-2E03EF5D516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" y="108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65" name="Text Box 6674">
            <a:extLst>
              <a:ext uri="{FF2B5EF4-FFF2-40B4-BE49-F238E27FC236}">
                <a16:creationId xmlns:a16="http://schemas.microsoft.com/office/drawing/2014/main" id="{43469F75-93F0-7A29-9B84-01096E7642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0" y="110"/>
            <a:ext cx="56" cy="3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square" lIns="36576" tIns="18288" rIns="36576" bIns="18288" anchor="ctr" upright="1">
            <a:spAutoFit/>
          </a:bodyPr>
          <a:lstStyle/>
          <a:p>
            <a:pPr algn="ctr" rtl="0">
              <a:defRPr sz="1000"/>
            </a:pPr>
            <a:r>
              <a:rPr lang="en-US" altLang="ja-JP" sz="800" b="1" i="0" u="none" strike="noStrike" baseline="0">
                <a:solidFill>
                  <a:srgbClr val="FFFFFF"/>
                </a:solidFill>
                <a:latin typeface="HG創英角ｺﾞｼｯｸUB" panose="020B0909000000000000" pitchFamily="49" charset="-128"/>
                <a:ea typeface="HG創英角ｺﾞｼｯｸUB" panose="020B0909000000000000" pitchFamily="49" charset="-128"/>
              </a:rPr>
              <a:t>173</a:t>
            </a:r>
            <a:endParaRPr lang="ja-JP" altLang="en-US" sz="800" b="1" i="0" u="none" strike="noStrike" baseline="0">
              <a:solidFill>
                <a:srgbClr val="FFFFFF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endParaRPr>
          </a:p>
        </xdr:txBody>
      </xdr:sp>
    </xdr:grpSp>
    <xdr:clientData/>
  </xdr:twoCellAnchor>
  <xdr:twoCellAnchor editAs="oneCell">
    <xdr:from>
      <xdr:col>13</xdr:col>
      <xdr:colOff>426982</xdr:colOff>
      <xdr:row>39</xdr:row>
      <xdr:rowOff>109483</xdr:rowOff>
    </xdr:from>
    <xdr:to>
      <xdr:col>13</xdr:col>
      <xdr:colOff>689958</xdr:colOff>
      <xdr:row>41</xdr:row>
      <xdr:rowOff>131</xdr:rowOff>
    </xdr:to>
    <xdr:grpSp>
      <xdr:nvGrpSpPr>
        <xdr:cNvPr id="1066" name="Group 6672">
          <a:extLst>
            <a:ext uri="{FF2B5EF4-FFF2-40B4-BE49-F238E27FC236}">
              <a16:creationId xmlns:a16="http://schemas.microsoft.com/office/drawing/2014/main" id="{B65B4EB4-F7FE-45B6-9272-4F89EA7038FA}"/>
            </a:ext>
          </a:extLst>
        </xdr:cNvPr>
        <xdr:cNvGrpSpPr>
          <a:grpSpLocks/>
        </xdr:cNvGrpSpPr>
      </xdr:nvGrpSpPr>
      <xdr:grpSpPr bwMode="auto">
        <a:xfrm>
          <a:off x="9197285" y="6396301"/>
          <a:ext cx="273136" cy="221059"/>
          <a:chOff x="530" y="108"/>
          <a:chExt cx="56" cy="44"/>
        </a:xfrm>
      </xdr:grpSpPr>
      <xdr:pic>
        <xdr:nvPicPr>
          <xdr:cNvPr id="1067" name="Picture 6673" descr="route2">
            <a:extLst>
              <a:ext uri="{FF2B5EF4-FFF2-40B4-BE49-F238E27FC236}">
                <a16:creationId xmlns:a16="http://schemas.microsoft.com/office/drawing/2014/main" id="{CCCF5BBB-428B-DF08-AB11-BEBE2BD606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" y="108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68" name="Text Box 6674">
            <a:extLst>
              <a:ext uri="{FF2B5EF4-FFF2-40B4-BE49-F238E27FC236}">
                <a16:creationId xmlns:a16="http://schemas.microsoft.com/office/drawing/2014/main" id="{4B7A40A1-363F-3C9B-32AF-E0A86ED3692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0" y="110"/>
            <a:ext cx="56" cy="3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square" lIns="36576" tIns="18288" rIns="36576" bIns="18288" anchor="ctr" upright="1">
            <a:spAutoFit/>
          </a:bodyPr>
          <a:lstStyle/>
          <a:p>
            <a:pPr algn="ctr" rtl="0">
              <a:defRPr sz="1000"/>
            </a:pPr>
            <a:r>
              <a:rPr lang="en-US" altLang="ja-JP" sz="800" b="1" i="0" u="none" strike="noStrike" baseline="0">
                <a:solidFill>
                  <a:srgbClr val="FFFFFF"/>
                </a:solidFill>
                <a:latin typeface="HG創英角ｺﾞｼｯｸUB" panose="020B0909000000000000" pitchFamily="49" charset="-128"/>
                <a:ea typeface="HG創英角ｺﾞｼｯｸUB" panose="020B0909000000000000" pitchFamily="49" charset="-128"/>
              </a:rPr>
              <a:t>173</a:t>
            </a:r>
            <a:endParaRPr lang="ja-JP" altLang="en-US" sz="800" b="1" i="0" u="none" strike="noStrike" baseline="0">
              <a:solidFill>
                <a:srgbClr val="FFFFFF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endParaRPr>
          </a:p>
        </xdr:txBody>
      </xdr:sp>
    </xdr:grpSp>
    <xdr:clientData/>
  </xdr:twoCellAnchor>
  <xdr:twoCellAnchor editAs="oneCell">
    <xdr:from>
      <xdr:col>12</xdr:col>
      <xdr:colOff>224440</xdr:colOff>
      <xdr:row>36</xdr:row>
      <xdr:rowOff>163351</xdr:rowOff>
    </xdr:from>
    <xdr:to>
      <xdr:col>12</xdr:col>
      <xdr:colOff>476250</xdr:colOff>
      <xdr:row>38</xdr:row>
      <xdr:rowOff>30784</xdr:rowOff>
    </xdr:to>
    <xdr:pic>
      <xdr:nvPicPr>
        <xdr:cNvPr id="1069" name="図 1068">
          <a:extLst>
            <a:ext uri="{FF2B5EF4-FFF2-40B4-BE49-F238E27FC236}">
              <a16:creationId xmlns:a16="http://schemas.microsoft.com/office/drawing/2014/main" id="{A272AA19-907F-4CAF-A801-BDF707F3B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966360" y="6198391"/>
          <a:ext cx="251810" cy="202713"/>
        </a:xfrm>
        <a:prstGeom prst="rect">
          <a:avLst/>
        </a:prstGeom>
      </xdr:spPr>
    </xdr:pic>
    <xdr:clientData/>
  </xdr:twoCellAnchor>
  <xdr:twoCellAnchor editAs="oneCell">
    <xdr:from>
      <xdr:col>13</xdr:col>
      <xdr:colOff>358955</xdr:colOff>
      <xdr:row>36</xdr:row>
      <xdr:rowOff>43088</xdr:rowOff>
    </xdr:from>
    <xdr:to>
      <xdr:col>13</xdr:col>
      <xdr:colOff>621931</xdr:colOff>
      <xdr:row>37</xdr:row>
      <xdr:rowOff>101375</xdr:rowOff>
    </xdr:to>
    <xdr:grpSp>
      <xdr:nvGrpSpPr>
        <xdr:cNvPr id="1070" name="Group 6672">
          <a:extLst>
            <a:ext uri="{FF2B5EF4-FFF2-40B4-BE49-F238E27FC236}">
              <a16:creationId xmlns:a16="http://schemas.microsoft.com/office/drawing/2014/main" id="{5C57B786-EAF3-4277-A9F1-75CA145EB842}"/>
            </a:ext>
          </a:extLst>
        </xdr:cNvPr>
        <xdr:cNvGrpSpPr>
          <a:grpSpLocks/>
        </xdr:cNvGrpSpPr>
      </xdr:nvGrpSpPr>
      <xdr:grpSpPr bwMode="auto">
        <a:xfrm>
          <a:off x="9126718" y="5850798"/>
          <a:ext cx="273136" cy="217143"/>
          <a:chOff x="530" y="108"/>
          <a:chExt cx="56" cy="44"/>
        </a:xfrm>
      </xdr:grpSpPr>
      <xdr:pic>
        <xdr:nvPicPr>
          <xdr:cNvPr id="1071" name="Picture 6673" descr="route2">
            <a:extLst>
              <a:ext uri="{FF2B5EF4-FFF2-40B4-BE49-F238E27FC236}">
                <a16:creationId xmlns:a16="http://schemas.microsoft.com/office/drawing/2014/main" id="{2BEE6F8F-3F11-2CC5-8974-58DF9745F5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" y="108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72" name="Text Box 6674">
            <a:extLst>
              <a:ext uri="{FF2B5EF4-FFF2-40B4-BE49-F238E27FC236}">
                <a16:creationId xmlns:a16="http://schemas.microsoft.com/office/drawing/2014/main" id="{E1F3DAE7-D8EC-2817-19EA-F7D12C38F5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0" y="110"/>
            <a:ext cx="56" cy="3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square" lIns="36576" tIns="18288" rIns="36576" bIns="18288" anchor="ctr" upright="1">
            <a:spAutoFit/>
          </a:bodyPr>
          <a:lstStyle/>
          <a:p>
            <a:pPr algn="ctr" rtl="0">
              <a:defRPr sz="1000"/>
            </a:pPr>
            <a:r>
              <a:rPr lang="en-US" altLang="ja-JP" sz="800" b="1" i="0" u="none" strike="noStrike" baseline="0">
                <a:solidFill>
                  <a:srgbClr val="FFFFFF"/>
                </a:solidFill>
                <a:latin typeface="HG創英角ｺﾞｼｯｸUB" panose="020B0909000000000000" pitchFamily="49" charset="-128"/>
                <a:ea typeface="HG創英角ｺﾞｼｯｸUB" panose="020B0909000000000000" pitchFamily="49" charset="-128"/>
              </a:rPr>
              <a:t>173</a:t>
            </a:r>
            <a:endParaRPr lang="ja-JP" altLang="en-US" sz="800" b="1" i="0" u="none" strike="noStrike" baseline="0">
              <a:solidFill>
                <a:srgbClr val="FFFFFF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endParaRPr>
          </a:p>
        </xdr:txBody>
      </xdr:sp>
    </xdr:grpSp>
    <xdr:clientData/>
  </xdr:twoCellAnchor>
  <xdr:twoCellAnchor editAs="oneCell">
    <xdr:from>
      <xdr:col>12</xdr:col>
      <xdr:colOff>93061</xdr:colOff>
      <xdr:row>39</xdr:row>
      <xdr:rowOff>142327</xdr:rowOff>
    </xdr:from>
    <xdr:to>
      <xdr:col>12</xdr:col>
      <xdr:colOff>383190</xdr:colOff>
      <xdr:row>41</xdr:row>
      <xdr:rowOff>19104</xdr:rowOff>
    </xdr:to>
    <xdr:pic>
      <xdr:nvPicPr>
        <xdr:cNvPr id="1073" name="図 1072">
          <a:extLst>
            <a:ext uri="{FF2B5EF4-FFF2-40B4-BE49-F238E27FC236}">
              <a16:creationId xmlns:a16="http://schemas.microsoft.com/office/drawing/2014/main" id="{3757F5A7-EB2F-4033-BD8F-DB1918580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834981" y="6680287"/>
          <a:ext cx="290129" cy="212057"/>
        </a:xfrm>
        <a:prstGeom prst="rect">
          <a:avLst/>
        </a:prstGeom>
      </xdr:spPr>
    </xdr:pic>
    <xdr:clientData/>
  </xdr:twoCellAnchor>
  <xdr:oneCellAnchor>
    <xdr:from>
      <xdr:col>11</xdr:col>
      <xdr:colOff>36284</xdr:colOff>
      <xdr:row>35</xdr:row>
      <xdr:rowOff>18145</xdr:rowOff>
    </xdr:from>
    <xdr:ext cx="345919" cy="63500"/>
    <xdr:sp macro="" textlink="">
      <xdr:nvSpPr>
        <xdr:cNvPr id="1074" name="Text Box 1194">
          <a:extLst>
            <a:ext uri="{FF2B5EF4-FFF2-40B4-BE49-F238E27FC236}">
              <a16:creationId xmlns:a16="http://schemas.microsoft.com/office/drawing/2014/main" id="{F92F2352-8A9B-498E-AAD9-C4BF584C8B37}"/>
            </a:ext>
          </a:extLst>
        </xdr:cNvPr>
        <xdr:cNvSpPr txBox="1">
          <a:spLocks noChangeArrowheads="1"/>
        </xdr:cNvSpPr>
      </xdr:nvSpPr>
      <xdr:spPr bwMode="auto">
        <a:xfrm>
          <a:off x="7084784" y="5885545"/>
          <a:ext cx="345919" cy="6350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13.1-7.7</a:t>
          </a:r>
        </a:p>
      </xdr:txBody>
    </xdr:sp>
    <xdr:clientData/>
  </xdr:oneCellAnchor>
  <xdr:twoCellAnchor>
    <xdr:from>
      <xdr:col>4</xdr:col>
      <xdr:colOff>223309</xdr:colOff>
      <xdr:row>19</xdr:row>
      <xdr:rowOff>145907</xdr:rowOff>
    </xdr:from>
    <xdr:to>
      <xdr:col>4</xdr:col>
      <xdr:colOff>358111</xdr:colOff>
      <xdr:row>20</xdr:row>
      <xdr:rowOff>97836</xdr:rowOff>
    </xdr:to>
    <xdr:sp macro="" textlink="">
      <xdr:nvSpPr>
        <xdr:cNvPr id="1075" name="六角形 1074">
          <a:extLst>
            <a:ext uri="{FF2B5EF4-FFF2-40B4-BE49-F238E27FC236}">
              <a16:creationId xmlns:a16="http://schemas.microsoft.com/office/drawing/2014/main" id="{DA3704D0-3E17-4E18-B601-8D0113C8968C}"/>
            </a:ext>
          </a:extLst>
        </xdr:cNvPr>
        <xdr:cNvSpPr/>
      </xdr:nvSpPr>
      <xdr:spPr bwMode="auto">
        <a:xfrm>
          <a:off x="2417869" y="3331067"/>
          <a:ext cx="134802" cy="11956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1</a:t>
          </a:r>
          <a:endParaRPr kumimoji="1" lang="ja-JP" altLang="en-US" sz="800" b="1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4</xdr:col>
      <xdr:colOff>237498</xdr:colOff>
      <xdr:row>21</xdr:row>
      <xdr:rowOff>72946</xdr:rowOff>
    </xdr:from>
    <xdr:to>
      <xdr:col>4</xdr:col>
      <xdr:colOff>392291</xdr:colOff>
      <xdr:row>22</xdr:row>
      <xdr:rowOff>31275</xdr:rowOff>
    </xdr:to>
    <xdr:sp macro="" textlink="">
      <xdr:nvSpPr>
        <xdr:cNvPr id="1076" name="六角形 1075">
          <a:extLst>
            <a:ext uri="{FF2B5EF4-FFF2-40B4-BE49-F238E27FC236}">
              <a16:creationId xmlns:a16="http://schemas.microsoft.com/office/drawing/2014/main" id="{0A6E631C-1A99-4124-BC1F-7AAF9FC10858}"/>
            </a:ext>
          </a:extLst>
        </xdr:cNvPr>
        <xdr:cNvSpPr/>
      </xdr:nvSpPr>
      <xdr:spPr bwMode="auto">
        <a:xfrm>
          <a:off x="2432058" y="3593386"/>
          <a:ext cx="154793" cy="12596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1</a:t>
          </a:r>
          <a:endParaRPr kumimoji="1" lang="ja-JP" altLang="en-US" sz="800" b="1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3</xdr:col>
      <xdr:colOff>1839</xdr:colOff>
      <xdr:row>3</xdr:row>
      <xdr:rowOff>158164</xdr:rowOff>
    </xdr:from>
    <xdr:to>
      <xdr:col>3</xdr:col>
      <xdr:colOff>364795</xdr:colOff>
      <xdr:row>4</xdr:row>
      <xdr:rowOff>117900</xdr:rowOff>
    </xdr:to>
    <xdr:grpSp>
      <xdr:nvGrpSpPr>
        <xdr:cNvPr id="1077" name="グループ化 1076">
          <a:extLst>
            <a:ext uri="{FF2B5EF4-FFF2-40B4-BE49-F238E27FC236}">
              <a16:creationId xmlns:a16="http://schemas.microsoft.com/office/drawing/2014/main" id="{FC0A55FD-3581-424D-951E-9EFAC8836A8A}"/>
            </a:ext>
          </a:extLst>
        </xdr:cNvPr>
        <xdr:cNvGrpSpPr/>
      </xdr:nvGrpSpPr>
      <xdr:grpSpPr>
        <a:xfrm rot="16200000">
          <a:off x="1686227" y="506200"/>
          <a:ext cx="123671" cy="375656"/>
          <a:chOff x="2905960" y="777265"/>
          <a:chExt cx="151113" cy="394309"/>
        </a:xfrm>
      </xdr:grpSpPr>
      <xdr:sp macro="" textlink="">
        <xdr:nvSpPr>
          <xdr:cNvPr id="1078" name="Line 1421">
            <a:extLst>
              <a:ext uri="{FF2B5EF4-FFF2-40B4-BE49-F238E27FC236}">
                <a16:creationId xmlns:a16="http://schemas.microsoft.com/office/drawing/2014/main" id="{08392C1F-018D-F505-5D31-5D2D214822B0}"/>
              </a:ext>
            </a:extLst>
          </xdr:cNvPr>
          <xdr:cNvSpPr>
            <a:spLocks noChangeShapeType="1"/>
          </xdr:cNvSpPr>
        </xdr:nvSpPr>
        <xdr:spPr bwMode="auto">
          <a:xfrm rot="10800000" flipH="1" flipV="1">
            <a:off x="2905960" y="911123"/>
            <a:ext cx="114362" cy="260451"/>
          </a:xfrm>
          <a:custGeom>
            <a:avLst/>
            <a:gdLst>
              <a:gd name="connsiteX0" fmla="*/ 0 w 10000"/>
              <a:gd name="connsiteY0" fmla="*/ 0 h 10000"/>
              <a:gd name="connsiteX1" fmla="*/ 10000 w 10000"/>
              <a:gd name="connsiteY1" fmla="*/ 10000 h 10000"/>
              <a:gd name="connsiteX0" fmla="*/ 0 w 401070000"/>
              <a:gd name="connsiteY0" fmla="*/ 0 h 7286"/>
              <a:gd name="connsiteX1" fmla="*/ 401070000 w 401070000"/>
              <a:gd name="connsiteY1" fmla="*/ 7286 h 7286"/>
              <a:gd name="connsiteX0" fmla="*/ 0 w 12666"/>
              <a:gd name="connsiteY0" fmla="*/ 1904 h 11904"/>
              <a:gd name="connsiteX1" fmla="*/ 12666 w 12666"/>
              <a:gd name="connsiteY1" fmla="*/ 297 h 11904"/>
              <a:gd name="connsiteX2" fmla="*/ 10000 w 12666"/>
              <a:gd name="connsiteY2" fmla="*/ 11904 h 11904"/>
              <a:gd name="connsiteX0" fmla="*/ 0 w 15166"/>
              <a:gd name="connsiteY0" fmla="*/ 0 h 10000"/>
              <a:gd name="connsiteX1" fmla="*/ 15166 w 15166"/>
              <a:gd name="connsiteY1" fmla="*/ 3491 h 10000"/>
              <a:gd name="connsiteX2" fmla="*/ 10000 w 15166"/>
              <a:gd name="connsiteY2" fmla="*/ 10000 h 10000"/>
              <a:gd name="connsiteX0" fmla="*/ 0 w 63913"/>
              <a:gd name="connsiteY0" fmla="*/ 0 h 10784"/>
              <a:gd name="connsiteX1" fmla="*/ 63913 w 63913"/>
              <a:gd name="connsiteY1" fmla="*/ 4275 h 10784"/>
              <a:gd name="connsiteX2" fmla="*/ 58747 w 63913"/>
              <a:gd name="connsiteY2" fmla="*/ 10784 h 10784"/>
              <a:gd name="connsiteX0" fmla="*/ 0 w 58913"/>
              <a:gd name="connsiteY0" fmla="*/ 1528 h 12312"/>
              <a:gd name="connsiteX1" fmla="*/ 58913 w 58913"/>
              <a:gd name="connsiteY1" fmla="*/ 313 h 12312"/>
              <a:gd name="connsiteX2" fmla="*/ 58747 w 58913"/>
              <a:gd name="connsiteY2" fmla="*/ 12312 h 12312"/>
              <a:gd name="connsiteX0" fmla="*/ 0 w 58747"/>
              <a:gd name="connsiteY0" fmla="*/ 4383 h 15167"/>
              <a:gd name="connsiteX1" fmla="*/ 57663 w 58747"/>
              <a:gd name="connsiteY1" fmla="*/ 227 h 15167"/>
              <a:gd name="connsiteX2" fmla="*/ 58747 w 58747"/>
              <a:gd name="connsiteY2" fmla="*/ 15167 h 15167"/>
              <a:gd name="connsiteX0" fmla="*/ 0 w 62662"/>
              <a:gd name="connsiteY0" fmla="*/ 5155 h 15939"/>
              <a:gd name="connsiteX1" fmla="*/ 62662 w 62662"/>
              <a:gd name="connsiteY1" fmla="*/ 215 h 15939"/>
              <a:gd name="connsiteX2" fmla="*/ 58747 w 62662"/>
              <a:gd name="connsiteY2" fmla="*/ 15939 h 15939"/>
              <a:gd name="connsiteX0" fmla="*/ 0 w 58747"/>
              <a:gd name="connsiteY0" fmla="*/ 12339 h 23123"/>
              <a:gd name="connsiteX1" fmla="*/ 26414 w 58747"/>
              <a:gd name="connsiteY1" fmla="*/ 144 h 23123"/>
              <a:gd name="connsiteX2" fmla="*/ 58747 w 58747"/>
              <a:gd name="connsiteY2" fmla="*/ 23123 h 23123"/>
              <a:gd name="connsiteX0" fmla="*/ 0 w 149992"/>
              <a:gd name="connsiteY0" fmla="*/ 6849 h 23123"/>
              <a:gd name="connsiteX1" fmla="*/ 117659 w 149992"/>
              <a:gd name="connsiteY1" fmla="*/ 144 h 23123"/>
              <a:gd name="connsiteX2" fmla="*/ 149992 w 149992"/>
              <a:gd name="connsiteY2" fmla="*/ 23123 h 23123"/>
              <a:gd name="connsiteX0" fmla="*/ 0 w 117659"/>
              <a:gd name="connsiteY0" fmla="*/ 6866 h 20787"/>
              <a:gd name="connsiteX1" fmla="*/ 117659 w 117659"/>
              <a:gd name="connsiteY1" fmla="*/ 161 h 20787"/>
              <a:gd name="connsiteX2" fmla="*/ 114994 w 117659"/>
              <a:gd name="connsiteY2" fmla="*/ 20787 h 20787"/>
              <a:gd name="connsiteX0" fmla="*/ 0 w 117659"/>
              <a:gd name="connsiteY0" fmla="*/ 6866 h 20787"/>
              <a:gd name="connsiteX1" fmla="*/ 117659 w 117659"/>
              <a:gd name="connsiteY1" fmla="*/ 161 h 20787"/>
              <a:gd name="connsiteX2" fmla="*/ 114994 w 117659"/>
              <a:gd name="connsiteY2" fmla="*/ 20787 h 20787"/>
              <a:gd name="connsiteX0" fmla="*/ 0 w 117659"/>
              <a:gd name="connsiteY0" fmla="*/ 6866 h 20787"/>
              <a:gd name="connsiteX1" fmla="*/ 117659 w 117659"/>
              <a:gd name="connsiteY1" fmla="*/ 161 h 20787"/>
              <a:gd name="connsiteX2" fmla="*/ 114994 w 117659"/>
              <a:gd name="connsiteY2" fmla="*/ 20787 h 20787"/>
              <a:gd name="connsiteX0" fmla="*/ 0 w 117659"/>
              <a:gd name="connsiteY0" fmla="*/ 7160 h 21081"/>
              <a:gd name="connsiteX1" fmla="*/ 70163 w 117659"/>
              <a:gd name="connsiteY1" fmla="*/ 6533 h 21081"/>
              <a:gd name="connsiteX2" fmla="*/ 117659 w 117659"/>
              <a:gd name="connsiteY2" fmla="*/ 455 h 21081"/>
              <a:gd name="connsiteX3" fmla="*/ 114994 w 117659"/>
              <a:gd name="connsiteY3" fmla="*/ 21081 h 21081"/>
              <a:gd name="connsiteX0" fmla="*/ 47331 w 47496"/>
              <a:gd name="connsiteY0" fmla="*/ 6180 h 21081"/>
              <a:gd name="connsiteX1" fmla="*/ 0 w 47496"/>
              <a:gd name="connsiteY1" fmla="*/ 6533 h 21081"/>
              <a:gd name="connsiteX2" fmla="*/ 47496 w 47496"/>
              <a:gd name="connsiteY2" fmla="*/ 455 h 21081"/>
              <a:gd name="connsiteX3" fmla="*/ 44831 w 47496"/>
              <a:gd name="connsiteY3" fmla="*/ 21081 h 21081"/>
              <a:gd name="connsiteX0" fmla="*/ 24832 w 24997"/>
              <a:gd name="connsiteY0" fmla="*/ 6248 h 21149"/>
              <a:gd name="connsiteX1" fmla="*/ 0 w 24997"/>
              <a:gd name="connsiteY1" fmla="*/ 5425 h 21149"/>
              <a:gd name="connsiteX2" fmla="*/ 24997 w 24997"/>
              <a:gd name="connsiteY2" fmla="*/ 523 h 21149"/>
              <a:gd name="connsiteX3" fmla="*/ 22332 w 24997"/>
              <a:gd name="connsiteY3" fmla="*/ 21149 h 21149"/>
              <a:gd name="connsiteX0" fmla="*/ 24832 w 24997"/>
              <a:gd name="connsiteY0" fmla="*/ 5887 h 20788"/>
              <a:gd name="connsiteX1" fmla="*/ 0 w 24997"/>
              <a:gd name="connsiteY1" fmla="*/ 5064 h 20788"/>
              <a:gd name="connsiteX2" fmla="*/ 24997 w 24997"/>
              <a:gd name="connsiteY2" fmla="*/ 162 h 20788"/>
              <a:gd name="connsiteX3" fmla="*/ 22332 w 24997"/>
              <a:gd name="connsiteY3" fmla="*/ 20788 h 20788"/>
              <a:gd name="connsiteX0" fmla="*/ 24832 w 24997"/>
              <a:gd name="connsiteY0" fmla="*/ 4907 h 20788"/>
              <a:gd name="connsiteX1" fmla="*/ 0 w 24997"/>
              <a:gd name="connsiteY1" fmla="*/ 5064 h 20788"/>
              <a:gd name="connsiteX2" fmla="*/ 24997 w 24997"/>
              <a:gd name="connsiteY2" fmla="*/ 162 h 20788"/>
              <a:gd name="connsiteX3" fmla="*/ 22332 w 24997"/>
              <a:gd name="connsiteY3" fmla="*/ 20788 h 20788"/>
              <a:gd name="connsiteX0" fmla="*/ 24832 w 24997"/>
              <a:gd name="connsiteY0" fmla="*/ 4907 h 20788"/>
              <a:gd name="connsiteX1" fmla="*/ 0 w 24997"/>
              <a:gd name="connsiteY1" fmla="*/ 5064 h 20788"/>
              <a:gd name="connsiteX2" fmla="*/ 24997 w 24997"/>
              <a:gd name="connsiteY2" fmla="*/ 162 h 20788"/>
              <a:gd name="connsiteX3" fmla="*/ 22332 w 24997"/>
              <a:gd name="connsiteY3" fmla="*/ 20788 h 20788"/>
              <a:gd name="connsiteX0" fmla="*/ 24832 w 24997"/>
              <a:gd name="connsiteY0" fmla="*/ 5059 h 11333"/>
              <a:gd name="connsiteX1" fmla="*/ 0 w 24997"/>
              <a:gd name="connsiteY1" fmla="*/ 5216 h 11333"/>
              <a:gd name="connsiteX2" fmla="*/ 24997 w 24997"/>
              <a:gd name="connsiteY2" fmla="*/ 314 h 11333"/>
              <a:gd name="connsiteX3" fmla="*/ 19832 w 24997"/>
              <a:gd name="connsiteY3" fmla="*/ 11333 h 11333"/>
              <a:gd name="connsiteX0" fmla="*/ 24832 w 24997"/>
              <a:gd name="connsiteY0" fmla="*/ 5059 h 11333"/>
              <a:gd name="connsiteX1" fmla="*/ 0 w 24997"/>
              <a:gd name="connsiteY1" fmla="*/ 5216 h 11333"/>
              <a:gd name="connsiteX2" fmla="*/ 24997 w 24997"/>
              <a:gd name="connsiteY2" fmla="*/ 314 h 11333"/>
              <a:gd name="connsiteX3" fmla="*/ 19832 w 24997"/>
              <a:gd name="connsiteY3" fmla="*/ 11333 h 11333"/>
              <a:gd name="connsiteX0" fmla="*/ 24832 w 24997"/>
              <a:gd name="connsiteY0" fmla="*/ 4745 h 11019"/>
              <a:gd name="connsiteX1" fmla="*/ 0 w 24997"/>
              <a:gd name="connsiteY1" fmla="*/ 4902 h 11019"/>
              <a:gd name="connsiteX2" fmla="*/ 24997 w 24997"/>
              <a:gd name="connsiteY2" fmla="*/ 0 h 11019"/>
              <a:gd name="connsiteX3" fmla="*/ 19832 w 24997"/>
              <a:gd name="connsiteY3" fmla="*/ 11019 h 11019"/>
              <a:gd name="connsiteX0" fmla="*/ 17332 w 17497"/>
              <a:gd name="connsiteY0" fmla="*/ 4745 h 11019"/>
              <a:gd name="connsiteX1" fmla="*/ 0 w 17497"/>
              <a:gd name="connsiteY1" fmla="*/ 4510 h 11019"/>
              <a:gd name="connsiteX2" fmla="*/ 17497 w 17497"/>
              <a:gd name="connsiteY2" fmla="*/ 0 h 11019"/>
              <a:gd name="connsiteX3" fmla="*/ 12332 w 17497"/>
              <a:gd name="connsiteY3" fmla="*/ 11019 h 11019"/>
              <a:gd name="connsiteX0" fmla="*/ 17332 w 17497"/>
              <a:gd name="connsiteY0" fmla="*/ 4745 h 11019"/>
              <a:gd name="connsiteX1" fmla="*/ 0 w 17497"/>
              <a:gd name="connsiteY1" fmla="*/ 4510 h 11019"/>
              <a:gd name="connsiteX2" fmla="*/ 17497 w 17497"/>
              <a:gd name="connsiteY2" fmla="*/ 0 h 11019"/>
              <a:gd name="connsiteX3" fmla="*/ 12332 w 17497"/>
              <a:gd name="connsiteY3" fmla="*/ 11019 h 11019"/>
              <a:gd name="connsiteX0" fmla="*/ 87328 w 87493"/>
              <a:gd name="connsiteY0" fmla="*/ 4745 h 11019"/>
              <a:gd name="connsiteX1" fmla="*/ 0 w 87493"/>
              <a:gd name="connsiteY1" fmla="*/ 4118 h 11019"/>
              <a:gd name="connsiteX2" fmla="*/ 87493 w 87493"/>
              <a:gd name="connsiteY2" fmla="*/ 0 h 11019"/>
              <a:gd name="connsiteX3" fmla="*/ 82328 w 87493"/>
              <a:gd name="connsiteY3" fmla="*/ 11019 h 11019"/>
              <a:gd name="connsiteX0" fmla="*/ 87328 w 87493"/>
              <a:gd name="connsiteY0" fmla="*/ 4745 h 11019"/>
              <a:gd name="connsiteX1" fmla="*/ 0 w 87493"/>
              <a:gd name="connsiteY1" fmla="*/ 4118 h 11019"/>
              <a:gd name="connsiteX2" fmla="*/ 87493 w 87493"/>
              <a:gd name="connsiteY2" fmla="*/ 0 h 11019"/>
              <a:gd name="connsiteX3" fmla="*/ 82328 w 87493"/>
              <a:gd name="connsiteY3" fmla="*/ 11019 h 11019"/>
              <a:gd name="connsiteX0" fmla="*/ 89112 w 89277"/>
              <a:gd name="connsiteY0" fmla="*/ 4908 h 11182"/>
              <a:gd name="connsiteX1" fmla="*/ 1784 w 89277"/>
              <a:gd name="connsiteY1" fmla="*/ 4281 h 11182"/>
              <a:gd name="connsiteX2" fmla="*/ 68029 w 89277"/>
              <a:gd name="connsiteY2" fmla="*/ 4672 h 11182"/>
              <a:gd name="connsiteX3" fmla="*/ 89277 w 89277"/>
              <a:gd name="connsiteY3" fmla="*/ 163 h 11182"/>
              <a:gd name="connsiteX4" fmla="*/ 84112 w 89277"/>
              <a:gd name="connsiteY4" fmla="*/ 11182 h 11182"/>
              <a:gd name="connsiteX0" fmla="*/ 89112 w 89277"/>
              <a:gd name="connsiteY0" fmla="*/ 5072 h 11346"/>
              <a:gd name="connsiteX1" fmla="*/ 1784 w 89277"/>
              <a:gd name="connsiteY1" fmla="*/ 4445 h 11346"/>
              <a:gd name="connsiteX2" fmla="*/ 68029 w 89277"/>
              <a:gd name="connsiteY2" fmla="*/ 4836 h 11346"/>
              <a:gd name="connsiteX3" fmla="*/ 89277 w 89277"/>
              <a:gd name="connsiteY3" fmla="*/ 327 h 11346"/>
              <a:gd name="connsiteX4" fmla="*/ 84112 w 89277"/>
              <a:gd name="connsiteY4" fmla="*/ 11346 h 11346"/>
              <a:gd name="connsiteX0" fmla="*/ 89112 w 89277"/>
              <a:gd name="connsiteY0" fmla="*/ 4745 h 11019"/>
              <a:gd name="connsiteX1" fmla="*/ 1784 w 89277"/>
              <a:gd name="connsiteY1" fmla="*/ 4118 h 11019"/>
              <a:gd name="connsiteX2" fmla="*/ 68029 w 89277"/>
              <a:gd name="connsiteY2" fmla="*/ 4509 h 11019"/>
              <a:gd name="connsiteX3" fmla="*/ 89277 w 89277"/>
              <a:gd name="connsiteY3" fmla="*/ 0 h 11019"/>
              <a:gd name="connsiteX4" fmla="*/ 84112 w 89277"/>
              <a:gd name="connsiteY4" fmla="*/ 11019 h 11019"/>
              <a:gd name="connsiteX0" fmla="*/ 93428 w 93593"/>
              <a:gd name="connsiteY0" fmla="*/ 4745 h 11019"/>
              <a:gd name="connsiteX1" fmla="*/ 6100 w 93593"/>
              <a:gd name="connsiteY1" fmla="*/ 4118 h 11019"/>
              <a:gd name="connsiteX2" fmla="*/ 14848 w 93593"/>
              <a:gd name="connsiteY2" fmla="*/ 10195 h 11019"/>
              <a:gd name="connsiteX3" fmla="*/ 72345 w 93593"/>
              <a:gd name="connsiteY3" fmla="*/ 4509 h 11019"/>
              <a:gd name="connsiteX4" fmla="*/ 93593 w 93593"/>
              <a:gd name="connsiteY4" fmla="*/ 0 h 11019"/>
              <a:gd name="connsiteX5" fmla="*/ 88428 w 93593"/>
              <a:gd name="connsiteY5" fmla="*/ 11019 h 11019"/>
              <a:gd name="connsiteX0" fmla="*/ 93428 w 93593"/>
              <a:gd name="connsiteY0" fmla="*/ 4745 h 11019"/>
              <a:gd name="connsiteX1" fmla="*/ 6100 w 93593"/>
              <a:gd name="connsiteY1" fmla="*/ 4118 h 11019"/>
              <a:gd name="connsiteX2" fmla="*/ 14848 w 93593"/>
              <a:gd name="connsiteY2" fmla="*/ 10195 h 11019"/>
              <a:gd name="connsiteX3" fmla="*/ 72345 w 93593"/>
              <a:gd name="connsiteY3" fmla="*/ 4509 h 11019"/>
              <a:gd name="connsiteX4" fmla="*/ 93593 w 93593"/>
              <a:gd name="connsiteY4" fmla="*/ 0 h 11019"/>
              <a:gd name="connsiteX5" fmla="*/ 88428 w 93593"/>
              <a:gd name="connsiteY5" fmla="*/ 11019 h 11019"/>
              <a:gd name="connsiteX0" fmla="*/ 87489 w 87654"/>
              <a:gd name="connsiteY0" fmla="*/ 4745 h 11019"/>
              <a:gd name="connsiteX1" fmla="*/ 161 w 87654"/>
              <a:gd name="connsiteY1" fmla="*/ 4118 h 11019"/>
              <a:gd name="connsiteX2" fmla="*/ 66406 w 87654"/>
              <a:gd name="connsiteY2" fmla="*/ 4509 h 11019"/>
              <a:gd name="connsiteX3" fmla="*/ 87654 w 87654"/>
              <a:gd name="connsiteY3" fmla="*/ 0 h 11019"/>
              <a:gd name="connsiteX4" fmla="*/ 82489 w 87654"/>
              <a:gd name="connsiteY4" fmla="*/ 11019 h 11019"/>
              <a:gd name="connsiteX0" fmla="*/ 21083 w 21248"/>
              <a:gd name="connsiteY0" fmla="*/ 4745 h 11019"/>
              <a:gd name="connsiteX1" fmla="*/ 0 w 21248"/>
              <a:gd name="connsiteY1" fmla="*/ 4509 h 11019"/>
              <a:gd name="connsiteX2" fmla="*/ 21248 w 21248"/>
              <a:gd name="connsiteY2" fmla="*/ 0 h 11019"/>
              <a:gd name="connsiteX3" fmla="*/ 16083 w 21248"/>
              <a:gd name="connsiteY3" fmla="*/ 11019 h 11019"/>
              <a:gd name="connsiteX0" fmla="*/ 21083 w 21248"/>
              <a:gd name="connsiteY0" fmla="*/ 4745 h 10627"/>
              <a:gd name="connsiteX1" fmla="*/ 0 w 21248"/>
              <a:gd name="connsiteY1" fmla="*/ 4509 h 10627"/>
              <a:gd name="connsiteX2" fmla="*/ 21248 w 21248"/>
              <a:gd name="connsiteY2" fmla="*/ 0 h 10627"/>
              <a:gd name="connsiteX3" fmla="*/ 21083 w 21248"/>
              <a:gd name="connsiteY3" fmla="*/ 10627 h 10627"/>
              <a:gd name="connsiteX0" fmla="*/ 29832 w 29832"/>
              <a:gd name="connsiteY0" fmla="*/ 4549 h 10627"/>
              <a:gd name="connsiteX1" fmla="*/ 0 w 29832"/>
              <a:gd name="connsiteY1" fmla="*/ 4509 h 10627"/>
              <a:gd name="connsiteX2" fmla="*/ 21248 w 29832"/>
              <a:gd name="connsiteY2" fmla="*/ 0 h 10627"/>
              <a:gd name="connsiteX3" fmla="*/ 21083 w 29832"/>
              <a:gd name="connsiteY3" fmla="*/ 10627 h 1062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9832" h="10627">
                <a:moveTo>
                  <a:pt x="29832" y="4549"/>
                </a:moveTo>
                <a:lnTo>
                  <a:pt x="0" y="4509"/>
                </a:lnTo>
                <a:cubicBezTo>
                  <a:pt x="19582" y="686"/>
                  <a:pt x="26" y="4176"/>
                  <a:pt x="21248" y="0"/>
                </a:cubicBezTo>
                <a:cubicBezTo>
                  <a:pt x="21081" y="10103"/>
                  <a:pt x="21083" y="6052"/>
                  <a:pt x="21083" y="10627"/>
                </a:cubicBezTo>
              </a:path>
            </a:pathLst>
          </a:custGeom>
          <a:noFill/>
          <a:ln w="1587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/>
            <a:tailEnd type="none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79" name="Text Box 1416">
            <a:extLst>
              <a:ext uri="{FF2B5EF4-FFF2-40B4-BE49-F238E27FC236}">
                <a16:creationId xmlns:a16="http://schemas.microsoft.com/office/drawing/2014/main" id="{2D41401E-15A0-E199-1600-9077913BC5E1}"/>
              </a:ext>
            </a:extLst>
          </xdr:cNvPr>
          <xdr:cNvSpPr txBox="1">
            <a:spLocks noChangeArrowheads="1"/>
          </xdr:cNvSpPr>
        </xdr:nvSpPr>
        <xdr:spPr bwMode="auto">
          <a:xfrm rot="5400000">
            <a:off x="2905547" y="777976"/>
            <a:ext cx="152237" cy="1508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北</a:t>
            </a:r>
            <a:endPara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2</xdr:col>
      <xdr:colOff>576385</xdr:colOff>
      <xdr:row>12</xdr:row>
      <xdr:rowOff>87926</xdr:rowOff>
    </xdr:from>
    <xdr:to>
      <xdr:col>2</xdr:col>
      <xdr:colOff>676539</xdr:colOff>
      <xdr:row>13</xdr:row>
      <xdr:rowOff>24717</xdr:rowOff>
    </xdr:to>
    <xdr:sp macro="" textlink="">
      <xdr:nvSpPr>
        <xdr:cNvPr id="1080" name="六角形 1079">
          <a:extLst>
            <a:ext uri="{FF2B5EF4-FFF2-40B4-BE49-F238E27FC236}">
              <a16:creationId xmlns:a16="http://schemas.microsoft.com/office/drawing/2014/main" id="{6D20198B-FE3B-488C-A752-374D9C281E16}"/>
            </a:ext>
          </a:extLst>
        </xdr:cNvPr>
        <xdr:cNvSpPr/>
      </xdr:nvSpPr>
      <xdr:spPr bwMode="auto">
        <a:xfrm>
          <a:off x="1384105" y="2099606"/>
          <a:ext cx="100154" cy="10443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9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29410</xdr:colOff>
      <xdr:row>12</xdr:row>
      <xdr:rowOff>165138</xdr:rowOff>
    </xdr:from>
    <xdr:to>
      <xdr:col>2</xdr:col>
      <xdr:colOff>129564</xdr:colOff>
      <xdr:row>13</xdr:row>
      <xdr:rowOff>101929</xdr:rowOff>
    </xdr:to>
    <xdr:sp macro="" textlink="">
      <xdr:nvSpPr>
        <xdr:cNvPr id="1081" name="六角形 1080">
          <a:extLst>
            <a:ext uri="{FF2B5EF4-FFF2-40B4-BE49-F238E27FC236}">
              <a16:creationId xmlns:a16="http://schemas.microsoft.com/office/drawing/2014/main" id="{33102B7F-E6A8-44C6-B0C9-51489FCEA2EF}"/>
            </a:ext>
          </a:extLst>
        </xdr:cNvPr>
        <xdr:cNvSpPr/>
      </xdr:nvSpPr>
      <xdr:spPr bwMode="auto">
        <a:xfrm>
          <a:off x="837130" y="2176818"/>
          <a:ext cx="100154" cy="10443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9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125893</xdr:colOff>
      <xdr:row>28</xdr:row>
      <xdr:rowOff>36528</xdr:rowOff>
    </xdr:from>
    <xdr:to>
      <xdr:col>3</xdr:col>
      <xdr:colOff>289084</xdr:colOff>
      <xdr:row>29</xdr:row>
      <xdr:rowOff>103141</xdr:rowOff>
    </xdr:to>
    <xdr:sp macro="" textlink="">
      <xdr:nvSpPr>
        <xdr:cNvPr id="1082" name="Text Box 1664">
          <a:extLst>
            <a:ext uri="{FF2B5EF4-FFF2-40B4-BE49-F238E27FC236}">
              <a16:creationId xmlns:a16="http://schemas.microsoft.com/office/drawing/2014/main" id="{5B57DA37-5F59-46C3-93E2-CC4A7483446F}"/>
            </a:ext>
          </a:extLst>
        </xdr:cNvPr>
        <xdr:cNvSpPr txBox="1">
          <a:spLocks noChangeArrowheads="1"/>
        </xdr:cNvSpPr>
      </xdr:nvSpPr>
      <xdr:spPr bwMode="auto">
        <a:xfrm flipH="1">
          <a:off x="1627033" y="4730448"/>
          <a:ext cx="163191" cy="234253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square" lIns="27432" tIns="18288" rIns="27432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481309</xdr:colOff>
      <xdr:row>25</xdr:row>
      <xdr:rowOff>88955</xdr:rowOff>
    </xdr:from>
    <xdr:to>
      <xdr:col>5</xdr:col>
      <xdr:colOff>759014</xdr:colOff>
      <xdr:row>32</xdr:row>
      <xdr:rowOff>159889</xdr:rowOff>
    </xdr:to>
    <xdr:sp macro="" textlink="">
      <xdr:nvSpPr>
        <xdr:cNvPr id="1083" name="Freeform 527">
          <a:extLst>
            <a:ext uri="{FF2B5EF4-FFF2-40B4-BE49-F238E27FC236}">
              <a16:creationId xmlns:a16="http://schemas.microsoft.com/office/drawing/2014/main" id="{731776D9-3E69-456E-BA60-D84432BF57CB}"/>
            </a:ext>
          </a:extLst>
        </xdr:cNvPr>
        <xdr:cNvSpPr>
          <a:spLocks/>
        </xdr:cNvSpPr>
      </xdr:nvSpPr>
      <xdr:spPr bwMode="auto">
        <a:xfrm flipH="1">
          <a:off x="3369289" y="4279955"/>
          <a:ext cx="209125" cy="1244414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9528"/>
            <a:gd name="connsiteY0" fmla="*/ 13809 h 13809"/>
            <a:gd name="connsiteX1" fmla="*/ 0 w 9528"/>
            <a:gd name="connsiteY1" fmla="*/ 3809 h 13809"/>
            <a:gd name="connsiteX2" fmla="*/ 9528 w 9528"/>
            <a:gd name="connsiteY2" fmla="*/ 0 h 13809"/>
            <a:gd name="connsiteX0" fmla="*/ 0 w 10000"/>
            <a:gd name="connsiteY0" fmla="*/ 10000 h 10000"/>
            <a:gd name="connsiteX1" fmla="*/ 0 w 10000"/>
            <a:gd name="connsiteY1" fmla="*/ 2758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2758 h 10000"/>
            <a:gd name="connsiteX2" fmla="*/ 10000 w 10000"/>
            <a:gd name="connsiteY2" fmla="*/ 0 h 10000"/>
            <a:gd name="connsiteX0" fmla="*/ 0 w 9876"/>
            <a:gd name="connsiteY0" fmla="*/ 10394 h 10394"/>
            <a:gd name="connsiteX1" fmla="*/ 0 w 9876"/>
            <a:gd name="connsiteY1" fmla="*/ 3152 h 10394"/>
            <a:gd name="connsiteX2" fmla="*/ 9876 w 9876"/>
            <a:gd name="connsiteY2" fmla="*/ 0 h 10394"/>
            <a:gd name="connsiteX0" fmla="*/ 1843 w 2875"/>
            <a:gd name="connsiteY0" fmla="*/ 29130 h 29130"/>
            <a:gd name="connsiteX1" fmla="*/ 1843 w 2875"/>
            <a:gd name="connsiteY1" fmla="*/ 22163 h 29130"/>
            <a:gd name="connsiteX2" fmla="*/ 804 w 2875"/>
            <a:gd name="connsiteY2" fmla="*/ 0 h 29130"/>
            <a:gd name="connsiteX0" fmla="*/ 5738 w 13962"/>
            <a:gd name="connsiteY0" fmla="*/ 10000 h 10000"/>
            <a:gd name="connsiteX1" fmla="*/ 5738 w 13962"/>
            <a:gd name="connsiteY1" fmla="*/ 7608 h 10000"/>
            <a:gd name="connsiteX2" fmla="*/ 2125 w 13962"/>
            <a:gd name="connsiteY2" fmla="*/ 0 h 10000"/>
            <a:gd name="connsiteX0" fmla="*/ 3613 w 3613"/>
            <a:gd name="connsiteY0" fmla="*/ 10000 h 10000"/>
            <a:gd name="connsiteX1" fmla="*/ 3613 w 3613"/>
            <a:gd name="connsiteY1" fmla="*/ 7608 h 10000"/>
            <a:gd name="connsiteX2" fmla="*/ 1929 w 3613"/>
            <a:gd name="connsiteY2" fmla="*/ 1313 h 10000"/>
            <a:gd name="connsiteX3" fmla="*/ 0 w 3613"/>
            <a:gd name="connsiteY3" fmla="*/ 0 h 10000"/>
            <a:gd name="connsiteX0" fmla="*/ 21446 w 21446"/>
            <a:gd name="connsiteY0" fmla="*/ 10000 h 10000"/>
            <a:gd name="connsiteX1" fmla="*/ 21446 w 21446"/>
            <a:gd name="connsiteY1" fmla="*/ 7608 h 10000"/>
            <a:gd name="connsiteX2" fmla="*/ 16785 w 21446"/>
            <a:gd name="connsiteY2" fmla="*/ 1313 h 10000"/>
            <a:gd name="connsiteX3" fmla="*/ 11446 w 21446"/>
            <a:gd name="connsiteY3" fmla="*/ 0 h 10000"/>
            <a:gd name="connsiteX0" fmla="*/ 32186 w 32186"/>
            <a:gd name="connsiteY0" fmla="*/ 10797 h 10797"/>
            <a:gd name="connsiteX1" fmla="*/ 32186 w 32186"/>
            <a:gd name="connsiteY1" fmla="*/ 8405 h 10797"/>
            <a:gd name="connsiteX2" fmla="*/ 27525 w 32186"/>
            <a:gd name="connsiteY2" fmla="*/ 2110 h 10797"/>
            <a:gd name="connsiteX3" fmla="*/ 9134 w 32186"/>
            <a:gd name="connsiteY3" fmla="*/ 0 h 10797"/>
            <a:gd name="connsiteX0" fmla="*/ 31728 w 31728"/>
            <a:gd name="connsiteY0" fmla="*/ 10797 h 10797"/>
            <a:gd name="connsiteX1" fmla="*/ 31728 w 31728"/>
            <a:gd name="connsiteY1" fmla="*/ 8405 h 10797"/>
            <a:gd name="connsiteX2" fmla="*/ 27067 w 31728"/>
            <a:gd name="connsiteY2" fmla="*/ 2110 h 10797"/>
            <a:gd name="connsiteX3" fmla="*/ 8676 w 31728"/>
            <a:gd name="connsiteY3" fmla="*/ 0 h 10797"/>
            <a:gd name="connsiteX0" fmla="*/ 20762 w 20762"/>
            <a:gd name="connsiteY0" fmla="*/ 10281 h 10281"/>
            <a:gd name="connsiteX1" fmla="*/ 20762 w 20762"/>
            <a:gd name="connsiteY1" fmla="*/ 7889 h 10281"/>
            <a:gd name="connsiteX2" fmla="*/ 16101 w 20762"/>
            <a:gd name="connsiteY2" fmla="*/ 1594 h 10281"/>
            <a:gd name="connsiteX3" fmla="*/ 10762 w 20762"/>
            <a:gd name="connsiteY3" fmla="*/ 0 h 10281"/>
            <a:gd name="connsiteX0" fmla="*/ 23623 w 23623"/>
            <a:gd name="connsiteY0" fmla="*/ 10281 h 10281"/>
            <a:gd name="connsiteX1" fmla="*/ 23623 w 23623"/>
            <a:gd name="connsiteY1" fmla="*/ 7889 h 10281"/>
            <a:gd name="connsiteX2" fmla="*/ 18962 w 23623"/>
            <a:gd name="connsiteY2" fmla="*/ 1594 h 10281"/>
            <a:gd name="connsiteX3" fmla="*/ 13623 w 23623"/>
            <a:gd name="connsiteY3" fmla="*/ 0 h 10281"/>
            <a:gd name="connsiteX0" fmla="*/ 23623 w 65616"/>
            <a:gd name="connsiteY0" fmla="*/ 10281 h 10281"/>
            <a:gd name="connsiteX1" fmla="*/ 23623 w 65616"/>
            <a:gd name="connsiteY1" fmla="*/ 7889 h 10281"/>
            <a:gd name="connsiteX2" fmla="*/ 18962 w 65616"/>
            <a:gd name="connsiteY2" fmla="*/ 1594 h 10281"/>
            <a:gd name="connsiteX3" fmla="*/ 13623 w 65616"/>
            <a:gd name="connsiteY3" fmla="*/ 0 h 10281"/>
            <a:gd name="connsiteX0" fmla="*/ 23623 w 68123"/>
            <a:gd name="connsiteY0" fmla="*/ 10281 h 10281"/>
            <a:gd name="connsiteX1" fmla="*/ 23623 w 68123"/>
            <a:gd name="connsiteY1" fmla="*/ 7889 h 10281"/>
            <a:gd name="connsiteX2" fmla="*/ 18962 w 68123"/>
            <a:gd name="connsiteY2" fmla="*/ 1594 h 10281"/>
            <a:gd name="connsiteX3" fmla="*/ 13623 w 68123"/>
            <a:gd name="connsiteY3" fmla="*/ 0 h 10281"/>
            <a:gd name="connsiteX0" fmla="*/ 23623 w 65023"/>
            <a:gd name="connsiteY0" fmla="*/ 10281 h 10281"/>
            <a:gd name="connsiteX1" fmla="*/ 23623 w 65023"/>
            <a:gd name="connsiteY1" fmla="*/ 7889 h 10281"/>
            <a:gd name="connsiteX2" fmla="*/ 18962 w 65023"/>
            <a:gd name="connsiteY2" fmla="*/ 1594 h 10281"/>
            <a:gd name="connsiteX3" fmla="*/ 13623 w 65023"/>
            <a:gd name="connsiteY3" fmla="*/ 0 h 10281"/>
            <a:gd name="connsiteX0" fmla="*/ 23623 w 46411"/>
            <a:gd name="connsiteY0" fmla="*/ 10281 h 10281"/>
            <a:gd name="connsiteX1" fmla="*/ 23623 w 46411"/>
            <a:gd name="connsiteY1" fmla="*/ 7889 h 10281"/>
            <a:gd name="connsiteX2" fmla="*/ 18962 w 46411"/>
            <a:gd name="connsiteY2" fmla="*/ 1594 h 10281"/>
            <a:gd name="connsiteX3" fmla="*/ 13623 w 46411"/>
            <a:gd name="connsiteY3" fmla="*/ 0 h 10281"/>
            <a:gd name="connsiteX0" fmla="*/ 23623 w 46411"/>
            <a:gd name="connsiteY0" fmla="*/ 10281 h 10281"/>
            <a:gd name="connsiteX1" fmla="*/ 23623 w 46411"/>
            <a:gd name="connsiteY1" fmla="*/ 7889 h 10281"/>
            <a:gd name="connsiteX2" fmla="*/ 18962 w 46411"/>
            <a:gd name="connsiteY2" fmla="*/ 1594 h 10281"/>
            <a:gd name="connsiteX3" fmla="*/ 13623 w 46411"/>
            <a:gd name="connsiteY3" fmla="*/ 0 h 10281"/>
            <a:gd name="connsiteX0" fmla="*/ 23623 w 46985"/>
            <a:gd name="connsiteY0" fmla="*/ 10281 h 10281"/>
            <a:gd name="connsiteX1" fmla="*/ 23623 w 46985"/>
            <a:gd name="connsiteY1" fmla="*/ 7889 h 10281"/>
            <a:gd name="connsiteX2" fmla="*/ 18962 w 46985"/>
            <a:gd name="connsiteY2" fmla="*/ 1594 h 10281"/>
            <a:gd name="connsiteX3" fmla="*/ 13623 w 46985"/>
            <a:gd name="connsiteY3" fmla="*/ 0 h 10281"/>
            <a:gd name="connsiteX0" fmla="*/ 23623 w 42020"/>
            <a:gd name="connsiteY0" fmla="*/ 10281 h 10281"/>
            <a:gd name="connsiteX1" fmla="*/ 23623 w 42020"/>
            <a:gd name="connsiteY1" fmla="*/ 7889 h 10281"/>
            <a:gd name="connsiteX2" fmla="*/ 18962 w 42020"/>
            <a:gd name="connsiteY2" fmla="*/ 1594 h 10281"/>
            <a:gd name="connsiteX3" fmla="*/ 13623 w 42020"/>
            <a:gd name="connsiteY3" fmla="*/ 0 h 10281"/>
            <a:gd name="connsiteX0" fmla="*/ 23623 w 24746"/>
            <a:gd name="connsiteY0" fmla="*/ 10281 h 10281"/>
            <a:gd name="connsiteX1" fmla="*/ 23623 w 24746"/>
            <a:gd name="connsiteY1" fmla="*/ 7889 h 10281"/>
            <a:gd name="connsiteX2" fmla="*/ 24556 w 24746"/>
            <a:gd name="connsiteY2" fmla="*/ 5113 h 10281"/>
            <a:gd name="connsiteX3" fmla="*/ 18962 w 24746"/>
            <a:gd name="connsiteY3" fmla="*/ 1594 h 10281"/>
            <a:gd name="connsiteX4" fmla="*/ 13623 w 24746"/>
            <a:gd name="connsiteY4" fmla="*/ 0 h 10281"/>
            <a:gd name="connsiteX0" fmla="*/ 23623 w 44102"/>
            <a:gd name="connsiteY0" fmla="*/ 10281 h 10281"/>
            <a:gd name="connsiteX1" fmla="*/ 23623 w 44102"/>
            <a:gd name="connsiteY1" fmla="*/ 7889 h 10281"/>
            <a:gd name="connsiteX2" fmla="*/ 24556 w 44102"/>
            <a:gd name="connsiteY2" fmla="*/ 5113 h 10281"/>
            <a:gd name="connsiteX3" fmla="*/ 18962 w 44102"/>
            <a:gd name="connsiteY3" fmla="*/ 1594 h 10281"/>
            <a:gd name="connsiteX4" fmla="*/ 13623 w 44102"/>
            <a:gd name="connsiteY4" fmla="*/ 0 h 10281"/>
            <a:gd name="connsiteX0" fmla="*/ 23623 w 53541"/>
            <a:gd name="connsiteY0" fmla="*/ 10281 h 10281"/>
            <a:gd name="connsiteX1" fmla="*/ 23623 w 53541"/>
            <a:gd name="connsiteY1" fmla="*/ 7889 h 10281"/>
            <a:gd name="connsiteX2" fmla="*/ 24556 w 53541"/>
            <a:gd name="connsiteY2" fmla="*/ 5113 h 10281"/>
            <a:gd name="connsiteX3" fmla="*/ 18962 w 53541"/>
            <a:gd name="connsiteY3" fmla="*/ 1594 h 10281"/>
            <a:gd name="connsiteX4" fmla="*/ 13623 w 53541"/>
            <a:gd name="connsiteY4" fmla="*/ 0 h 10281"/>
            <a:gd name="connsiteX0" fmla="*/ 23623 w 40525"/>
            <a:gd name="connsiteY0" fmla="*/ 10281 h 10281"/>
            <a:gd name="connsiteX1" fmla="*/ 23623 w 40525"/>
            <a:gd name="connsiteY1" fmla="*/ 7889 h 10281"/>
            <a:gd name="connsiteX2" fmla="*/ 24556 w 40525"/>
            <a:gd name="connsiteY2" fmla="*/ 5113 h 10281"/>
            <a:gd name="connsiteX3" fmla="*/ 18962 w 40525"/>
            <a:gd name="connsiteY3" fmla="*/ 1594 h 10281"/>
            <a:gd name="connsiteX4" fmla="*/ 13623 w 40525"/>
            <a:gd name="connsiteY4" fmla="*/ 0 h 10281"/>
            <a:gd name="connsiteX0" fmla="*/ 23623 w 40525"/>
            <a:gd name="connsiteY0" fmla="*/ 10281 h 10281"/>
            <a:gd name="connsiteX1" fmla="*/ 23623 w 40525"/>
            <a:gd name="connsiteY1" fmla="*/ 7889 h 10281"/>
            <a:gd name="connsiteX2" fmla="*/ 24556 w 40525"/>
            <a:gd name="connsiteY2" fmla="*/ 6098 h 10281"/>
            <a:gd name="connsiteX3" fmla="*/ 18962 w 40525"/>
            <a:gd name="connsiteY3" fmla="*/ 1594 h 10281"/>
            <a:gd name="connsiteX4" fmla="*/ 13623 w 40525"/>
            <a:gd name="connsiteY4" fmla="*/ 0 h 10281"/>
            <a:gd name="connsiteX0" fmla="*/ 23623 w 44463"/>
            <a:gd name="connsiteY0" fmla="*/ 10281 h 10281"/>
            <a:gd name="connsiteX1" fmla="*/ 23623 w 44463"/>
            <a:gd name="connsiteY1" fmla="*/ 7889 h 10281"/>
            <a:gd name="connsiteX2" fmla="*/ 24556 w 44463"/>
            <a:gd name="connsiteY2" fmla="*/ 6098 h 10281"/>
            <a:gd name="connsiteX3" fmla="*/ 18962 w 44463"/>
            <a:gd name="connsiteY3" fmla="*/ 1594 h 10281"/>
            <a:gd name="connsiteX4" fmla="*/ 13623 w 44463"/>
            <a:gd name="connsiteY4" fmla="*/ 0 h 10281"/>
            <a:gd name="connsiteX0" fmla="*/ 23623 w 42384"/>
            <a:gd name="connsiteY0" fmla="*/ 10281 h 10281"/>
            <a:gd name="connsiteX1" fmla="*/ 23623 w 42384"/>
            <a:gd name="connsiteY1" fmla="*/ 7889 h 10281"/>
            <a:gd name="connsiteX2" fmla="*/ 24556 w 42384"/>
            <a:gd name="connsiteY2" fmla="*/ 6098 h 10281"/>
            <a:gd name="connsiteX3" fmla="*/ 18962 w 42384"/>
            <a:gd name="connsiteY3" fmla="*/ 1594 h 10281"/>
            <a:gd name="connsiteX4" fmla="*/ 13623 w 42384"/>
            <a:gd name="connsiteY4" fmla="*/ 0 h 10281"/>
            <a:gd name="connsiteX0" fmla="*/ 23623 w 40770"/>
            <a:gd name="connsiteY0" fmla="*/ 10281 h 10281"/>
            <a:gd name="connsiteX1" fmla="*/ 23623 w 40770"/>
            <a:gd name="connsiteY1" fmla="*/ 7889 h 10281"/>
            <a:gd name="connsiteX2" fmla="*/ 19895 w 40770"/>
            <a:gd name="connsiteY2" fmla="*/ 5535 h 10281"/>
            <a:gd name="connsiteX3" fmla="*/ 18962 w 40770"/>
            <a:gd name="connsiteY3" fmla="*/ 1594 h 10281"/>
            <a:gd name="connsiteX4" fmla="*/ 13623 w 40770"/>
            <a:gd name="connsiteY4" fmla="*/ 0 h 10281"/>
            <a:gd name="connsiteX0" fmla="*/ 23623 w 40770"/>
            <a:gd name="connsiteY0" fmla="*/ 9671 h 9671"/>
            <a:gd name="connsiteX1" fmla="*/ 23623 w 40770"/>
            <a:gd name="connsiteY1" fmla="*/ 7889 h 9671"/>
            <a:gd name="connsiteX2" fmla="*/ 19895 w 40770"/>
            <a:gd name="connsiteY2" fmla="*/ 5535 h 9671"/>
            <a:gd name="connsiteX3" fmla="*/ 18962 w 40770"/>
            <a:gd name="connsiteY3" fmla="*/ 1594 h 9671"/>
            <a:gd name="connsiteX4" fmla="*/ 13623 w 40770"/>
            <a:gd name="connsiteY4" fmla="*/ 0 h 967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0770" h="9671">
              <a:moveTo>
                <a:pt x="23623" y="9671"/>
              </a:moveTo>
              <a:lnTo>
                <a:pt x="23623" y="7889"/>
              </a:lnTo>
              <a:cubicBezTo>
                <a:pt x="57029" y="7278"/>
                <a:pt x="33724" y="6397"/>
                <a:pt x="19895" y="5535"/>
              </a:cubicBezTo>
              <a:cubicBezTo>
                <a:pt x="19118" y="4486"/>
                <a:pt x="20473" y="2321"/>
                <a:pt x="18962" y="1594"/>
              </a:cubicBezTo>
              <a:cubicBezTo>
                <a:pt x="21025" y="607"/>
                <a:pt x="-20757" y="680"/>
                <a:pt x="13623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492320</xdr:colOff>
      <xdr:row>31</xdr:row>
      <xdr:rowOff>135672</xdr:rowOff>
    </xdr:from>
    <xdr:to>
      <xdr:col>5</xdr:col>
      <xdr:colOff>652840</xdr:colOff>
      <xdr:row>32</xdr:row>
      <xdr:rowOff>101288</xdr:rowOff>
    </xdr:to>
    <xdr:sp macro="" textlink="">
      <xdr:nvSpPr>
        <xdr:cNvPr id="1084" name="AutoShape 526">
          <a:extLst>
            <a:ext uri="{FF2B5EF4-FFF2-40B4-BE49-F238E27FC236}">
              <a16:creationId xmlns:a16="http://schemas.microsoft.com/office/drawing/2014/main" id="{8A13E383-CD8A-44AE-96E9-C5DA19EDCD07}"/>
            </a:ext>
          </a:extLst>
        </xdr:cNvPr>
        <xdr:cNvSpPr>
          <a:spLocks noChangeArrowheads="1"/>
        </xdr:cNvSpPr>
      </xdr:nvSpPr>
      <xdr:spPr bwMode="auto">
        <a:xfrm>
          <a:off x="3380300" y="5332512"/>
          <a:ext cx="160520" cy="13325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591015</xdr:colOff>
      <xdr:row>30</xdr:row>
      <xdr:rowOff>54835</xdr:rowOff>
    </xdr:from>
    <xdr:to>
      <xdr:col>6</xdr:col>
      <xdr:colOff>275364</xdr:colOff>
      <xdr:row>31</xdr:row>
      <xdr:rowOff>103274</xdr:rowOff>
    </xdr:to>
    <xdr:sp macro="" textlink="">
      <xdr:nvSpPr>
        <xdr:cNvPr id="1085" name="Line 76">
          <a:extLst>
            <a:ext uri="{FF2B5EF4-FFF2-40B4-BE49-F238E27FC236}">
              <a16:creationId xmlns:a16="http://schemas.microsoft.com/office/drawing/2014/main" id="{620A012F-8450-4764-BF06-00A4119C9CA1}"/>
            </a:ext>
          </a:extLst>
        </xdr:cNvPr>
        <xdr:cNvSpPr>
          <a:spLocks noChangeShapeType="1"/>
        </xdr:cNvSpPr>
      </xdr:nvSpPr>
      <xdr:spPr bwMode="auto">
        <a:xfrm flipV="1">
          <a:off x="3478995" y="5084035"/>
          <a:ext cx="377769" cy="21607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29</xdr:row>
      <xdr:rowOff>133348</xdr:rowOff>
    </xdr:from>
    <xdr:to>
      <xdr:col>5</xdr:col>
      <xdr:colOff>603250</xdr:colOff>
      <xdr:row>30</xdr:row>
      <xdr:rowOff>6349</xdr:rowOff>
    </xdr:to>
    <xdr:sp macro="" textlink="">
      <xdr:nvSpPr>
        <xdr:cNvPr id="1086" name="Line 76">
          <a:extLst>
            <a:ext uri="{FF2B5EF4-FFF2-40B4-BE49-F238E27FC236}">
              <a16:creationId xmlns:a16="http://schemas.microsoft.com/office/drawing/2014/main" id="{2295C6A1-2A9F-4768-A766-97C4FAEEE5CF}"/>
            </a:ext>
          </a:extLst>
        </xdr:cNvPr>
        <xdr:cNvSpPr>
          <a:spLocks noChangeShapeType="1"/>
        </xdr:cNvSpPr>
      </xdr:nvSpPr>
      <xdr:spPr bwMode="auto">
        <a:xfrm flipV="1">
          <a:off x="2945130" y="4994908"/>
          <a:ext cx="546100" cy="4064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285755</xdr:colOff>
      <xdr:row>27</xdr:row>
      <xdr:rowOff>117231</xdr:rowOff>
    </xdr:from>
    <xdr:ext cx="854807" cy="125535"/>
    <xdr:sp macro="" textlink="">
      <xdr:nvSpPr>
        <xdr:cNvPr id="1087" name="Text Box 863">
          <a:extLst>
            <a:ext uri="{FF2B5EF4-FFF2-40B4-BE49-F238E27FC236}">
              <a16:creationId xmlns:a16="http://schemas.microsoft.com/office/drawing/2014/main" id="{D8ECEEA4-536C-485F-98B7-A2985375C021}"/>
            </a:ext>
          </a:extLst>
        </xdr:cNvPr>
        <xdr:cNvSpPr txBox="1">
          <a:spLocks noChangeArrowheads="1"/>
        </xdr:cNvSpPr>
      </xdr:nvSpPr>
      <xdr:spPr bwMode="auto">
        <a:xfrm>
          <a:off x="3173735" y="4643511"/>
          <a:ext cx="854807" cy="125535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逢坂峠 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446m</a:t>
          </a: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41034</xdr:colOff>
      <xdr:row>30</xdr:row>
      <xdr:rowOff>53609</xdr:rowOff>
    </xdr:from>
    <xdr:ext cx="225403" cy="223651"/>
    <xdr:sp macro="" textlink="">
      <xdr:nvSpPr>
        <xdr:cNvPr id="1088" name="Text Box 1563">
          <a:extLst>
            <a:ext uri="{FF2B5EF4-FFF2-40B4-BE49-F238E27FC236}">
              <a16:creationId xmlns:a16="http://schemas.microsoft.com/office/drawing/2014/main" id="{84768C0E-515A-4F53-9EDD-FA519C072FDD}"/>
            </a:ext>
          </a:extLst>
        </xdr:cNvPr>
        <xdr:cNvSpPr txBox="1">
          <a:spLocks noChangeArrowheads="1"/>
        </xdr:cNvSpPr>
      </xdr:nvSpPr>
      <xdr:spPr bwMode="auto">
        <a:xfrm>
          <a:off x="2929014" y="5082809"/>
          <a:ext cx="225403" cy="223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lnSpc>
              <a:spcPts val="800"/>
            </a:lnSpc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0.2</a:t>
          </a:r>
        </a:p>
        <a:p>
          <a:pPr algn="l" rtl="0">
            <a:lnSpc>
              <a:spcPts val="800"/>
            </a:lnSpc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km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twoCellAnchor>
    <xdr:from>
      <xdr:col>5</xdr:col>
      <xdr:colOff>227546</xdr:colOff>
      <xdr:row>28</xdr:row>
      <xdr:rowOff>61729</xdr:rowOff>
    </xdr:from>
    <xdr:to>
      <xdr:col>5</xdr:col>
      <xdr:colOff>610126</xdr:colOff>
      <xdr:row>31</xdr:row>
      <xdr:rowOff>98849</xdr:rowOff>
    </xdr:to>
    <xdr:sp macro="" textlink="">
      <xdr:nvSpPr>
        <xdr:cNvPr id="1089" name="AutoShape 1653">
          <a:extLst>
            <a:ext uri="{FF2B5EF4-FFF2-40B4-BE49-F238E27FC236}">
              <a16:creationId xmlns:a16="http://schemas.microsoft.com/office/drawing/2014/main" id="{0546D0F3-8541-4D1F-80CE-36D18FC59281}"/>
            </a:ext>
          </a:extLst>
        </xdr:cNvPr>
        <xdr:cNvSpPr>
          <a:spLocks/>
        </xdr:cNvSpPr>
      </xdr:nvSpPr>
      <xdr:spPr bwMode="auto">
        <a:xfrm rot="11061262">
          <a:off x="3115526" y="4755649"/>
          <a:ext cx="382580" cy="540040"/>
        </a:xfrm>
        <a:prstGeom prst="rightBrace">
          <a:avLst>
            <a:gd name="adj1" fmla="val 42094"/>
            <a:gd name="adj2" fmla="val 4062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6</xdr:col>
      <xdr:colOff>211395</xdr:colOff>
      <xdr:row>30</xdr:row>
      <xdr:rowOff>61776</xdr:rowOff>
    </xdr:from>
    <xdr:ext cx="402404" cy="288592"/>
    <xdr:sp macro="" textlink="">
      <xdr:nvSpPr>
        <xdr:cNvPr id="1090" name="Text Box 1620">
          <a:extLst>
            <a:ext uri="{FF2B5EF4-FFF2-40B4-BE49-F238E27FC236}">
              <a16:creationId xmlns:a16="http://schemas.microsoft.com/office/drawing/2014/main" id="{286F5447-02A0-4EFB-87FD-7A5910291022}"/>
            </a:ext>
          </a:extLst>
        </xdr:cNvPr>
        <xdr:cNvSpPr txBox="1">
          <a:spLocks noChangeArrowheads="1"/>
        </xdr:cNvSpPr>
      </xdr:nvSpPr>
      <xdr:spPr bwMode="auto">
        <a:xfrm>
          <a:off x="3787600" y="5127344"/>
          <a:ext cx="402404" cy="288592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↗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杉谷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善峰寺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684645</xdr:colOff>
      <xdr:row>26</xdr:row>
      <xdr:rowOff>69850</xdr:rowOff>
    </xdr:from>
    <xdr:to>
      <xdr:col>6</xdr:col>
      <xdr:colOff>151245</xdr:colOff>
      <xdr:row>27</xdr:row>
      <xdr:rowOff>82550</xdr:rowOff>
    </xdr:to>
    <xdr:sp macro="" textlink="">
      <xdr:nvSpPr>
        <xdr:cNvPr id="1091" name="六角形 1090">
          <a:extLst>
            <a:ext uri="{FF2B5EF4-FFF2-40B4-BE49-F238E27FC236}">
              <a16:creationId xmlns:a16="http://schemas.microsoft.com/office/drawing/2014/main" id="{F9D1B0C5-E998-42CC-A808-5B863121686B}"/>
            </a:ext>
          </a:extLst>
        </xdr:cNvPr>
        <xdr:cNvSpPr/>
      </xdr:nvSpPr>
      <xdr:spPr bwMode="auto">
        <a:xfrm>
          <a:off x="3572625" y="4428490"/>
          <a:ext cx="160020" cy="18034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733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561853</xdr:colOff>
      <xdr:row>28</xdr:row>
      <xdr:rowOff>85087</xdr:rowOff>
    </xdr:from>
    <xdr:to>
      <xdr:col>6</xdr:col>
      <xdr:colOff>14652</xdr:colOff>
      <xdr:row>29</xdr:row>
      <xdr:rowOff>41521</xdr:rowOff>
    </xdr:to>
    <xdr:sp macro="" textlink="">
      <xdr:nvSpPr>
        <xdr:cNvPr id="1092" name="六角形 1091">
          <a:extLst>
            <a:ext uri="{FF2B5EF4-FFF2-40B4-BE49-F238E27FC236}">
              <a16:creationId xmlns:a16="http://schemas.microsoft.com/office/drawing/2014/main" id="{C80A86BB-8138-411C-A7C8-78BB2212E82E}"/>
            </a:ext>
          </a:extLst>
        </xdr:cNvPr>
        <xdr:cNvSpPr/>
      </xdr:nvSpPr>
      <xdr:spPr bwMode="auto">
        <a:xfrm>
          <a:off x="3449833" y="4779007"/>
          <a:ext cx="146219" cy="124074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19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767856</xdr:colOff>
      <xdr:row>26</xdr:row>
      <xdr:rowOff>167861</xdr:rowOff>
    </xdr:from>
    <xdr:to>
      <xdr:col>5</xdr:col>
      <xdr:colOff>428820</xdr:colOff>
      <xdr:row>30</xdr:row>
      <xdr:rowOff>53287</xdr:rowOff>
    </xdr:to>
    <xdr:sp macro="" textlink="">
      <xdr:nvSpPr>
        <xdr:cNvPr id="1093" name="Text Box 1664">
          <a:extLst>
            <a:ext uri="{FF2B5EF4-FFF2-40B4-BE49-F238E27FC236}">
              <a16:creationId xmlns:a16="http://schemas.microsoft.com/office/drawing/2014/main" id="{5AABA3F3-6BBC-4942-A0C0-4DD7FEED85DC}"/>
            </a:ext>
          </a:extLst>
        </xdr:cNvPr>
        <xdr:cNvSpPr txBox="1">
          <a:spLocks noChangeArrowheads="1"/>
        </xdr:cNvSpPr>
      </xdr:nvSpPr>
      <xdr:spPr bwMode="auto">
        <a:xfrm>
          <a:off x="2886216" y="4526501"/>
          <a:ext cx="430584" cy="555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対向注意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HGP創英角ﾎﾟｯﾌﾟ体" pitchFamily="50" charset="-128"/>
              <a:ea typeface="HGP創英角ﾎﾟｯﾌﾟ体" pitchFamily="50" charset="-128"/>
            </a:rPr>
            <a:t>！</a:t>
          </a:r>
          <a:endParaRPr lang="en-US" altLang="ja-JP" sz="900" b="1" i="0" u="none" strike="noStrike" baseline="0">
            <a:solidFill>
              <a:srgbClr val="FF0000"/>
            </a:solidFill>
            <a:latin typeface="HGP創英角ﾎﾟｯﾌﾟ体" pitchFamily="50" charset="-128"/>
            <a:ea typeface="HGP創英角ﾎﾟｯﾌﾟ体" pitchFamily="50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矮路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クネクネ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激下り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5</xdr:col>
      <xdr:colOff>549450</xdr:colOff>
      <xdr:row>29</xdr:row>
      <xdr:rowOff>120683</xdr:rowOff>
    </xdr:from>
    <xdr:ext cx="499624" cy="185179"/>
    <xdr:sp macro="" textlink="">
      <xdr:nvSpPr>
        <xdr:cNvPr id="1094" name="Text Box 4005">
          <a:extLst>
            <a:ext uri="{FF2B5EF4-FFF2-40B4-BE49-F238E27FC236}">
              <a16:creationId xmlns:a16="http://schemas.microsoft.com/office/drawing/2014/main" id="{67474456-4D1C-469A-8E0B-0718DA0AF5AA}"/>
            </a:ext>
          </a:extLst>
        </xdr:cNvPr>
        <xdr:cNvSpPr txBox="1">
          <a:spLocks noChangeArrowheads="1"/>
        </xdr:cNvSpPr>
      </xdr:nvSpPr>
      <xdr:spPr bwMode="auto">
        <a:xfrm>
          <a:off x="3437430" y="4982243"/>
          <a:ext cx="499624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overflow" horzOverflow="overflow"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ｶｰﾌﾞﾐﾗｰ</a:t>
          </a:r>
          <a:endParaRPr lang="en-US" altLang="ja-JP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534154</xdr:colOff>
      <xdr:row>30</xdr:row>
      <xdr:rowOff>78248</xdr:rowOff>
    </xdr:from>
    <xdr:to>
      <xdr:col>5</xdr:col>
      <xdr:colOff>631252</xdr:colOff>
      <xdr:row>31</xdr:row>
      <xdr:rowOff>106697</xdr:rowOff>
    </xdr:to>
    <xdr:grpSp>
      <xdr:nvGrpSpPr>
        <xdr:cNvPr id="1095" name="グループ化 1094">
          <a:extLst>
            <a:ext uri="{FF2B5EF4-FFF2-40B4-BE49-F238E27FC236}">
              <a16:creationId xmlns:a16="http://schemas.microsoft.com/office/drawing/2014/main" id="{AA3D4F66-23F7-4FA2-83C6-E71AC33C4C87}"/>
            </a:ext>
          </a:extLst>
        </xdr:cNvPr>
        <xdr:cNvGrpSpPr/>
      </xdr:nvGrpSpPr>
      <xdr:grpSpPr>
        <a:xfrm rot="8418894">
          <a:off x="3552203" y="4915043"/>
          <a:ext cx="99638" cy="187305"/>
          <a:chOff x="9703044" y="3026637"/>
          <a:chExt cx="59370" cy="137978"/>
        </a:xfrm>
      </xdr:grpSpPr>
      <xdr:sp macro="" textlink="">
        <xdr:nvSpPr>
          <xdr:cNvPr id="1096" name="Line 72">
            <a:extLst>
              <a:ext uri="{FF2B5EF4-FFF2-40B4-BE49-F238E27FC236}">
                <a16:creationId xmlns:a16="http://schemas.microsoft.com/office/drawing/2014/main" id="{4061C8E5-6136-62B7-F124-14F1CAF6E016}"/>
              </a:ext>
            </a:extLst>
          </xdr:cNvPr>
          <xdr:cNvSpPr>
            <a:spLocks noChangeShapeType="1"/>
          </xdr:cNvSpPr>
        </xdr:nvSpPr>
        <xdr:spPr bwMode="auto">
          <a:xfrm>
            <a:off x="9707489" y="3031087"/>
            <a:ext cx="17803" cy="13352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7" name="Line 72">
            <a:extLst>
              <a:ext uri="{FF2B5EF4-FFF2-40B4-BE49-F238E27FC236}">
                <a16:creationId xmlns:a16="http://schemas.microsoft.com/office/drawing/2014/main" id="{898606E0-6D1A-D6FB-0E40-53678E129304}"/>
              </a:ext>
            </a:extLst>
          </xdr:cNvPr>
          <xdr:cNvSpPr>
            <a:spLocks noChangeShapeType="1"/>
          </xdr:cNvSpPr>
        </xdr:nvSpPr>
        <xdr:spPr bwMode="auto">
          <a:xfrm>
            <a:off x="9703044" y="3026637"/>
            <a:ext cx="59370" cy="133528"/>
          </a:xfrm>
          <a:custGeom>
            <a:avLst/>
            <a:gdLst>
              <a:gd name="connsiteX0" fmla="*/ 0 w 17803"/>
              <a:gd name="connsiteY0" fmla="*/ 0 h 133528"/>
              <a:gd name="connsiteX1" fmla="*/ 17803 w 17803"/>
              <a:gd name="connsiteY1" fmla="*/ 133528 h 133528"/>
              <a:gd name="connsiteX0" fmla="*/ 0 w 43876"/>
              <a:gd name="connsiteY0" fmla="*/ 0 h 133528"/>
              <a:gd name="connsiteX1" fmla="*/ 17803 w 43876"/>
              <a:gd name="connsiteY1" fmla="*/ 133528 h 133528"/>
              <a:gd name="connsiteX0" fmla="*/ 0 w 53015"/>
              <a:gd name="connsiteY0" fmla="*/ 0 h 133528"/>
              <a:gd name="connsiteX1" fmla="*/ 17803 w 53015"/>
              <a:gd name="connsiteY1" fmla="*/ 133528 h 133528"/>
              <a:gd name="connsiteX0" fmla="*/ 0 w 54266"/>
              <a:gd name="connsiteY0" fmla="*/ 0 h 133528"/>
              <a:gd name="connsiteX1" fmla="*/ 17803 w 54266"/>
              <a:gd name="connsiteY1" fmla="*/ 133528 h 133528"/>
              <a:gd name="connsiteX0" fmla="*/ 0 w 58128"/>
              <a:gd name="connsiteY0" fmla="*/ 0 h 133528"/>
              <a:gd name="connsiteX1" fmla="*/ 17803 w 58128"/>
              <a:gd name="connsiteY1" fmla="*/ 133528 h 133528"/>
              <a:gd name="connsiteX0" fmla="*/ 0 w 66306"/>
              <a:gd name="connsiteY0" fmla="*/ 0 h 133528"/>
              <a:gd name="connsiteX1" fmla="*/ 17803 w 66306"/>
              <a:gd name="connsiteY1" fmla="*/ 133528 h 133528"/>
              <a:gd name="connsiteX0" fmla="*/ 0 w 64850"/>
              <a:gd name="connsiteY0" fmla="*/ 0 h 133528"/>
              <a:gd name="connsiteX1" fmla="*/ 17803 w 64850"/>
              <a:gd name="connsiteY1" fmla="*/ 133528 h 133528"/>
              <a:gd name="connsiteX0" fmla="*/ 0 w 59370"/>
              <a:gd name="connsiteY0" fmla="*/ 0 h 133528"/>
              <a:gd name="connsiteX1" fmla="*/ 17803 w 59370"/>
              <a:gd name="connsiteY1" fmla="*/ 133528 h 13352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59370" h="133528">
                <a:moveTo>
                  <a:pt x="0" y="0"/>
                </a:moveTo>
                <a:cubicBezTo>
                  <a:pt x="72698" y="26705"/>
                  <a:pt x="78633" y="75665"/>
                  <a:pt x="17803" y="133528"/>
                </a:cubicBez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578478</xdr:colOff>
      <xdr:row>13</xdr:row>
      <xdr:rowOff>138355</xdr:rowOff>
    </xdr:from>
    <xdr:to>
      <xdr:col>5</xdr:col>
      <xdr:colOff>705825</xdr:colOff>
      <xdr:row>14</xdr:row>
      <xdr:rowOff>87924</xdr:rowOff>
    </xdr:to>
    <xdr:sp macro="" textlink="">
      <xdr:nvSpPr>
        <xdr:cNvPr id="1098" name="AutoShape 70">
          <a:extLst>
            <a:ext uri="{FF2B5EF4-FFF2-40B4-BE49-F238E27FC236}">
              <a16:creationId xmlns:a16="http://schemas.microsoft.com/office/drawing/2014/main" id="{25CCD81C-AF22-4254-BA99-E2B93DE23FDE}"/>
            </a:ext>
          </a:extLst>
        </xdr:cNvPr>
        <xdr:cNvSpPr>
          <a:spLocks noChangeArrowheads="1"/>
        </xdr:cNvSpPr>
      </xdr:nvSpPr>
      <xdr:spPr bwMode="auto">
        <a:xfrm>
          <a:off x="3466458" y="2317675"/>
          <a:ext cx="112107" cy="117209"/>
        </a:xfrm>
        <a:prstGeom prst="triangle">
          <a:avLst>
            <a:gd name="adj" fmla="val 4424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352117</xdr:colOff>
      <xdr:row>7</xdr:row>
      <xdr:rowOff>162740</xdr:rowOff>
    </xdr:to>
    <xdr:pic>
      <xdr:nvPicPr>
        <xdr:cNvPr id="1099" name="図 67" descr="「コンビニのロゴ」の画像検索結果">
          <a:extLst>
            <a:ext uri="{FF2B5EF4-FFF2-40B4-BE49-F238E27FC236}">
              <a16:creationId xmlns:a16="http://schemas.microsoft.com/office/drawing/2014/main" id="{591FC02D-8A39-44BB-BE20-2BBFA1123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6355080" y="1005840"/>
          <a:ext cx="352117" cy="330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611059</xdr:colOff>
      <xdr:row>27</xdr:row>
      <xdr:rowOff>87622</xdr:rowOff>
    </xdr:from>
    <xdr:to>
      <xdr:col>9</xdr:col>
      <xdr:colOff>669744</xdr:colOff>
      <xdr:row>32</xdr:row>
      <xdr:rowOff>146795</xdr:rowOff>
    </xdr:to>
    <xdr:sp macro="" textlink="">
      <xdr:nvSpPr>
        <xdr:cNvPr id="1100" name="Line 75">
          <a:extLst>
            <a:ext uri="{FF2B5EF4-FFF2-40B4-BE49-F238E27FC236}">
              <a16:creationId xmlns:a16="http://schemas.microsoft.com/office/drawing/2014/main" id="{93F45B22-7DA4-4158-8C12-97DD2032F61C}"/>
            </a:ext>
          </a:extLst>
        </xdr:cNvPr>
        <xdr:cNvSpPr>
          <a:spLocks noChangeShapeType="1"/>
        </xdr:cNvSpPr>
      </xdr:nvSpPr>
      <xdr:spPr bwMode="auto">
        <a:xfrm flipV="1">
          <a:off x="6272719" y="4613902"/>
          <a:ext cx="58685" cy="897373"/>
        </a:xfrm>
        <a:custGeom>
          <a:avLst/>
          <a:gdLst>
            <a:gd name="connsiteX0" fmla="*/ 0 w 13183"/>
            <a:gd name="connsiteY0" fmla="*/ 0 h 934282"/>
            <a:gd name="connsiteX1" fmla="*/ 13183 w 13183"/>
            <a:gd name="connsiteY1" fmla="*/ 934282 h 934282"/>
            <a:gd name="connsiteX0" fmla="*/ 58463 w 58670"/>
            <a:gd name="connsiteY0" fmla="*/ 0 h 934282"/>
            <a:gd name="connsiteX1" fmla="*/ 208 w 58670"/>
            <a:gd name="connsiteY1" fmla="*/ 934282 h 934282"/>
            <a:gd name="connsiteX0" fmla="*/ 62654 w 62654"/>
            <a:gd name="connsiteY0" fmla="*/ 0 h 934282"/>
            <a:gd name="connsiteX1" fmla="*/ 4399 w 62654"/>
            <a:gd name="connsiteY1" fmla="*/ 934282 h 9342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2654" h="934282">
              <a:moveTo>
                <a:pt x="62654" y="0"/>
              </a:moveTo>
              <a:cubicBezTo>
                <a:pt x="-16296" y="186412"/>
                <a:pt x="5" y="622855"/>
                <a:pt x="4399" y="934282"/>
              </a:cubicBezTo>
            </a:path>
          </a:pathLst>
        </a:cu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62117</xdr:colOff>
      <xdr:row>28</xdr:row>
      <xdr:rowOff>45551</xdr:rowOff>
    </xdr:from>
    <xdr:to>
      <xdr:col>7</xdr:col>
      <xdr:colOff>236053</xdr:colOff>
      <xdr:row>29</xdr:row>
      <xdr:rowOff>27537</xdr:rowOff>
    </xdr:to>
    <xdr:sp macro="" textlink="">
      <xdr:nvSpPr>
        <xdr:cNvPr id="1101" name="六角形 1100">
          <a:extLst>
            <a:ext uri="{FF2B5EF4-FFF2-40B4-BE49-F238E27FC236}">
              <a16:creationId xmlns:a16="http://schemas.microsoft.com/office/drawing/2014/main" id="{9F24282F-BCD7-44B3-929C-60E0FA1EA0C5}"/>
            </a:ext>
          </a:extLst>
        </xdr:cNvPr>
        <xdr:cNvSpPr/>
      </xdr:nvSpPr>
      <xdr:spPr bwMode="auto">
        <a:xfrm>
          <a:off x="4336937" y="4739471"/>
          <a:ext cx="173936" cy="14962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140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552975</xdr:colOff>
      <xdr:row>30</xdr:row>
      <xdr:rowOff>153952</xdr:rowOff>
    </xdr:from>
    <xdr:to>
      <xdr:col>9</xdr:col>
      <xdr:colOff>682616</xdr:colOff>
      <xdr:row>31</xdr:row>
      <xdr:rowOff>107156</xdr:rowOff>
    </xdr:to>
    <xdr:sp macro="" textlink="">
      <xdr:nvSpPr>
        <xdr:cNvPr id="1102" name="AutoShape 526">
          <a:extLst>
            <a:ext uri="{FF2B5EF4-FFF2-40B4-BE49-F238E27FC236}">
              <a16:creationId xmlns:a16="http://schemas.microsoft.com/office/drawing/2014/main" id="{8C9036DE-FBCC-431C-AD71-4FC8514A7F42}"/>
            </a:ext>
          </a:extLst>
        </xdr:cNvPr>
        <xdr:cNvSpPr>
          <a:spLocks noChangeArrowheads="1"/>
        </xdr:cNvSpPr>
      </xdr:nvSpPr>
      <xdr:spPr bwMode="auto">
        <a:xfrm>
          <a:off x="6214635" y="5183152"/>
          <a:ext cx="129641" cy="12084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404813</xdr:colOff>
      <xdr:row>28</xdr:row>
      <xdr:rowOff>23810</xdr:rowOff>
    </xdr:from>
    <xdr:to>
      <xdr:col>10</xdr:col>
      <xdr:colOff>410766</xdr:colOff>
      <xdr:row>31</xdr:row>
      <xdr:rowOff>71436</xdr:rowOff>
    </xdr:to>
    <xdr:sp macro="" textlink="">
      <xdr:nvSpPr>
        <xdr:cNvPr id="1103" name="Line 76">
          <a:extLst>
            <a:ext uri="{FF2B5EF4-FFF2-40B4-BE49-F238E27FC236}">
              <a16:creationId xmlns:a16="http://schemas.microsoft.com/office/drawing/2014/main" id="{19B2C95A-5041-4913-83B1-D79FD26E20B9}"/>
            </a:ext>
          </a:extLst>
        </xdr:cNvPr>
        <xdr:cNvSpPr>
          <a:spLocks noChangeShapeType="1"/>
        </xdr:cNvSpPr>
      </xdr:nvSpPr>
      <xdr:spPr bwMode="auto">
        <a:xfrm flipV="1">
          <a:off x="6066473" y="4717730"/>
          <a:ext cx="699373" cy="55054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552531</xdr:colOff>
      <xdr:row>30</xdr:row>
      <xdr:rowOff>5462</xdr:rowOff>
    </xdr:from>
    <xdr:to>
      <xdr:col>9</xdr:col>
      <xdr:colOff>682622</xdr:colOff>
      <xdr:row>30</xdr:row>
      <xdr:rowOff>146849</xdr:rowOff>
    </xdr:to>
    <xdr:sp macro="" textlink="">
      <xdr:nvSpPr>
        <xdr:cNvPr id="1104" name="Oval 1295">
          <a:extLst>
            <a:ext uri="{FF2B5EF4-FFF2-40B4-BE49-F238E27FC236}">
              <a16:creationId xmlns:a16="http://schemas.microsoft.com/office/drawing/2014/main" id="{649FC445-872E-474E-A79E-8F4E8E447DE1}"/>
            </a:ext>
          </a:extLst>
        </xdr:cNvPr>
        <xdr:cNvSpPr>
          <a:spLocks noChangeArrowheads="1"/>
        </xdr:cNvSpPr>
      </xdr:nvSpPr>
      <xdr:spPr bwMode="auto">
        <a:xfrm>
          <a:off x="6214191" y="5034662"/>
          <a:ext cx="130091" cy="14138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264450</xdr:colOff>
      <xdr:row>30</xdr:row>
      <xdr:rowOff>155863</xdr:rowOff>
    </xdr:from>
    <xdr:to>
      <xdr:col>9</xdr:col>
      <xdr:colOff>528205</xdr:colOff>
      <xdr:row>32</xdr:row>
      <xdr:rowOff>849</xdr:rowOff>
    </xdr:to>
    <xdr:sp macro="" textlink="">
      <xdr:nvSpPr>
        <xdr:cNvPr id="1105" name="六角形 1104">
          <a:extLst>
            <a:ext uri="{FF2B5EF4-FFF2-40B4-BE49-F238E27FC236}">
              <a16:creationId xmlns:a16="http://schemas.microsoft.com/office/drawing/2014/main" id="{A1BA3AF1-9397-47A1-BB2F-E18976B2083F}"/>
            </a:ext>
          </a:extLst>
        </xdr:cNvPr>
        <xdr:cNvSpPr/>
      </xdr:nvSpPr>
      <xdr:spPr bwMode="auto">
        <a:xfrm>
          <a:off x="5918836" y="5221431"/>
          <a:ext cx="263755" cy="18269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205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382097</xdr:colOff>
      <xdr:row>28</xdr:row>
      <xdr:rowOff>71444</xdr:rowOff>
    </xdr:from>
    <xdr:to>
      <xdr:col>9</xdr:col>
      <xdr:colOff>587187</xdr:colOff>
      <xdr:row>29</xdr:row>
      <xdr:rowOff>110290</xdr:rowOff>
    </xdr:to>
    <xdr:sp macro="" textlink="">
      <xdr:nvSpPr>
        <xdr:cNvPr id="1106" name="六角形 1105">
          <a:extLst>
            <a:ext uri="{FF2B5EF4-FFF2-40B4-BE49-F238E27FC236}">
              <a16:creationId xmlns:a16="http://schemas.microsoft.com/office/drawing/2014/main" id="{AC179D69-31EA-42E7-9D16-376B633F8B01}"/>
            </a:ext>
          </a:extLst>
        </xdr:cNvPr>
        <xdr:cNvSpPr/>
      </xdr:nvSpPr>
      <xdr:spPr bwMode="auto">
        <a:xfrm>
          <a:off x="6043757" y="4765364"/>
          <a:ext cx="205090" cy="20648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207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7</xdr:col>
      <xdr:colOff>12427</xdr:colOff>
      <xdr:row>29</xdr:row>
      <xdr:rowOff>152930</xdr:rowOff>
    </xdr:from>
    <xdr:ext cx="407665" cy="293414"/>
    <xdr:sp macro="" textlink="">
      <xdr:nvSpPr>
        <xdr:cNvPr id="1107" name="Text Box 1416">
          <a:extLst>
            <a:ext uri="{FF2B5EF4-FFF2-40B4-BE49-F238E27FC236}">
              <a16:creationId xmlns:a16="http://schemas.microsoft.com/office/drawing/2014/main" id="{DDA1C92A-5F16-4C8E-95E5-E68F9393DB71}"/>
            </a:ext>
          </a:extLst>
        </xdr:cNvPr>
        <xdr:cNvSpPr txBox="1">
          <a:spLocks noChangeArrowheads="1"/>
        </xdr:cNvSpPr>
      </xdr:nvSpPr>
      <xdr:spPr bwMode="auto">
        <a:xfrm>
          <a:off x="4287247" y="5014490"/>
          <a:ext cx="40766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27432" bIns="18288" anchor="ctr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大原野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小学校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44450</xdr:colOff>
      <xdr:row>25</xdr:row>
      <xdr:rowOff>6350</xdr:rowOff>
    </xdr:from>
    <xdr:to>
      <xdr:col>9</xdr:col>
      <xdr:colOff>227622</xdr:colOff>
      <xdr:row>26</xdr:row>
      <xdr:rowOff>1505</xdr:rowOff>
    </xdr:to>
    <xdr:sp macro="" textlink="">
      <xdr:nvSpPr>
        <xdr:cNvPr id="1108" name="六角形 1107">
          <a:extLst>
            <a:ext uri="{FF2B5EF4-FFF2-40B4-BE49-F238E27FC236}">
              <a16:creationId xmlns:a16="http://schemas.microsoft.com/office/drawing/2014/main" id="{16841710-2C8C-4085-8805-056880CE5C58}"/>
            </a:ext>
          </a:extLst>
        </xdr:cNvPr>
        <xdr:cNvSpPr/>
      </xdr:nvSpPr>
      <xdr:spPr bwMode="auto">
        <a:xfrm>
          <a:off x="5706110" y="4197350"/>
          <a:ext cx="183172" cy="162795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22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7</xdr:col>
      <xdr:colOff>389289</xdr:colOff>
      <xdr:row>27</xdr:row>
      <xdr:rowOff>12439</xdr:rowOff>
    </xdr:from>
    <xdr:ext cx="385188" cy="240165"/>
    <xdr:sp macro="" textlink="">
      <xdr:nvSpPr>
        <xdr:cNvPr id="1109" name="Text Box 1620">
          <a:extLst>
            <a:ext uri="{FF2B5EF4-FFF2-40B4-BE49-F238E27FC236}">
              <a16:creationId xmlns:a16="http://schemas.microsoft.com/office/drawing/2014/main" id="{8A24CC61-0135-4BEA-89F8-98B5B2E8BCF4}"/>
            </a:ext>
          </a:extLst>
        </xdr:cNvPr>
        <xdr:cNvSpPr txBox="1">
          <a:spLocks noChangeArrowheads="1"/>
        </xdr:cNvSpPr>
      </xdr:nvSpPr>
      <xdr:spPr bwMode="auto">
        <a:xfrm flipH="1">
          <a:off x="4664109" y="4538719"/>
          <a:ext cx="385188" cy="24016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+mn-ea"/>
              <a:ea typeface="+mn-ea"/>
            </a:rPr>
            <a:t>〒 </a:t>
          </a:r>
          <a:endParaRPr lang="en-US" altLang="ja-JP" sz="1400" b="1" i="0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oneCellAnchor>
  <xdr:oneCellAnchor>
    <xdr:from>
      <xdr:col>7</xdr:col>
      <xdr:colOff>484504</xdr:colOff>
      <xdr:row>29</xdr:row>
      <xdr:rowOff>153074</xdr:rowOff>
    </xdr:from>
    <xdr:ext cx="379343" cy="193515"/>
    <xdr:sp macro="" textlink="">
      <xdr:nvSpPr>
        <xdr:cNvPr id="1110" name="Text Box 1563">
          <a:extLst>
            <a:ext uri="{FF2B5EF4-FFF2-40B4-BE49-F238E27FC236}">
              <a16:creationId xmlns:a16="http://schemas.microsoft.com/office/drawing/2014/main" id="{36E98EA0-A20A-4221-9D09-A159A8875F91}"/>
            </a:ext>
          </a:extLst>
        </xdr:cNvPr>
        <xdr:cNvSpPr txBox="1">
          <a:spLocks noChangeArrowheads="1"/>
        </xdr:cNvSpPr>
      </xdr:nvSpPr>
      <xdr:spPr bwMode="auto">
        <a:xfrm>
          <a:off x="4759324" y="5014634"/>
          <a:ext cx="379343" cy="193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0.2km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twoCellAnchor>
    <xdr:from>
      <xdr:col>7</xdr:col>
      <xdr:colOff>606455</xdr:colOff>
      <xdr:row>31</xdr:row>
      <xdr:rowOff>78703</xdr:rowOff>
    </xdr:from>
    <xdr:to>
      <xdr:col>8</xdr:col>
      <xdr:colOff>123032</xdr:colOff>
      <xdr:row>32</xdr:row>
      <xdr:rowOff>79375</xdr:rowOff>
    </xdr:to>
    <xdr:sp macro="" textlink="">
      <xdr:nvSpPr>
        <xdr:cNvPr id="1111" name="六角形 1110">
          <a:extLst>
            <a:ext uri="{FF2B5EF4-FFF2-40B4-BE49-F238E27FC236}">
              <a16:creationId xmlns:a16="http://schemas.microsoft.com/office/drawing/2014/main" id="{496B79CF-A8E3-44BA-BAEE-7E97C36338D5}"/>
            </a:ext>
          </a:extLst>
        </xdr:cNvPr>
        <xdr:cNvSpPr/>
      </xdr:nvSpPr>
      <xdr:spPr bwMode="auto">
        <a:xfrm>
          <a:off x="4881275" y="5275543"/>
          <a:ext cx="209997" cy="16831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733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337505</xdr:colOff>
      <xdr:row>27</xdr:row>
      <xdr:rowOff>121690</xdr:rowOff>
    </xdr:from>
    <xdr:to>
      <xdr:col>8</xdr:col>
      <xdr:colOff>453846</xdr:colOff>
      <xdr:row>29</xdr:row>
      <xdr:rowOff>1624</xdr:rowOff>
    </xdr:to>
    <xdr:grpSp>
      <xdr:nvGrpSpPr>
        <xdr:cNvPr id="1112" name="グループ化 1111">
          <a:extLst>
            <a:ext uri="{FF2B5EF4-FFF2-40B4-BE49-F238E27FC236}">
              <a16:creationId xmlns:a16="http://schemas.microsoft.com/office/drawing/2014/main" id="{AAAF25E0-5DE2-46CE-94CD-D09373E40D6B}"/>
            </a:ext>
          </a:extLst>
        </xdr:cNvPr>
        <xdr:cNvGrpSpPr/>
      </xdr:nvGrpSpPr>
      <xdr:grpSpPr>
        <a:xfrm rot="7265382">
          <a:off x="5462472" y="4516220"/>
          <a:ext cx="210345" cy="121421"/>
          <a:chOff x="1456766" y="5311588"/>
          <a:chExt cx="156881" cy="106456"/>
        </a:xfrm>
      </xdr:grpSpPr>
      <xdr:sp macro="" textlink="">
        <xdr:nvSpPr>
          <xdr:cNvPr id="1113" name="Line 2970">
            <a:extLst>
              <a:ext uri="{FF2B5EF4-FFF2-40B4-BE49-F238E27FC236}">
                <a16:creationId xmlns:a16="http://schemas.microsoft.com/office/drawing/2014/main" id="{BD33117A-B2EF-2D67-16E9-4BD2612CD809}"/>
              </a:ext>
            </a:extLst>
          </xdr:cNvPr>
          <xdr:cNvSpPr>
            <a:spLocks noChangeShapeType="1"/>
          </xdr:cNvSpPr>
        </xdr:nvSpPr>
        <xdr:spPr bwMode="auto">
          <a:xfrm flipH="1">
            <a:off x="1486263" y="5316217"/>
            <a:ext cx="18439" cy="101827"/>
          </a:xfrm>
          <a:prstGeom prst="line">
            <a:avLst/>
          </a:prstGeom>
          <a:noFill/>
          <a:ln w="25400">
            <a:solidFill>
              <a:srgbClr val="FF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4" name="Line 2970">
            <a:extLst>
              <a:ext uri="{FF2B5EF4-FFF2-40B4-BE49-F238E27FC236}">
                <a16:creationId xmlns:a16="http://schemas.microsoft.com/office/drawing/2014/main" id="{8DE1703C-D80C-370D-00C0-4D91D0D22AAE}"/>
              </a:ext>
            </a:extLst>
          </xdr:cNvPr>
          <xdr:cNvSpPr>
            <a:spLocks noChangeShapeType="1"/>
          </xdr:cNvSpPr>
        </xdr:nvSpPr>
        <xdr:spPr bwMode="auto">
          <a:xfrm>
            <a:off x="1456766" y="5349798"/>
            <a:ext cx="156881" cy="902"/>
          </a:xfrm>
          <a:prstGeom prst="line">
            <a:avLst/>
          </a:prstGeom>
          <a:noFill/>
          <a:ln w="25400">
            <a:solidFill>
              <a:srgbClr val="FF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5" name="Line 2970">
            <a:extLst>
              <a:ext uri="{FF2B5EF4-FFF2-40B4-BE49-F238E27FC236}">
                <a16:creationId xmlns:a16="http://schemas.microsoft.com/office/drawing/2014/main" id="{D8AA660B-250B-1DFD-6A3F-E44D02DAFDF7}"/>
              </a:ext>
            </a:extLst>
          </xdr:cNvPr>
          <xdr:cNvSpPr>
            <a:spLocks noChangeShapeType="1"/>
          </xdr:cNvSpPr>
        </xdr:nvSpPr>
        <xdr:spPr bwMode="auto">
          <a:xfrm>
            <a:off x="1475590" y="5311589"/>
            <a:ext cx="128644" cy="0"/>
          </a:xfrm>
          <a:prstGeom prst="line">
            <a:avLst/>
          </a:prstGeom>
          <a:noFill/>
          <a:ln w="25400">
            <a:solidFill>
              <a:srgbClr val="FF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6" name="Line 2970">
            <a:extLst>
              <a:ext uri="{FF2B5EF4-FFF2-40B4-BE49-F238E27FC236}">
                <a16:creationId xmlns:a16="http://schemas.microsoft.com/office/drawing/2014/main" id="{1EE1DA48-39A6-F503-9B53-23045DBA0079}"/>
              </a:ext>
            </a:extLst>
          </xdr:cNvPr>
          <xdr:cNvSpPr>
            <a:spLocks noChangeShapeType="1"/>
          </xdr:cNvSpPr>
        </xdr:nvSpPr>
        <xdr:spPr bwMode="auto">
          <a:xfrm>
            <a:off x="1572410" y="5311588"/>
            <a:ext cx="30031" cy="106456"/>
          </a:xfrm>
          <a:prstGeom prst="line">
            <a:avLst/>
          </a:prstGeom>
          <a:noFill/>
          <a:ln w="25400">
            <a:solidFill>
              <a:srgbClr val="FF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8</xdr:col>
      <xdr:colOff>270308</xdr:colOff>
      <xdr:row>28</xdr:row>
      <xdr:rowOff>150802</xdr:rowOff>
    </xdr:from>
    <xdr:ext cx="430645" cy="139424"/>
    <xdr:sp macro="" textlink="">
      <xdr:nvSpPr>
        <xdr:cNvPr id="1117" name="Text Box 1416">
          <a:extLst>
            <a:ext uri="{FF2B5EF4-FFF2-40B4-BE49-F238E27FC236}">
              <a16:creationId xmlns:a16="http://schemas.microsoft.com/office/drawing/2014/main" id="{BACBBD01-94FC-4E1D-920B-D3BD360F4099}"/>
            </a:ext>
          </a:extLst>
        </xdr:cNvPr>
        <xdr:cNvSpPr txBox="1">
          <a:spLocks noChangeArrowheads="1"/>
        </xdr:cNvSpPr>
      </xdr:nvSpPr>
      <xdr:spPr bwMode="auto">
        <a:xfrm>
          <a:off x="5250202" y="4794520"/>
          <a:ext cx="430645" cy="139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大蔵神社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523901</xdr:colOff>
      <xdr:row>25</xdr:row>
      <xdr:rowOff>115977</xdr:rowOff>
    </xdr:from>
    <xdr:to>
      <xdr:col>7</xdr:col>
      <xdr:colOff>761975</xdr:colOff>
      <xdr:row>26</xdr:row>
      <xdr:rowOff>140662</xdr:rowOff>
    </xdr:to>
    <xdr:sp macro="" textlink="">
      <xdr:nvSpPr>
        <xdr:cNvPr id="1118" name="六角形 1117">
          <a:extLst>
            <a:ext uri="{FF2B5EF4-FFF2-40B4-BE49-F238E27FC236}">
              <a16:creationId xmlns:a16="http://schemas.microsoft.com/office/drawing/2014/main" id="{B8711B89-6465-4AAB-B4D9-9B30E3380E7E}"/>
            </a:ext>
          </a:extLst>
        </xdr:cNvPr>
        <xdr:cNvSpPr/>
      </xdr:nvSpPr>
      <xdr:spPr bwMode="auto">
        <a:xfrm>
          <a:off x="4798721" y="4306977"/>
          <a:ext cx="169494" cy="19232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733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9917</xdr:colOff>
      <xdr:row>31</xdr:row>
      <xdr:rowOff>103187</xdr:rowOff>
    </xdr:from>
    <xdr:to>
      <xdr:col>10</xdr:col>
      <xdr:colOff>266687</xdr:colOff>
      <xdr:row>32</xdr:row>
      <xdr:rowOff>132558</xdr:rowOff>
    </xdr:to>
    <xdr:sp macro="" textlink="">
      <xdr:nvSpPr>
        <xdr:cNvPr id="1119" name="六角形 1118">
          <a:extLst>
            <a:ext uri="{FF2B5EF4-FFF2-40B4-BE49-F238E27FC236}">
              <a16:creationId xmlns:a16="http://schemas.microsoft.com/office/drawing/2014/main" id="{45B6BECC-D9C6-4A39-B741-72A479F909E6}"/>
            </a:ext>
          </a:extLst>
        </xdr:cNvPr>
        <xdr:cNvSpPr/>
      </xdr:nvSpPr>
      <xdr:spPr bwMode="auto">
        <a:xfrm>
          <a:off x="6364997" y="5300027"/>
          <a:ext cx="256770" cy="19701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733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61513</xdr:colOff>
      <xdr:row>27</xdr:row>
      <xdr:rowOff>138545</xdr:rowOff>
    </xdr:from>
    <xdr:to>
      <xdr:col>10</xdr:col>
      <xdr:colOff>303069</xdr:colOff>
      <xdr:row>28</xdr:row>
      <xdr:rowOff>150539</xdr:rowOff>
    </xdr:to>
    <xdr:sp macro="" textlink="">
      <xdr:nvSpPr>
        <xdr:cNvPr id="1120" name="六角形 1119">
          <a:extLst>
            <a:ext uri="{FF2B5EF4-FFF2-40B4-BE49-F238E27FC236}">
              <a16:creationId xmlns:a16="http://schemas.microsoft.com/office/drawing/2014/main" id="{02D94AAB-122E-46AC-9FF5-A6BF0DFBAFE0}"/>
            </a:ext>
          </a:extLst>
        </xdr:cNvPr>
        <xdr:cNvSpPr/>
      </xdr:nvSpPr>
      <xdr:spPr bwMode="auto">
        <a:xfrm>
          <a:off x="6408627" y="4697556"/>
          <a:ext cx="241556" cy="18084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205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473004</xdr:colOff>
      <xdr:row>27</xdr:row>
      <xdr:rowOff>161193</xdr:rowOff>
    </xdr:from>
    <xdr:to>
      <xdr:col>7</xdr:col>
      <xdr:colOff>637442</xdr:colOff>
      <xdr:row>28</xdr:row>
      <xdr:rowOff>165967</xdr:rowOff>
    </xdr:to>
    <xdr:sp macro="" textlink="">
      <xdr:nvSpPr>
        <xdr:cNvPr id="1121" name="六角形 1120">
          <a:extLst>
            <a:ext uri="{FF2B5EF4-FFF2-40B4-BE49-F238E27FC236}">
              <a16:creationId xmlns:a16="http://schemas.microsoft.com/office/drawing/2014/main" id="{D3C41A6E-12AF-4A03-8A5F-E82219962A67}"/>
            </a:ext>
          </a:extLst>
        </xdr:cNvPr>
        <xdr:cNvSpPr/>
      </xdr:nvSpPr>
      <xdr:spPr bwMode="auto">
        <a:xfrm>
          <a:off x="4747824" y="4687473"/>
          <a:ext cx="164438" cy="172414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21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35643</xdr:colOff>
      <xdr:row>25</xdr:row>
      <xdr:rowOff>21712</xdr:rowOff>
    </xdr:from>
    <xdr:to>
      <xdr:col>8</xdr:col>
      <xdr:colOff>484314</xdr:colOff>
      <xdr:row>33</xdr:row>
      <xdr:rowOff>22261</xdr:rowOff>
    </xdr:to>
    <xdr:grpSp>
      <xdr:nvGrpSpPr>
        <xdr:cNvPr id="1122" name="グループ化 1121">
          <a:extLst>
            <a:ext uri="{FF2B5EF4-FFF2-40B4-BE49-F238E27FC236}">
              <a16:creationId xmlns:a16="http://schemas.microsoft.com/office/drawing/2014/main" id="{9854EB11-21E1-4D53-9FAC-7522920B3606}"/>
            </a:ext>
          </a:extLst>
        </xdr:cNvPr>
        <xdr:cNvGrpSpPr/>
      </xdr:nvGrpSpPr>
      <xdr:grpSpPr>
        <a:xfrm rot="16200000">
          <a:off x="4421177" y="4108137"/>
          <a:ext cx="1291716" cy="1183577"/>
          <a:chOff x="4861932" y="4459455"/>
          <a:chExt cx="1363079" cy="1244636"/>
        </a:xfrm>
      </xdr:grpSpPr>
      <xdr:sp macro="" textlink="">
        <xdr:nvSpPr>
          <xdr:cNvPr id="1123" name="Line 72">
            <a:extLst>
              <a:ext uri="{FF2B5EF4-FFF2-40B4-BE49-F238E27FC236}">
                <a16:creationId xmlns:a16="http://schemas.microsoft.com/office/drawing/2014/main" id="{5D95EB20-407D-59AA-0420-80AF0EE98AAC}"/>
              </a:ext>
            </a:extLst>
          </xdr:cNvPr>
          <xdr:cNvSpPr>
            <a:spLocks noChangeShapeType="1"/>
          </xdr:cNvSpPr>
        </xdr:nvSpPr>
        <xdr:spPr bwMode="auto">
          <a:xfrm flipV="1">
            <a:off x="5368953" y="5391866"/>
            <a:ext cx="460761" cy="260423"/>
          </a:xfrm>
          <a:custGeom>
            <a:avLst/>
            <a:gdLst>
              <a:gd name="connsiteX0" fmla="*/ 0 w 57711"/>
              <a:gd name="connsiteY0" fmla="*/ 0 h 519205"/>
              <a:gd name="connsiteX1" fmla="*/ 57711 w 57711"/>
              <a:gd name="connsiteY1" fmla="*/ 519205 h 519205"/>
              <a:gd name="connsiteX0" fmla="*/ 598 w 58309"/>
              <a:gd name="connsiteY0" fmla="*/ 0 h 519205"/>
              <a:gd name="connsiteX1" fmla="*/ 58309 w 58309"/>
              <a:gd name="connsiteY1" fmla="*/ 519205 h 519205"/>
              <a:gd name="connsiteX0" fmla="*/ 446 w 75166"/>
              <a:gd name="connsiteY0" fmla="*/ 0 h 476682"/>
              <a:gd name="connsiteX1" fmla="*/ 75166 w 75166"/>
              <a:gd name="connsiteY1" fmla="*/ 476682 h 476682"/>
              <a:gd name="connsiteX0" fmla="*/ 1534 w 76254"/>
              <a:gd name="connsiteY0" fmla="*/ 0 h 476682"/>
              <a:gd name="connsiteX1" fmla="*/ 76254 w 76254"/>
              <a:gd name="connsiteY1" fmla="*/ 476682 h 476682"/>
              <a:gd name="connsiteX0" fmla="*/ 441 w 126187"/>
              <a:gd name="connsiteY0" fmla="*/ 0 h 476682"/>
              <a:gd name="connsiteX1" fmla="*/ 126187 w 126187"/>
              <a:gd name="connsiteY1" fmla="*/ 476682 h 476682"/>
              <a:gd name="connsiteX0" fmla="*/ 217 w 195435"/>
              <a:gd name="connsiteY0" fmla="*/ 225277 h 268278"/>
              <a:gd name="connsiteX1" fmla="*/ 195435 w 195435"/>
              <a:gd name="connsiteY1" fmla="*/ 33516 h 268278"/>
              <a:gd name="connsiteX0" fmla="*/ 0 w 195218"/>
              <a:gd name="connsiteY0" fmla="*/ 338099 h 338099"/>
              <a:gd name="connsiteX1" fmla="*/ 195218 w 195218"/>
              <a:gd name="connsiteY1" fmla="*/ 146338 h 338099"/>
              <a:gd name="connsiteX0" fmla="*/ 0 w 195218"/>
              <a:gd name="connsiteY0" fmla="*/ 1213426 h 1213426"/>
              <a:gd name="connsiteX1" fmla="*/ 154827 w 195218"/>
              <a:gd name="connsiteY1" fmla="*/ 56124 h 1213426"/>
              <a:gd name="connsiteX2" fmla="*/ 195218 w 195218"/>
              <a:gd name="connsiteY2" fmla="*/ 1021665 h 1213426"/>
              <a:gd name="connsiteX0" fmla="*/ 0 w 154827"/>
              <a:gd name="connsiteY0" fmla="*/ 1157301 h 1157301"/>
              <a:gd name="connsiteX1" fmla="*/ 154827 w 154827"/>
              <a:gd name="connsiteY1" fmla="*/ -1 h 1157301"/>
              <a:gd name="connsiteX0" fmla="*/ 0 w 90688"/>
              <a:gd name="connsiteY0" fmla="*/ 1209516 h 1209516"/>
              <a:gd name="connsiteX1" fmla="*/ 90688 w 90688"/>
              <a:gd name="connsiteY1" fmla="*/ 0 h 1209516"/>
              <a:gd name="connsiteX0" fmla="*/ 0 w 90688"/>
              <a:gd name="connsiteY0" fmla="*/ 1209516 h 1209516"/>
              <a:gd name="connsiteX1" fmla="*/ 90688 w 90688"/>
              <a:gd name="connsiteY1" fmla="*/ 0 h 1209516"/>
              <a:gd name="connsiteX0" fmla="*/ 0 w 150991"/>
              <a:gd name="connsiteY0" fmla="*/ 2188554 h 2188554"/>
              <a:gd name="connsiteX1" fmla="*/ 150991 w 150991"/>
              <a:gd name="connsiteY1" fmla="*/ 0 h 218855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50991" h="2188554">
                <a:moveTo>
                  <a:pt x="0" y="2188554"/>
                </a:moveTo>
                <a:cubicBezTo>
                  <a:pt x="31190" y="2162781"/>
                  <a:pt x="109935" y="711014"/>
                  <a:pt x="150991" y="0"/>
                </a:cubicBez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4" name="Line 76">
            <a:extLst>
              <a:ext uri="{FF2B5EF4-FFF2-40B4-BE49-F238E27FC236}">
                <a16:creationId xmlns:a16="http://schemas.microsoft.com/office/drawing/2014/main" id="{CD5E7CF0-7A6E-5FBE-67E8-2D42A270CFE0}"/>
              </a:ext>
            </a:extLst>
          </xdr:cNvPr>
          <xdr:cNvSpPr>
            <a:spLocks noChangeShapeType="1"/>
          </xdr:cNvSpPr>
        </xdr:nvSpPr>
        <xdr:spPr bwMode="auto">
          <a:xfrm flipH="1">
            <a:off x="5540563" y="4459455"/>
            <a:ext cx="2675" cy="44564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5" name="Line 76">
            <a:extLst>
              <a:ext uri="{FF2B5EF4-FFF2-40B4-BE49-F238E27FC236}">
                <a16:creationId xmlns:a16="http://schemas.microsoft.com/office/drawing/2014/main" id="{D63B5D8D-7A7E-019B-CE57-2F21789BF5D0}"/>
              </a:ext>
            </a:extLst>
          </xdr:cNvPr>
          <xdr:cNvSpPr>
            <a:spLocks noChangeShapeType="1"/>
          </xdr:cNvSpPr>
        </xdr:nvSpPr>
        <xdr:spPr bwMode="auto">
          <a:xfrm flipV="1">
            <a:off x="5195805" y="4894692"/>
            <a:ext cx="337539" cy="481413"/>
          </a:xfrm>
          <a:custGeom>
            <a:avLst/>
            <a:gdLst>
              <a:gd name="connsiteX0" fmla="*/ 0 w 746507"/>
              <a:gd name="connsiteY0" fmla="*/ 0 h 13146"/>
              <a:gd name="connsiteX1" fmla="*/ 746507 w 746507"/>
              <a:gd name="connsiteY1" fmla="*/ 13146 h 13146"/>
              <a:gd name="connsiteX0" fmla="*/ 0 w 659540"/>
              <a:gd name="connsiteY0" fmla="*/ 0 h 439700"/>
              <a:gd name="connsiteX1" fmla="*/ 659540 w 659540"/>
              <a:gd name="connsiteY1" fmla="*/ 439700 h 439700"/>
              <a:gd name="connsiteX0" fmla="*/ 0 w 659540"/>
              <a:gd name="connsiteY0" fmla="*/ 0 h 445607"/>
              <a:gd name="connsiteX1" fmla="*/ 659540 w 659540"/>
              <a:gd name="connsiteY1" fmla="*/ 439700 h 445607"/>
              <a:gd name="connsiteX0" fmla="*/ 0 w 535301"/>
              <a:gd name="connsiteY0" fmla="*/ 0 h 438917"/>
              <a:gd name="connsiteX1" fmla="*/ 535301 w 535301"/>
              <a:gd name="connsiteY1" fmla="*/ 431417 h 438917"/>
              <a:gd name="connsiteX0" fmla="*/ 0 w 535301"/>
              <a:gd name="connsiteY0" fmla="*/ 0 h 488353"/>
              <a:gd name="connsiteX1" fmla="*/ 128380 w 535301"/>
              <a:gd name="connsiteY1" fmla="*/ 434836 h 488353"/>
              <a:gd name="connsiteX2" fmla="*/ 535301 w 535301"/>
              <a:gd name="connsiteY2" fmla="*/ 431417 h 488353"/>
              <a:gd name="connsiteX0" fmla="*/ 0 w 535301"/>
              <a:gd name="connsiteY0" fmla="*/ 0 h 434836"/>
              <a:gd name="connsiteX1" fmla="*/ 128380 w 535301"/>
              <a:gd name="connsiteY1" fmla="*/ 434836 h 434836"/>
              <a:gd name="connsiteX2" fmla="*/ 535301 w 535301"/>
              <a:gd name="connsiteY2" fmla="*/ 431417 h 434836"/>
              <a:gd name="connsiteX0" fmla="*/ 0 w 535301"/>
              <a:gd name="connsiteY0" fmla="*/ 0 h 467966"/>
              <a:gd name="connsiteX1" fmla="*/ 136662 w 535301"/>
              <a:gd name="connsiteY1" fmla="*/ 467966 h 467966"/>
              <a:gd name="connsiteX2" fmla="*/ 535301 w 535301"/>
              <a:gd name="connsiteY2" fmla="*/ 431417 h 467966"/>
              <a:gd name="connsiteX0" fmla="*/ 0 w 535301"/>
              <a:gd name="connsiteY0" fmla="*/ 0 h 443118"/>
              <a:gd name="connsiteX1" fmla="*/ 136661 w 535301"/>
              <a:gd name="connsiteY1" fmla="*/ 443118 h 443118"/>
              <a:gd name="connsiteX2" fmla="*/ 535301 w 535301"/>
              <a:gd name="connsiteY2" fmla="*/ 431417 h 443118"/>
              <a:gd name="connsiteX0" fmla="*/ 0 w 535301"/>
              <a:gd name="connsiteY0" fmla="*/ 0 h 431417"/>
              <a:gd name="connsiteX1" fmla="*/ 211204 w 535301"/>
              <a:gd name="connsiteY1" fmla="*/ 430694 h 431417"/>
              <a:gd name="connsiteX2" fmla="*/ 535301 w 535301"/>
              <a:gd name="connsiteY2" fmla="*/ 431417 h 431417"/>
              <a:gd name="connsiteX0" fmla="*/ 8262 w 336498"/>
              <a:gd name="connsiteY0" fmla="*/ 0 h 472830"/>
              <a:gd name="connsiteX1" fmla="*/ 12401 w 336498"/>
              <a:gd name="connsiteY1" fmla="*/ 472107 h 472830"/>
              <a:gd name="connsiteX2" fmla="*/ 336498 w 336498"/>
              <a:gd name="connsiteY2" fmla="*/ 472830 h 4728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336498" h="472830">
                <a:moveTo>
                  <a:pt x="8262" y="0"/>
                </a:moveTo>
                <a:cubicBezTo>
                  <a:pt x="38631" y="69712"/>
                  <a:pt x="-25561" y="384967"/>
                  <a:pt x="12401" y="472107"/>
                </a:cubicBezTo>
                <a:cubicBezTo>
                  <a:pt x="335781" y="468208"/>
                  <a:pt x="87662" y="468448"/>
                  <a:pt x="336498" y="472830"/>
                </a:cubicBez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6" name="Freeform 527">
            <a:extLst>
              <a:ext uri="{FF2B5EF4-FFF2-40B4-BE49-F238E27FC236}">
                <a16:creationId xmlns:a16="http://schemas.microsoft.com/office/drawing/2014/main" id="{7C8A42B0-31EB-DF0E-CD9A-9D2E5A29F5D5}"/>
              </a:ext>
            </a:extLst>
          </xdr:cNvPr>
          <xdr:cNvSpPr>
            <a:spLocks/>
          </xdr:cNvSpPr>
        </xdr:nvSpPr>
        <xdr:spPr bwMode="auto">
          <a:xfrm>
            <a:off x="4892846" y="4916566"/>
            <a:ext cx="1332165" cy="489067"/>
          </a:xfrm>
          <a:custGeom>
            <a:avLst/>
            <a:gdLst>
              <a:gd name="T0" fmla="*/ 0 w 55"/>
              <a:gd name="T1" fmla="*/ 2147483647 h 56"/>
              <a:gd name="T2" fmla="*/ 0 w 55"/>
              <a:gd name="T3" fmla="*/ 0 h 56"/>
              <a:gd name="T4" fmla="*/ 2147483647 w 55"/>
              <a:gd name="T5" fmla="*/ 0 h 56"/>
              <a:gd name="T6" fmla="*/ 0 60000 65536"/>
              <a:gd name="T7" fmla="*/ 0 60000 65536"/>
              <a:gd name="T8" fmla="*/ 0 60000 65536"/>
              <a:gd name="connsiteX0" fmla="*/ 0 w 10488"/>
              <a:gd name="connsiteY0" fmla="*/ 12165 h 12165"/>
              <a:gd name="connsiteX1" fmla="*/ 0 w 10488"/>
              <a:gd name="connsiteY1" fmla="*/ 2165 h 12165"/>
              <a:gd name="connsiteX2" fmla="*/ 10488 w 10488"/>
              <a:gd name="connsiteY2" fmla="*/ 0 h 12165"/>
              <a:gd name="connsiteX0" fmla="*/ 0 w 10488"/>
              <a:gd name="connsiteY0" fmla="*/ 12165 h 12165"/>
              <a:gd name="connsiteX1" fmla="*/ 0 w 10488"/>
              <a:gd name="connsiteY1" fmla="*/ 2165 h 12165"/>
              <a:gd name="connsiteX2" fmla="*/ 10488 w 10488"/>
              <a:gd name="connsiteY2" fmla="*/ 0 h 12165"/>
              <a:gd name="connsiteX0" fmla="*/ 0 w 10244"/>
              <a:gd name="connsiteY0" fmla="*/ 12887 h 12887"/>
              <a:gd name="connsiteX1" fmla="*/ 0 w 10244"/>
              <a:gd name="connsiteY1" fmla="*/ 2887 h 12887"/>
              <a:gd name="connsiteX2" fmla="*/ 10244 w 10244"/>
              <a:gd name="connsiteY2" fmla="*/ 0 h 12887"/>
              <a:gd name="connsiteX0" fmla="*/ 0 w 12400"/>
              <a:gd name="connsiteY0" fmla="*/ 15842 h 15842"/>
              <a:gd name="connsiteX1" fmla="*/ 0 w 12400"/>
              <a:gd name="connsiteY1" fmla="*/ 5842 h 15842"/>
              <a:gd name="connsiteX2" fmla="*/ 12400 w 12400"/>
              <a:gd name="connsiteY2" fmla="*/ 0 h 15842"/>
              <a:gd name="connsiteX0" fmla="*/ 0 w 12400"/>
              <a:gd name="connsiteY0" fmla="*/ 15842 h 15842"/>
              <a:gd name="connsiteX1" fmla="*/ 0 w 12400"/>
              <a:gd name="connsiteY1" fmla="*/ 5842 h 15842"/>
              <a:gd name="connsiteX2" fmla="*/ 12400 w 12400"/>
              <a:gd name="connsiteY2" fmla="*/ 0 h 15842"/>
              <a:gd name="connsiteX0" fmla="*/ 0 w 20227"/>
              <a:gd name="connsiteY0" fmla="*/ 18450 h 18450"/>
              <a:gd name="connsiteX1" fmla="*/ 7827 w 20227"/>
              <a:gd name="connsiteY1" fmla="*/ 5842 h 18450"/>
              <a:gd name="connsiteX2" fmla="*/ 20227 w 20227"/>
              <a:gd name="connsiteY2" fmla="*/ 0 h 18450"/>
              <a:gd name="connsiteX0" fmla="*/ 0 w 20227"/>
              <a:gd name="connsiteY0" fmla="*/ 18450 h 18450"/>
              <a:gd name="connsiteX1" fmla="*/ 7827 w 20227"/>
              <a:gd name="connsiteY1" fmla="*/ 5842 h 18450"/>
              <a:gd name="connsiteX2" fmla="*/ 20227 w 20227"/>
              <a:gd name="connsiteY2" fmla="*/ 0 h 18450"/>
              <a:gd name="connsiteX0" fmla="*/ 0 w 20227"/>
              <a:gd name="connsiteY0" fmla="*/ 18450 h 18450"/>
              <a:gd name="connsiteX1" fmla="*/ 6915 w 20227"/>
              <a:gd name="connsiteY1" fmla="*/ 15171 h 18450"/>
              <a:gd name="connsiteX2" fmla="*/ 7827 w 20227"/>
              <a:gd name="connsiteY2" fmla="*/ 5842 h 18450"/>
              <a:gd name="connsiteX3" fmla="*/ 20227 w 20227"/>
              <a:gd name="connsiteY3" fmla="*/ 0 h 18450"/>
              <a:gd name="connsiteX0" fmla="*/ 0 w 20227"/>
              <a:gd name="connsiteY0" fmla="*/ 18450 h 18450"/>
              <a:gd name="connsiteX1" fmla="*/ 6915 w 20227"/>
              <a:gd name="connsiteY1" fmla="*/ 15171 h 18450"/>
              <a:gd name="connsiteX2" fmla="*/ 7827 w 20227"/>
              <a:gd name="connsiteY2" fmla="*/ 5842 h 18450"/>
              <a:gd name="connsiteX3" fmla="*/ 20227 w 20227"/>
              <a:gd name="connsiteY3" fmla="*/ 0 h 18450"/>
              <a:gd name="connsiteX0" fmla="*/ 0 w 20227"/>
              <a:gd name="connsiteY0" fmla="*/ 18450 h 18450"/>
              <a:gd name="connsiteX1" fmla="*/ 6915 w 20227"/>
              <a:gd name="connsiteY1" fmla="*/ 15171 h 18450"/>
              <a:gd name="connsiteX2" fmla="*/ 7827 w 20227"/>
              <a:gd name="connsiteY2" fmla="*/ 5842 h 18450"/>
              <a:gd name="connsiteX3" fmla="*/ 20227 w 20227"/>
              <a:gd name="connsiteY3" fmla="*/ 0 h 18450"/>
              <a:gd name="connsiteX0" fmla="*/ 0 w 20227"/>
              <a:gd name="connsiteY0" fmla="*/ 18450 h 18450"/>
              <a:gd name="connsiteX1" fmla="*/ 7558 w 20227"/>
              <a:gd name="connsiteY1" fmla="*/ 14934 h 18450"/>
              <a:gd name="connsiteX2" fmla="*/ 7827 w 20227"/>
              <a:gd name="connsiteY2" fmla="*/ 5842 h 18450"/>
              <a:gd name="connsiteX3" fmla="*/ 20227 w 20227"/>
              <a:gd name="connsiteY3" fmla="*/ 0 h 18450"/>
              <a:gd name="connsiteX0" fmla="*/ 0 w 20227"/>
              <a:gd name="connsiteY0" fmla="*/ 18450 h 18450"/>
              <a:gd name="connsiteX1" fmla="*/ 7558 w 20227"/>
              <a:gd name="connsiteY1" fmla="*/ 14934 h 18450"/>
              <a:gd name="connsiteX2" fmla="*/ 7827 w 20227"/>
              <a:gd name="connsiteY2" fmla="*/ 5842 h 18450"/>
              <a:gd name="connsiteX3" fmla="*/ 20227 w 20227"/>
              <a:gd name="connsiteY3" fmla="*/ 0 h 18450"/>
              <a:gd name="connsiteX0" fmla="*/ 0 w 20013"/>
              <a:gd name="connsiteY0" fmla="*/ 12878 h 12878"/>
              <a:gd name="connsiteX1" fmla="*/ 7558 w 20013"/>
              <a:gd name="connsiteY1" fmla="*/ 9362 h 12878"/>
              <a:gd name="connsiteX2" fmla="*/ 7827 w 20013"/>
              <a:gd name="connsiteY2" fmla="*/ 270 h 12878"/>
              <a:gd name="connsiteX3" fmla="*/ 20013 w 20013"/>
              <a:gd name="connsiteY3" fmla="*/ 0 h 12878"/>
              <a:gd name="connsiteX0" fmla="*/ 0 w 20013"/>
              <a:gd name="connsiteY0" fmla="*/ 12883 h 12883"/>
              <a:gd name="connsiteX1" fmla="*/ 7558 w 20013"/>
              <a:gd name="connsiteY1" fmla="*/ 9367 h 12883"/>
              <a:gd name="connsiteX2" fmla="*/ 7827 w 20013"/>
              <a:gd name="connsiteY2" fmla="*/ 275 h 12883"/>
              <a:gd name="connsiteX3" fmla="*/ 20013 w 20013"/>
              <a:gd name="connsiteY3" fmla="*/ 5 h 12883"/>
              <a:gd name="connsiteX0" fmla="*/ 0 w 19799"/>
              <a:gd name="connsiteY0" fmla="*/ 12608 h 12608"/>
              <a:gd name="connsiteX1" fmla="*/ 7558 w 19799"/>
              <a:gd name="connsiteY1" fmla="*/ 9092 h 12608"/>
              <a:gd name="connsiteX2" fmla="*/ 7827 w 19799"/>
              <a:gd name="connsiteY2" fmla="*/ 0 h 12608"/>
              <a:gd name="connsiteX3" fmla="*/ 19799 w 19799"/>
              <a:gd name="connsiteY3" fmla="*/ 323 h 12608"/>
              <a:gd name="connsiteX0" fmla="*/ 0 w 19799"/>
              <a:gd name="connsiteY0" fmla="*/ 12608 h 12608"/>
              <a:gd name="connsiteX1" fmla="*/ 7880 w 19799"/>
              <a:gd name="connsiteY1" fmla="*/ 6633 h 12608"/>
              <a:gd name="connsiteX2" fmla="*/ 7827 w 19799"/>
              <a:gd name="connsiteY2" fmla="*/ 0 h 12608"/>
              <a:gd name="connsiteX3" fmla="*/ 19799 w 19799"/>
              <a:gd name="connsiteY3" fmla="*/ 323 h 12608"/>
              <a:gd name="connsiteX0" fmla="*/ 0 w 19799"/>
              <a:gd name="connsiteY0" fmla="*/ 12608 h 12608"/>
              <a:gd name="connsiteX1" fmla="*/ 7666 w 19799"/>
              <a:gd name="connsiteY1" fmla="*/ 5813 h 12608"/>
              <a:gd name="connsiteX2" fmla="*/ 7827 w 19799"/>
              <a:gd name="connsiteY2" fmla="*/ 0 h 12608"/>
              <a:gd name="connsiteX3" fmla="*/ 19799 w 19799"/>
              <a:gd name="connsiteY3" fmla="*/ 323 h 12608"/>
              <a:gd name="connsiteX0" fmla="*/ 0 w 19799"/>
              <a:gd name="connsiteY0" fmla="*/ 12608 h 12608"/>
              <a:gd name="connsiteX1" fmla="*/ 7022 w 19799"/>
              <a:gd name="connsiteY1" fmla="*/ 9252 h 12608"/>
              <a:gd name="connsiteX2" fmla="*/ 7666 w 19799"/>
              <a:gd name="connsiteY2" fmla="*/ 5813 h 12608"/>
              <a:gd name="connsiteX3" fmla="*/ 7827 w 19799"/>
              <a:gd name="connsiteY3" fmla="*/ 0 h 12608"/>
              <a:gd name="connsiteX4" fmla="*/ 19799 w 19799"/>
              <a:gd name="connsiteY4" fmla="*/ 323 h 12608"/>
              <a:gd name="connsiteX0" fmla="*/ 0 w 19799"/>
              <a:gd name="connsiteY0" fmla="*/ 12608 h 12608"/>
              <a:gd name="connsiteX1" fmla="*/ 6164 w 19799"/>
              <a:gd name="connsiteY1" fmla="*/ 9135 h 12608"/>
              <a:gd name="connsiteX2" fmla="*/ 7666 w 19799"/>
              <a:gd name="connsiteY2" fmla="*/ 5813 h 12608"/>
              <a:gd name="connsiteX3" fmla="*/ 7827 w 19799"/>
              <a:gd name="connsiteY3" fmla="*/ 0 h 12608"/>
              <a:gd name="connsiteX4" fmla="*/ 19799 w 19799"/>
              <a:gd name="connsiteY4" fmla="*/ 323 h 12608"/>
              <a:gd name="connsiteX0" fmla="*/ 0 w 19799"/>
              <a:gd name="connsiteY0" fmla="*/ 12608 h 12608"/>
              <a:gd name="connsiteX1" fmla="*/ 6164 w 19799"/>
              <a:gd name="connsiteY1" fmla="*/ 9135 h 12608"/>
              <a:gd name="connsiteX2" fmla="*/ 7666 w 19799"/>
              <a:gd name="connsiteY2" fmla="*/ 5813 h 12608"/>
              <a:gd name="connsiteX3" fmla="*/ 7827 w 19799"/>
              <a:gd name="connsiteY3" fmla="*/ 0 h 12608"/>
              <a:gd name="connsiteX4" fmla="*/ 19799 w 19799"/>
              <a:gd name="connsiteY4" fmla="*/ 323 h 12608"/>
              <a:gd name="connsiteX0" fmla="*/ 0 w 22051"/>
              <a:gd name="connsiteY0" fmla="*/ 12608 h 12608"/>
              <a:gd name="connsiteX1" fmla="*/ 6164 w 22051"/>
              <a:gd name="connsiteY1" fmla="*/ 9135 h 12608"/>
              <a:gd name="connsiteX2" fmla="*/ 7666 w 22051"/>
              <a:gd name="connsiteY2" fmla="*/ 5813 h 12608"/>
              <a:gd name="connsiteX3" fmla="*/ 7827 w 22051"/>
              <a:gd name="connsiteY3" fmla="*/ 0 h 12608"/>
              <a:gd name="connsiteX4" fmla="*/ 22051 w 22051"/>
              <a:gd name="connsiteY4" fmla="*/ 440 h 12608"/>
              <a:gd name="connsiteX0" fmla="*/ 0 w 20872"/>
              <a:gd name="connsiteY0" fmla="*/ 12374 h 12374"/>
              <a:gd name="connsiteX1" fmla="*/ 4985 w 20872"/>
              <a:gd name="connsiteY1" fmla="*/ 9135 h 12374"/>
              <a:gd name="connsiteX2" fmla="*/ 6487 w 20872"/>
              <a:gd name="connsiteY2" fmla="*/ 5813 h 12374"/>
              <a:gd name="connsiteX3" fmla="*/ 6648 w 20872"/>
              <a:gd name="connsiteY3" fmla="*/ 0 h 12374"/>
              <a:gd name="connsiteX4" fmla="*/ 20872 w 20872"/>
              <a:gd name="connsiteY4" fmla="*/ 440 h 12374"/>
              <a:gd name="connsiteX0" fmla="*/ 0 w 25110"/>
              <a:gd name="connsiteY0" fmla="*/ 8276 h 9409"/>
              <a:gd name="connsiteX1" fmla="*/ 9223 w 25110"/>
              <a:gd name="connsiteY1" fmla="*/ 9135 h 9409"/>
              <a:gd name="connsiteX2" fmla="*/ 10725 w 25110"/>
              <a:gd name="connsiteY2" fmla="*/ 5813 h 9409"/>
              <a:gd name="connsiteX3" fmla="*/ 10886 w 25110"/>
              <a:gd name="connsiteY3" fmla="*/ 0 h 9409"/>
              <a:gd name="connsiteX4" fmla="*/ 25110 w 25110"/>
              <a:gd name="connsiteY4" fmla="*/ 440 h 9409"/>
              <a:gd name="connsiteX0" fmla="*/ 0 w 10000"/>
              <a:gd name="connsiteY0" fmla="*/ 8796 h 9709"/>
              <a:gd name="connsiteX1" fmla="*/ 3673 w 10000"/>
              <a:gd name="connsiteY1" fmla="*/ 9709 h 9709"/>
              <a:gd name="connsiteX2" fmla="*/ 4271 w 10000"/>
              <a:gd name="connsiteY2" fmla="*/ 6178 h 9709"/>
              <a:gd name="connsiteX3" fmla="*/ 4335 w 10000"/>
              <a:gd name="connsiteY3" fmla="*/ 0 h 9709"/>
              <a:gd name="connsiteX4" fmla="*/ 10000 w 10000"/>
              <a:gd name="connsiteY4" fmla="*/ 468 h 9709"/>
              <a:gd name="connsiteX0" fmla="*/ 0 w 10000"/>
              <a:gd name="connsiteY0" fmla="*/ 9060 h 10091"/>
              <a:gd name="connsiteX1" fmla="*/ 3673 w 10000"/>
              <a:gd name="connsiteY1" fmla="*/ 10000 h 10091"/>
              <a:gd name="connsiteX2" fmla="*/ 4271 w 10000"/>
              <a:gd name="connsiteY2" fmla="*/ 6363 h 10091"/>
              <a:gd name="connsiteX3" fmla="*/ 4335 w 10000"/>
              <a:gd name="connsiteY3" fmla="*/ 0 h 10091"/>
              <a:gd name="connsiteX4" fmla="*/ 10000 w 10000"/>
              <a:gd name="connsiteY4" fmla="*/ 482 h 10091"/>
              <a:gd name="connsiteX0" fmla="*/ 0 w 10000"/>
              <a:gd name="connsiteY0" fmla="*/ 9060 h 10091"/>
              <a:gd name="connsiteX1" fmla="*/ 3673 w 10000"/>
              <a:gd name="connsiteY1" fmla="*/ 10000 h 10091"/>
              <a:gd name="connsiteX2" fmla="*/ 4493 w 10000"/>
              <a:gd name="connsiteY2" fmla="*/ 6231 h 10091"/>
              <a:gd name="connsiteX3" fmla="*/ 4335 w 10000"/>
              <a:gd name="connsiteY3" fmla="*/ 0 h 10091"/>
              <a:gd name="connsiteX4" fmla="*/ 10000 w 10000"/>
              <a:gd name="connsiteY4" fmla="*/ 482 h 10091"/>
              <a:gd name="connsiteX0" fmla="*/ 0 w 10000"/>
              <a:gd name="connsiteY0" fmla="*/ 9192 h 10223"/>
              <a:gd name="connsiteX1" fmla="*/ 3673 w 10000"/>
              <a:gd name="connsiteY1" fmla="*/ 10132 h 10223"/>
              <a:gd name="connsiteX2" fmla="*/ 4493 w 10000"/>
              <a:gd name="connsiteY2" fmla="*/ 6363 h 10223"/>
              <a:gd name="connsiteX3" fmla="*/ 4557 w 10000"/>
              <a:gd name="connsiteY3" fmla="*/ 0 h 10223"/>
              <a:gd name="connsiteX4" fmla="*/ 10000 w 10000"/>
              <a:gd name="connsiteY4" fmla="*/ 614 h 10223"/>
              <a:gd name="connsiteX0" fmla="*/ 0 w 9680"/>
              <a:gd name="connsiteY0" fmla="*/ 9192 h 10223"/>
              <a:gd name="connsiteX1" fmla="*/ 3673 w 9680"/>
              <a:gd name="connsiteY1" fmla="*/ 10132 h 10223"/>
              <a:gd name="connsiteX2" fmla="*/ 4493 w 9680"/>
              <a:gd name="connsiteY2" fmla="*/ 6363 h 10223"/>
              <a:gd name="connsiteX3" fmla="*/ 4557 w 9680"/>
              <a:gd name="connsiteY3" fmla="*/ 0 h 10223"/>
              <a:gd name="connsiteX4" fmla="*/ 9680 w 9680"/>
              <a:gd name="connsiteY4" fmla="*/ 878 h 10223"/>
              <a:gd name="connsiteX0" fmla="*/ 0 w 10000"/>
              <a:gd name="connsiteY0" fmla="*/ 8991 h 10000"/>
              <a:gd name="connsiteX1" fmla="*/ 3794 w 10000"/>
              <a:gd name="connsiteY1" fmla="*/ 9911 h 10000"/>
              <a:gd name="connsiteX2" fmla="*/ 4642 w 10000"/>
              <a:gd name="connsiteY2" fmla="*/ 6224 h 10000"/>
              <a:gd name="connsiteX3" fmla="*/ 4708 w 10000"/>
              <a:gd name="connsiteY3" fmla="*/ 0 h 10000"/>
              <a:gd name="connsiteX4" fmla="*/ 10000 w 10000"/>
              <a:gd name="connsiteY4" fmla="*/ 859 h 10000"/>
              <a:gd name="connsiteX0" fmla="*/ 0 w 10000"/>
              <a:gd name="connsiteY0" fmla="*/ 8991 h 10000"/>
              <a:gd name="connsiteX1" fmla="*/ 3794 w 10000"/>
              <a:gd name="connsiteY1" fmla="*/ 9911 h 10000"/>
              <a:gd name="connsiteX2" fmla="*/ 4642 w 10000"/>
              <a:gd name="connsiteY2" fmla="*/ 6224 h 10000"/>
              <a:gd name="connsiteX3" fmla="*/ 4708 w 10000"/>
              <a:gd name="connsiteY3" fmla="*/ 0 h 10000"/>
              <a:gd name="connsiteX4" fmla="*/ 10000 w 10000"/>
              <a:gd name="connsiteY4" fmla="*/ 859 h 10000"/>
              <a:gd name="connsiteX0" fmla="*/ 0 w 9639"/>
              <a:gd name="connsiteY0" fmla="*/ 8991 h 10000"/>
              <a:gd name="connsiteX1" fmla="*/ 3794 w 9639"/>
              <a:gd name="connsiteY1" fmla="*/ 9911 h 10000"/>
              <a:gd name="connsiteX2" fmla="*/ 4642 w 9639"/>
              <a:gd name="connsiteY2" fmla="*/ 6224 h 10000"/>
              <a:gd name="connsiteX3" fmla="*/ 4708 w 9639"/>
              <a:gd name="connsiteY3" fmla="*/ 0 h 10000"/>
              <a:gd name="connsiteX4" fmla="*/ 9639 w 9639"/>
              <a:gd name="connsiteY4" fmla="*/ 687 h 1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639" h="10000">
                <a:moveTo>
                  <a:pt x="0" y="8991"/>
                </a:moveTo>
                <a:cubicBezTo>
                  <a:pt x="319" y="8141"/>
                  <a:pt x="2855" y="10478"/>
                  <a:pt x="3794" y="9911"/>
                </a:cubicBezTo>
                <a:cubicBezTo>
                  <a:pt x="4144" y="8323"/>
                  <a:pt x="4425" y="7625"/>
                  <a:pt x="4642" y="6224"/>
                </a:cubicBezTo>
                <a:cubicBezTo>
                  <a:pt x="4693" y="1689"/>
                  <a:pt x="4692" y="4739"/>
                  <a:pt x="4708" y="0"/>
                </a:cubicBezTo>
                <a:cubicBezTo>
                  <a:pt x="6080" y="0"/>
                  <a:pt x="6118" y="199"/>
                  <a:pt x="9639" y="687"/>
                </a:cubicBezTo>
              </a:path>
            </a:pathLst>
          </a:custGeom>
          <a:noFill/>
          <a:ln w="2540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/>
          <a:lstStyle/>
          <a:p>
            <a:endParaRPr lang="ja-JP" altLang="en-US"/>
          </a:p>
        </xdr:txBody>
      </xdr:sp>
      <xdr:pic>
        <xdr:nvPicPr>
          <xdr:cNvPr id="1127" name="図 1126">
            <a:extLst>
              <a:ext uri="{FF2B5EF4-FFF2-40B4-BE49-F238E27FC236}">
                <a16:creationId xmlns:a16="http://schemas.microsoft.com/office/drawing/2014/main" id="{048CF11D-39D2-E5E8-30F9-36282867D6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/>
          <a:stretch>
            <a:fillRect/>
          </a:stretch>
        </xdr:blipFill>
        <xdr:spPr>
          <a:xfrm rot="5400000">
            <a:off x="5563438" y="5141788"/>
            <a:ext cx="247251" cy="434217"/>
          </a:xfrm>
          <a:prstGeom prst="rect">
            <a:avLst/>
          </a:prstGeom>
        </xdr:spPr>
      </xdr:pic>
      <xdr:sp macro="" textlink="">
        <xdr:nvSpPr>
          <xdr:cNvPr id="1128" name="AutoShape 1653">
            <a:extLst>
              <a:ext uri="{FF2B5EF4-FFF2-40B4-BE49-F238E27FC236}">
                <a16:creationId xmlns:a16="http://schemas.microsoft.com/office/drawing/2014/main" id="{3170B7BD-9AC3-2850-41C1-EDF15C13081D}"/>
              </a:ext>
            </a:extLst>
          </xdr:cNvPr>
          <xdr:cNvSpPr>
            <a:spLocks/>
          </xdr:cNvSpPr>
        </xdr:nvSpPr>
        <xdr:spPr bwMode="auto">
          <a:xfrm rot="601993" flipH="1">
            <a:off x="5357865" y="4888929"/>
            <a:ext cx="136432" cy="519437"/>
          </a:xfrm>
          <a:prstGeom prst="rightBrace">
            <a:avLst>
              <a:gd name="adj1" fmla="val 42094"/>
              <a:gd name="adj2" fmla="val 49007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/>
          <a:lstStyle/>
          <a:p>
            <a:endParaRPr lang="ja-JP" altLang="en-US"/>
          </a:p>
        </xdr:txBody>
      </xdr:sp>
      <xdr:pic>
        <xdr:nvPicPr>
          <xdr:cNvPr id="1129" name="図 1128">
            <a:extLst>
              <a:ext uri="{FF2B5EF4-FFF2-40B4-BE49-F238E27FC236}">
                <a16:creationId xmlns:a16="http://schemas.microsoft.com/office/drawing/2014/main" id="{5CE6A636-6FC2-21BB-EDAC-12A9CBF42C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/>
          <a:stretch>
            <a:fillRect/>
          </a:stretch>
        </xdr:blipFill>
        <xdr:spPr>
          <a:xfrm rot="11085639">
            <a:off x="4861932" y="5420754"/>
            <a:ext cx="604662" cy="283337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123537</xdr:colOff>
      <xdr:row>30</xdr:row>
      <xdr:rowOff>15083</xdr:rowOff>
    </xdr:from>
    <xdr:to>
      <xdr:col>8</xdr:col>
      <xdr:colOff>280531</xdr:colOff>
      <xdr:row>30</xdr:row>
      <xdr:rowOff>166189</xdr:rowOff>
    </xdr:to>
    <xdr:sp macro="" textlink="">
      <xdr:nvSpPr>
        <xdr:cNvPr id="1130" name="AutoShape 93">
          <a:extLst>
            <a:ext uri="{FF2B5EF4-FFF2-40B4-BE49-F238E27FC236}">
              <a16:creationId xmlns:a16="http://schemas.microsoft.com/office/drawing/2014/main" id="{D1F5AA4A-98DA-4790-857B-18D41DA70B5E}"/>
            </a:ext>
          </a:extLst>
        </xdr:cNvPr>
        <xdr:cNvSpPr>
          <a:spLocks noChangeArrowheads="1"/>
        </xdr:cNvSpPr>
      </xdr:nvSpPr>
      <xdr:spPr bwMode="auto">
        <a:xfrm>
          <a:off x="5091777" y="5044283"/>
          <a:ext cx="156994" cy="15110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7</xdr:col>
      <xdr:colOff>0</xdr:colOff>
      <xdr:row>27</xdr:row>
      <xdr:rowOff>0</xdr:rowOff>
    </xdr:from>
    <xdr:ext cx="375200" cy="74839"/>
    <xdr:sp macro="" textlink="">
      <xdr:nvSpPr>
        <xdr:cNvPr id="1131" name="Text Box 1194">
          <a:extLst>
            <a:ext uri="{FF2B5EF4-FFF2-40B4-BE49-F238E27FC236}">
              <a16:creationId xmlns:a16="http://schemas.microsoft.com/office/drawing/2014/main" id="{181BD8C3-0D2F-45A1-B951-ACBFE4462A78}"/>
            </a:ext>
          </a:extLst>
        </xdr:cNvPr>
        <xdr:cNvSpPr txBox="1">
          <a:spLocks noChangeArrowheads="1"/>
        </xdr:cNvSpPr>
      </xdr:nvSpPr>
      <xdr:spPr bwMode="auto">
        <a:xfrm>
          <a:off x="4274820" y="4526280"/>
          <a:ext cx="375200" cy="7483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0.2+5.1</a:t>
          </a:r>
        </a:p>
      </xdr:txBody>
    </xdr:sp>
    <xdr:clientData/>
  </xdr:oneCellAnchor>
  <xdr:twoCellAnchor>
    <xdr:from>
      <xdr:col>7</xdr:col>
      <xdr:colOff>182530</xdr:colOff>
      <xdr:row>27</xdr:row>
      <xdr:rowOff>82550</xdr:rowOff>
    </xdr:from>
    <xdr:to>
      <xdr:col>7</xdr:col>
      <xdr:colOff>352605</xdr:colOff>
      <xdr:row>28</xdr:row>
      <xdr:rowOff>37500</xdr:rowOff>
    </xdr:to>
    <xdr:sp macro="" textlink="">
      <xdr:nvSpPr>
        <xdr:cNvPr id="1132" name="六角形 1131">
          <a:extLst>
            <a:ext uri="{FF2B5EF4-FFF2-40B4-BE49-F238E27FC236}">
              <a16:creationId xmlns:a16="http://schemas.microsoft.com/office/drawing/2014/main" id="{40A824B9-B3E2-491B-9A64-AC9ED3F9F2B4}"/>
            </a:ext>
          </a:extLst>
        </xdr:cNvPr>
        <xdr:cNvSpPr/>
      </xdr:nvSpPr>
      <xdr:spPr bwMode="auto">
        <a:xfrm>
          <a:off x="4457350" y="4608830"/>
          <a:ext cx="170075" cy="122590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12636</xdr:colOff>
      <xdr:row>27</xdr:row>
      <xdr:rowOff>86967</xdr:rowOff>
    </xdr:from>
    <xdr:to>
      <xdr:col>7</xdr:col>
      <xdr:colOff>173934</xdr:colOff>
      <xdr:row>28</xdr:row>
      <xdr:rowOff>23467</xdr:rowOff>
    </xdr:to>
    <xdr:sp macro="" textlink="">
      <xdr:nvSpPr>
        <xdr:cNvPr id="1133" name="六角形 1132">
          <a:extLst>
            <a:ext uri="{FF2B5EF4-FFF2-40B4-BE49-F238E27FC236}">
              <a16:creationId xmlns:a16="http://schemas.microsoft.com/office/drawing/2014/main" id="{7E1078A9-C827-465F-AE66-02517240B908}"/>
            </a:ext>
          </a:extLst>
        </xdr:cNvPr>
        <xdr:cNvSpPr/>
      </xdr:nvSpPr>
      <xdr:spPr bwMode="auto">
        <a:xfrm>
          <a:off x="4287456" y="4613247"/>
          <a:ext cx="161298" cy="104140"/>
        </a:xfrm>
        <a:prstGeom prst="hexagon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19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611356</xdr:colOff>
      <xdr:row>28</xdr:row>
      <xdr:rowOff>138545</xdr:rowOff>
    </xdr:from>
    <xdr:to>
      <xdr:col>8</xdr:col>
      <xdr:colOff>95246</xdr:colOff>
      <xdr:row>29</xdr:row>
      <xdr:rowOff>103362</xdr:rowOff>
    </xdr:to>
    <xdr:sp macro="" textlink="">
      <xdr:nvSpPr>
        <xdr:cNvPr id="1134" name="六角形 1133">
          <a:extLst>
            <a:ext uri="{FF2B5EF4-FFF2-40B4-BE49-F238E27FC236}">
              <a16:creationId xmlns:a16="http://schemas.microsoft.com/office/drawing/2014/main" id="{F245348C-710C-4025-9200-EFDFB92BB135}"/>
            </a:ext>
          </a:extLst>
        </xdr:cNvPr>
        <xdr:cNvSpPr/>
      </xdr:nvSpPr>
      <xdr:spPr bwMode="auto">
        <a:xfrm>
          <a:off x="4880288" y="4866409"/>
          <a:ext cx="176617" cy="13366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733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9</xdr:col>
      <xdr:colOff>136653</xdr:colOff>
      <xdr:row>27</xdr:row>
      <xdr:rowOff>0</xdr:rowOff>
    </xdr:from>
    <xdr:ext cx="375200" cy="74839"/>
    <xdr:sp macro="" textlink="">
      <xdr:nvSpPr>
        <xdr:cNvPr id="1135" name="Text Box 1194">
          <a:extLst>
            <a:ext uri="{FF2B5EF4-FFF2-40B4-BE49-F238E27FC236}">
              <a16:creationId xmlns:a16="http://schemas.microsoft.com/office/drawing/2014/main" id="{A05FCA3F-584B-4B23-98B8-823EE728B009}"/>
            </a:ext>
          </a:extLst>
        </xdr:cNvPr>
        <xdr:cNvSpPr txBox="1">
          <a:spLocks noChangeArrowheads="1"/>
        </xdr:cNvSpPr>
      </xdr:nvSpPr>
      <xdr:spPr bwMode="auto">
        <a:xfrm>
          <a:off x="5798313" y="4526280"/>
          <a:ext cx="375200" cy="7483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0.2+2.2</a:t>
          </a:r>
        </a:p>
      </xdr:txBody>
    </xdr:sp>
    <xdr:clientData/>
  </xdr:oneCellAnchor>
  <xdr:twoCellAnchor>
    <xdr:from>
      <xdr:col>9</xdr:col>
      <xdr:colOff>335747</xdr:colOff>
      <xdr:row>27</xdr:row>
      <xdr:rowOff>82550</xdr:rowOff>
    </xdr:from>
    <xdr:to>
      <xdr:col>9</xdr:col>
      <xdr:colOff>505822</xdr:colOff>
      <xdr:row>28</xdr:row>
      <xdr:rowOff>37500</xdr:rowOff>
    </xdr:to>
    <xdr:sp macro="" textlink="">
      <xdr:nvSpPr>
        <xdr:cNvPr id="1136" name="六角形 1135">
          <a:extLst>
            <a:ext uri="{FF2B5EF4-FFF2-40B4-BE49-F238E27FC236}">
              <a16:creationId xmlns:a16="http://schemas.microsoft.com/office/drawing/2014/main" id="{98F8BA16-2BF9-4613-A9C7-E7B035792C4F}"/>
            </a:ext>
          </a:extLst>
        </xdr:cNvPr>
        <xdr:cNvSpPr/>
      </xdr:nvSpPr>
      <xdr:spPr bwMode="auto">
        <a:xfrm>
          <a:off x="5997407" y="4608830"/>
          <a:ext cx="170075" cy="122590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22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149289</xdr:colOff>
      <xdr:row>27</xdr:row>
      <xdr:rowOff>86967</xdr:rowOff>
    </xdr:from>
    <xdr:to>
      <xdr:col>9</xdr:col>
      <xdr:colOff>310587</xdr:colOff>
      <xdr:row>28</xdr:row>
      <xdr:rowOff>23467</xdr:rowOff>
    </xdr:to>
    <xdr:sp macro="" textlink="">
      <xdr:nvSpPr>
        <xdr:cNvPr id="1137" name="六角形 1136">
          <a:extLst>
            <a:ext uri="{FF2B5EF4-FFF2-40B4-BE49-F238E27FC236}">
              <a16:creationId xmlns:a16="http://schemas.microsoft.com/office/drawing/2014/main" id="{0ECA6A19-B672-4AA6-9EED-94ECD8F9FE14}"/>
            </a:ext>
          </a:extLst>
        </xdr:cNvPr>
        <xdr:cNvSpPr/>
      </xdr:nvSpPr>
      <xdr:spPr bwMode="auto">
        <a:xfrm>
          <a:off x="5810949" y="4613247"/>
          <a:ext cx="161298" cy="104140"/>
        </a:xfrm>
        <a:prstGeom prst="hexagon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21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7</xdr:col>
      <xdr:colOff>202909</xdr:colOff>
      <xdr:row>29</xdr:row>
      <xdr:rowOff>45576</xdr:rowOff>
    </xdr:from>
    <xdr:ext cx="244078" cy="136922"/>
    <xdr:sp macro="" textlink="">
      <xdr:nvSpPr>
        <xdr:cNvPr id="1138" name="Text Box 863">
          <a:extLst>
            <a:ext uri="{FF2B5EF4-FFF2-40B4-BE49-F238E27FC236}">
              <a16:creationId xmlns:a16="http://schemas.microsoft.com/office/drawing/2014/main" id="{0A5C9AD2-881D-4EB5-A87A-F9DC024A1BDE}"/>
            </a:ext>
          </a:extLst>
        </xdr:cNvPr>
        <xdr:cNvSpPr txBox="1">
          <a:spLocks noChangeArrowheads="1"/>
        </xdr:cNvSpPr>
      </xdr:nvSpPr>
      <xdr:spPr bwMode="auto">
        <a:xfrm>
          <a:off x="4477729" y="4907136"/>
          <a:ext cx="244078" cy="136922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0" anchor="b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灰方</a:t>
          </a:r>
        </a:p>
      </xdr:txBody>
    </xdr:sp>
    <xdr:clientData/>
  </xdr:oneCellAnchor>
  <xdr:twoCellAnchor>
    <xdr:from>
      <xdr:col>7</xdr:col>
      <xdr:colOff>171067</xdr:colOff>
      <xdr:row>31</xdr:row>
      <xdr:rowOff>12427</xdr:rowOff>
    </xdr:from>
    <xdr:to>
      <xdr:col>7</xdr:col>
      <xdr:colOff>481668</xdr:colOff>
      <xdr:row>31</xdr:row>
      <xdr:rowOff>86970</xdr:rowOff>
    </xdr:to>
    <xdr:sp macro="" textlink="">
      <xdr:nvSpPr>
        <xdr:cNvPr id="1139" name="Line 76">
          <a:extLst>
            <a:ext uri="{FF2B5EF4-FFF2-40B4-BE49-F238E27FC236}">
              <a16:creationId xmlns:a16="http://schemas.microsoft.com/office/drawing/2014/main" id="{3BF8AA39-535D-49D6-B2D1-BA294BDB328B}"/>
            </a:ext>
          </a:extLst>
        </xdr:cNvPr>
        <xdr:cNvSpPr>
          <a:spLocks noChangeShapeType="1"/>
        </xdr:cNvSpPr>
      </xdr:nvSpPr>
      <xdr:spPr bwMode="auto">
        <a:xfrm rot="16200000" flipH="1" flipV="1">
          <a:off x="4563916" y="5091238"/>
          <a:ext cx="74543" cy="31060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264620</xdr:colOff>
      <xdr:row>26</xdr:row>
      <xdr:rowOff>88410</xdr:rowOff>
    </xdr:from>
    <xdr:ext cx="266591" cy="525107"/>
    <xdr:pic>
      <xdr:nvPicPr>
        <xdr:cNvPr id="1140" name="図 1139">
          <a:extLst>
            <a:ext uri="{FF2B5EF4-FFF2-40B4-BE49-F238E27FC236}">
              <a16:creationId xmlns:a16="http://schemas.microsoft.com/office/drawing/2014/main" id="{B9437385-EC1D-4195-B0D2-AD017494F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16200000">
          <a:off x="4404294" y="4607827"/>
          <a:ext cx="525107" cy="266591"/>
        </a:xfrm>
        <a:prstGeom prst="rect">
          <a:avLst/>
        </a:prstGeom>
      </xdr:spPr>
    </xdr:pic>
    <xdr:clientData/>
  </xdr:oneCellAnchor>
  <xdr:twoCellAnchor>
    <xdr:from>
      <xdr:col>1</xdr:col>
      <xdr:colOff>644918</xdr:colOff>
      <xdr:row>34</xdr:row>
      <xdr:rowOff>107157</xdr:rowOff>
    </xdr:from>
    <xdr:to>
      <xdr:col>1</xdr:col>
      <xdr:colOff>646344</xdr:colOff>
      <xdr:row>37</xdr:row>
      <xdr:rowOff>107580</xdr:rowOff>
    </xdr:to>
    <xdr:sp macro="" textlink="">
      <xdr:nvSpPr>
        <xdr:cNvPr id="1141" name="Line 72">
          <a:extLst>
            <a:ext uri="{FF2B5EF4-FFF2-40B4-BE49-F238E27FC236}">
              <a16:creationId xmlns:a16="http://schemas.microsoft.com/office/drawing/2014/main" id="{C5D259C1-96F4-40A4-8E76-68A8842CEEA2}"/>
            </a:ext>
          </a:extLst>
        </xdr:cNvPr>
        <xdr:cNvSpPr>
          <a:spLocks noChangeShapeType="1"/>
        </xdr:cNvSpPr>
      </xdr:nvSpPr>
      <xdr:spPr bwMode="auto">
        <a:xfrm flipH="1" flipV="1">
          <a:off x="759218" y="5806917"/>
          <a:ext cx="1426" cy="50334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19840</xdr:colOff>
      <xdr:row>37</xdr:row>
      <xdr:rowOff>154401</xdr:rowOff>
    </xdr:from>
    <xdr:to>
      <xdr:col>1</xdr:col>
      <xdr:colOff>652239</xdr:colOff>
      <xdr:row>40</xdr:row>
      <xdr:rowOff>142875</xdr:rowOff>
    </xdr:to>
    <xdr:sp macro="" textlink="">
      <xdr:nvSpPr>
        <xdr:cNvPr id="1142" name="Freeform 527">
          <a:extLst>
            <a:ext uri="{FF2B5EF4-FFF2-40B4-BE49-F238E27FC236}">
              <a16:creationId xmlns:a16="http://schemas.microsoft.com/office/drawing/2014/main" id="{555C81CB-82DC-4AC1-A976-BAEE3D6742F3}"/>
            </a:ext>
          </a:extLst>
        </xdr:cNvPr>
        <xdr:cNvSpPr>
          <a:spLocks/>
        </xdr:cNvSpPr>
      </xdr:nvSpPr>
      <xdr:spPr bwMode="auto">
        <a:xfrm flipH="1">
          <a:off x="134140" y="6357081"/>
          <a:ext cx="632399" cy="491394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11416"/>
            <a:gd name="connsiteY0" fmla="*/ 11814 h 11814"/>
            <a:gd name="connsiteX1" fmla="*/ 1416 w 11416"/>
            <a:gd name="connsiteY1" fmla="*/ 0 h 11814"/>
            <a:gd name="connsiteX2" fmla="*/ 11416 w 11416"/>
            <a:gd name="connsiteY2" fmla="*/ 0 h 11814"/>
            <a:gd name="connsiteX0" fmla="*/ 0 w 11416"/>
            <a:gd name="connsiteY0" fmla="*/ 11814 h 11814"/>
            <a:gd name="connsiteX1" fmla="*/ 1416 w 11416"/>
            <a:gd name="connsiteY1" fmla="*/ 0 h 11814"/>
            <a:gd name="connsiteX2" fmla="*/ 11416 w 11416"/>
            <a:gd name="connsiteY2" fmla="*/ 0 h 11814"/>
            <a:gd name="connsiteX0" fmla="*/ 0 w 11416"/>
            <a:gd name="connsiteY0" fmla="*/ 11814 h 11814"/>
            <a:gd name="connsiteX1" fmla="*/ 1416 w 11416"/>
            <a:gd name="connsiteY1" fmla="*/ 0 h 11814"/>
            <a:gd name="connsiteX2" fmla="*/ 11416 w 11416"/>
            <a:gd name="connsiteY2" fmla="*/ 0 h 11814"/>
            <a:gd name="connsiteX0" fmla="*/ 236 w 10000"/>
            <a:gd name="connsiteY0" fmla="*/ 10823 h 10823"/>
            <a:gd name="connsiteX1" fmla="*/ 0 w 10000"/>
            <a:gd name="connsiteY1" fmla="*/ 0 h 10823"/>
            <a:gd name="connsiteX2" fmla="*/ 10000 w 10000"/>
            <a:gd name="connsiteY2" fmla="*/ 0 h 10823"/>
            <a:gd name="connsiteX0" fmla="*/ 236 w 10000"/>
            <a:gd name="connsiteY0" fmla="*/ 10823 h 10823"/>
            <a:gd name="connsiteX1" fmla="*/ 0 w 10000"/>
            <a:gd name="connsiteY1" fmla="*/ 0 h 10823"/>
            <a:gd name="connsiteX2" fmla="*/ 10000 w 10000"/>
            <a:gd name="connsiteY2" fmla="*/ 0 h 108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823">
              <a:moveTo>
                <a:pt x="236" y="10823"/>
              </a:moveTo>
              <a:cubicBezTo>
                <a:pt x="-95" y="4074"/>
                <a:pt x="236" y="6115"/>
                <a:pt x="0" y="0"/>
              </a:cubicBezTo>
              <a:lnTo>
                <a:pt x="1000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11906</xdr:colOff>
      <xdr:row>37</xdr:row>
      <xdr:rowOff>154265</xdr:rowOff>
    </xdr:from>
    <xdr:to>
      <xdr:col>2</xdr:col>
      <xdr:colOff>660797</xdr:colOff>
      <xdr:row>37</xdr:row>
      <xdr:rowOff>157370</xdr:rowOff>
    </xdr:to>
    <xdr:sp macro="" textlink="">
      <xdr:nvSpPr>
        <xdr:cNvPr id="1143" name="Line 72">
          <a:extLst>
            <a:ext uri="{FF2B5EF4-FFF2-40B4-BE49-F238E27FC236}">
              <a16:creationId xmlns:a16="http://schemas.microsoft.com/office/drawing/2014/main" id="{C2A7C458-9A8F-4F72-A87E-A0E6A6F7BEF7}"/>
            </a:ext>
          </a:extLst>
        </xdr:cNvPr>
        <xdr:cNvSpPr>
          <a:spLocks noChangeShapeType="1"/>
        </xdr:cNvSpPr>
      </xdr:nvSpPr>
      <xdr:spPr bwMode="auto">
        <a:xfrm flipV="1">
          <a:off x="819626" y="6356945"/>
          <a:ext cx="648891" cy="310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559589</xdr:colOff>
      <xdr:row>37</xdr:row>
      <xdr:rowOff>79374</xdr:rowOff>
    </xdr:from>
    <xdr:to>
      <xdr:col>2</xdr:col>
      <xdr:colOff>9633</xdr:colOff>
      <xdr:row>38</xdr:row>
      <xdr:rowOff>66900</xdr:rowOff>
    </xdr:to>
    <xdr:sp macro="" textlink="">
      <xdr:nvSpPr>
        <xdr:cNvPr id="1144" name="Oval 1295">
          <a:extLst>
            <a:ext uri="{FF2B5EF4-FFF2-40B4-BE49-F238E27FC236}">
              <a16:creationId xmlns:a16="http://schemas.microsoft.com/office/drawing/2014/main" id="{93531773-88A7-4A3C-8272-5EC4EB679567}"/>
            </a:ext>
          </a:extLst>
        </xdr:cNvPr>
        <xdr:cNvSpPr>
          <a:spLocks noChangeArrowheads="1"/>
        </xdr:cNvSpPr>
      </xdr:nvSpPr>
      <xdr:spPr bwMode="auto">
        <a:xfrm>
          <a:off x="673889" y="6282054"/>
          <a:ext cx="143464" cy="15516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586790</xdr:colOff>
      <xdr:row>38</xdr:row>
      <xdr:rowOff>87734</xdr:rowOff>
    </xdr:from>
    <xdr:to>
      <xdr:col>2</xdr:col>
      <xdr:colOff>839</xdr:colOff>
      <xdr:row>39</xdr:row>
      <xdr:rowOff>40108</xdr:rowOff>
    </xdr:to>
    <xdr:sp macro="" textlink="">
      <xdr:nvSpPr>
        <xdr:cNvPr id="1145" name="AutoShape 93">
          <a:extLst>
            <a:ext uri="{FF2B5EF4-FFF2-40B4-BE49-F238E27FC236}">
              <a16:creationId xmlns:a16="http://schemas.microsoft.com/office/drawing/2014/main" id="{9BBA3791-F60E-4716-A809-E3D0C27BF444}"/>
            </a:ext>
          </a:extLst>
        </xdr:cNvPr>
        <xdr:cNvSpPr>
          <a:spLocks noChangeArrowheads="1"/>
        </xdr:cNvSpPr>
      </xdr:nvSpPr>
      <xdr:spPr bwMode="auto">
        <a:xfrm>
          <a:off x="701090" y="6458054"/>
          <a:ext cx="107469" cy="12001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185133</xdr:colOff>
      <xdr:row>37</xdr:row>
      <xdr:rowOff>1106</xdr:rowOff>
    </xdr:from>
    <xdr:to>
      <xdr:col>1</xdr:col>
      <xdr:colOff>431233</xdr:colOff>
      <xdr:row>38</xdr:row>
      <xdr:rowOff>43931</xdr:rowOff>
    </xdr:to>
    <xdr:sp macro="" textlink="">
      <xdr:nvSpPr>
        <xdr:cNvPr id="1146" name="六角形 1145">
          <a:extLst>
            <a:ext uri="{FF2B5EF4-FFF2-40B4-BE49-F238E27FC236}">
              <a16:creationId xmlns:a16="http://schemas.microsoft.com/office/drawing/2014/main" id="{2FDA1BB2-361C-4988-A341-A6A7093909A2}"/>
            </a:ext>
          </a:extLst>
        </xdr:cNvPr>
        <xdr:cNvSpPr/>
      </xdr:nvSpPr>
      <xdr:spPr bwMode="auto">
        <a:xfrm>
          <a:off x="299433" y="6203786"/>
          <a:ext cx="246100" cy="21046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67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183172</xdr:colOff>
      <xdr:row>33</xdr:row>
      <xdr:rowOff>166605</xdr:rowOff>
    </xdr:to>
    <xdr:sp macro="" textlink="">
      <xdr:nvSpPr>
        <xdr:cNvPr id="1147" name="六角形 1146">
          <a:extLst>
            <a:ext uri="{FF2B5EF4-FFF2-40B4-BE49-F238E27FC236}">
              <a16:creationId xmlns:a16="http://schemas.microsoft.com/office/drawing/2014/main" id="{442D8096-77C8-4082-B22E-D1C59C88FA99}"/>
            </a:ext>
          </a:extLst>
        </xdr:cNvPr>
        <xdr:cNvSpPr/>
      </xdr:nvSpPr>
      <xdr:spPr bwMode="auto">
        <a:xfrm>
          <a:off x="114300" y="5532120"/>
          <a:ext cx="183172" cy="166605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23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33732</xdr:colOff>
      <xdr:row>39</xdr:row>
      <xdr:rowOff>27784</xdr:rowOff>
    </xdr:from>
    <xdr:to>
      <xdr:col>2</xdr:col>
      <xdr:colOff>306291</xdr:colOff>
      <xdr:row>40</xdr:row>
      <xdr:rowOff>66631</xdr:rowOff>
    </xdr:to>
    <xdr:sp macro="" textlink="">
      <xdr:nvSpPr>
        <xdr:cNvPr id="1148" name="六角形 1147">
          <a:extLst>
            <a:ext uri="{FF2B5EF4-FFF2-40B4-BE49-F238E27FC236}">
              <a16:creationId xmlns:a16="http://schemas.microsoft.com/office/drawing/2014/main" id="{88FCBC37-12A9-451B-BE4B-8B9FCBB780D1}"/>
            </a:ext>
          </a:extLst>
        </xdr:cNvPr>
        <xdr:cNvSpPr/>
      </xdr:nvSpPr>
      <xdr:spPr bwMode="auto">
        <a:xfrm>
          <a:off x="841452" y="6565744"/>
          <a:ext cx="272559" cy="20648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207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272559</xdr:colOff>
      <xdr:row>36</xdr:row>
      <xdr:rowOff>44799</xdr:rowOff>
    </xdr:to>
    <xdr:sp macro="" textlink="">
      <xdr:nvSpPr>
        <xdr:cNvPr id="1149" name="六角形 1148">
          <a:extLst>
            <a:ext uri="{FF2B5EF4-FFF2-40B4-BE49-F238E27FC236}">
              <a16:creationId xmlns:a16="http://schemas.microsoft.com/office/drawing/2014/main" id="{80A2EFC9-DC99-43CB-A6BD-8662D324B5B7}"/>
            </a:ext>
          </a:extLst>
        </xdr:cNvPr>
        <xdr:cNvSpPr/>
      </xdr:nvSpPr>
      <xdr:spPr bwMode="auto">
        <a:xfrm>
          <a:off x="807720" y="5867400"/>
          <a:ext cx="272559" cy="21243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207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168664</xdr:colOff>
      <xdr:row>37</xdr:row>
      <xdr:rowOff>1587</xdr:rowOff>
    </xdr:from>
    <xdr:to>
      <xdr:col>2</xdr:col>
      <xdr:colOff>414764</xdr:colOff>
      <xdr:row>38</xdr:row>
      <xdr:rowOff>42825</xdr:rowOff>
    </xdr:to>
    <xdr:sp macro="" textlink="">
      <xdr:nvSpPr>
        <xdr:cNvPr id="1150" name="六角形 1149">
          <a:extLst>
            <a:ext uri="{FF2B5EF4-FFF2-40B4-BE49-F238E27FC236}">
              <a16:creationId xmlns:a16="http://schemas.microsoft.com/office/drawing/2014/main" id="{4AEB4CB5-352A-4FC7-A6D1-CA20C9E43729}"/>
            </a:ext>
          </a:extLst>
        </xdr:cNvPr>
        <xdr:cNvSpPr/>
      </xdr:nvSpPr>
      <xdr:spPr bwMode="auto">
        <a:xfrm>
          <a:off x="976384" y="6204267"/>
          <a:ext cx="246100" cy="208878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67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5</xdr:col>
      <xdr:colOff>130975</xdr:colOff>
      <xdr:row>37</xdr:row>
      <xdr:rowOff>0</xdr:rowOff>
    </xdr:from>
    <xdr:ext cx="553369" cy="231666"/>
    <xdr:sp macro="" textlink="">
      <xdr:nvSpPr>
        <xdr:cNvPr id="1151" name="Text Box 303">
          <a:extLst>
            <a:ext uri="{FF2B5EF4-FFF2-40B4-BE49-F238E27FC236}">
              <a16:creationId xmlns:a16="http://schemas.microsoft.com/office/drawing/2014/main" id="{9514C0B6-666E-4BE0-BE9E-E8F58BCCA624}"/>
            </a:ext>
          </a:extLst>
        </xdr:cNvPr>
        <xdr:cNvSpPr txBox="1">
          <a:spLocks noChangeArrowheads="1"/>
        </xdr:cNvSpPr>
      </xdr:nvSpPr>
      <xdr:spPr bwMode="auto">
        <a:xfrm>
          <a:off x="3018955" y="6202680"/>
          <a:ext cx="553369" cy="23166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18288" rIns="0" bIns="0" anchor="b" upright="1">
          <a:sp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ﾚｼｰﾄ取得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､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時刻記入</a:t>
          </a:r>
          <a:endParaRPr lang="en-US" altLang="ja-JP" sz="900" b="1" i="0" u="none" strike="noStrike" baseline="0">
            <a:solidFill>
              <a:srgbClr val="000000"/>
            </a:solidFill>
            <a:latin typeface="Ebrima" pitchFamily="2" charset="0"/>
            <a:ea typeface="Gulim" pitchFamily="34" charset="-127"/>
            <a:cs typeface="Ebrima" pitchFamily="2" charset="0"/>
          </a:endParaRPr>
        </a:p>
      </xdr:txBody>
    </xdr:sp>
    <xdr:clientData/>
  </xdr:oneCellAnchor>
  <xdr:oneCellAnchor>
    <xdr:from>
      <xdr:col>4</xdr:col>
      <xdr:colOff>103194</xdr:colOff>
      <xdr:row>35</xdr:row>
      <xdr:rowOff>27783</xdr:rowOff>
    </xdr:from>
    <xdr:ext cx="219690" cy="198437"/>
    <xdr:pic>
      <xdr:nvPicPr>
        <xdr:cNvPr id="1152" name="Picture 12589">
          <a:extLst>
            <a:ext uri="{FF2B5EF4-FFF2-40B4-BE49-F238E27FC236}">
              <a16:creationId xmlns:a16="http://schemas.microsoft.com/office/drawing/2014/main" id="{9E1B4F5D-F461-448C-9A92-BCD1B6834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754" y="5895183"/>
          <a:ext cx="219690" cy="1984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>
    <xdr:from>
      <xdr:col>6</xdr:col>
      <xdr:colOff>79375</xdr:colOff>
      <xdr:row>46</xdr:row>
      <xdr:rowOff>2</xdr:rowOff>
    </xdr:from>
    <xdr:to>
      <xdr:col>6</xdr:col>
      <xdr:colOff>152475</xdr:colOff>
      <xdr:row>48</xdr:row>
      <xdr:rowOff>153698</xdr:rowOff>
    </xdr:to>
    <xdr:sp macro="" textlink="">
      <xdr:nvSpPr>
        <xdr:cNvPr id="1153" name="Text Box 1664">
          <a:extLst>
            <a:ext uri="{FF2B5EF4-FFF2-40B4-BE49-F238E27FC236}">
              <a16:creationId xmlns:a16="http://schemas.microsoft.com/office/drawing/2014/main" id="{257899CE-7058-41BC-BC0E-EF6493A706EA}"/>
            </a:ext>
          </a:extLst>
        </xdr:cNvPr>
        <xdr:cNvSpPr txBox="1">
          <a:spLocks noChangeArrowheads="1"/>
        </xdr:cNvSpPr>
      </xdr:nvSpPr>
      <xdr:spPr bwMode="auto">
        <a:xfrm>
          <a:off x="3660775" y="7711442"/>
          <a:ext cx="73100" cy="48897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vert="eaVert" wrap="none" lIns="27432" tIns="18288" rIns="27432" bIns="18288" anchor="ctr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愛宕街道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608447</xdr:colOff>
      <xdr:row>44</xdr:row>
      <xdr:rowOff>89402</xdr:rowOff>
    </xdr:from>
    <xdr:to>
      <xdr:col>2</xdr:col>
      <xdr:colOff>27324</xdr:colOff>
      <xdr:row>45</xdr:row>
      <xdr:rowOff>25386</xdr:rowOff>
    </xdr:to>
    <xdr:sp macro="" textlink="">
      <xdr:nvSpPr>
        <xdr:cNvPr id="1154" name="六角形 1153">
          <a:extLst>
            <a:ext uri="{FF2B5EF4-FFF2-40B4-BE49-F238E27FC236}">
              <a16:creationId xmlns:a16="http://schemas.microsoft.com/office/drawing/2014/main" id="{D6B13268-3C96-4B6D-9F21-21D0C8A918A3}"/>
            </a:ext>
          </a:extLst>
        </xdr:cNvPr>
        <xdr:cNvSpPr/>
      </xdr:nvSpPr>
      <xdr:spPr bwMode="auto">
        <a:xfrm>
          <a:off x="722747" y="7465562"/>
          <a:ext cx="112297" cy="10362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29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350921</xdr:colOff>
      <xdr:row>44</xdr:row>
      <xdr:rowOff>70726</xdr:rowOff>
    </xdr:from>
    <xdr:to>
      <xdr:col>1</xdr:col>
      <xdr:colOff>496860</xdr:colOff>
      <xdr:row>45</xdr:row>
      <xdr:rowOff>40006</xdr:rowOff>
    </xdr:to>
    <xdr:sp macro="" textlink="">
      <xdr:nvSpPr>
        <xdr:cNvPr id="1155" name="六角形 1154">
          <a:extLst>
            <a:ext uri="{FF2B5EF4-FFF2-40B4-BE49-F238E27FC236}">
              <a16:creationId xmlns:a16="http://schemas.microsoft.com/office/drawing/2014/main" id="{F605C02D-F14B-42B5-ABDB-76F6BB1AD8C8}"/>
            </a:ext>
          </a:extLst>
        </xdr:cNvPr>
        <xdr:cNvSpPr/>
      </xdr:nvSpPr>
      <xdr:spPr bwMode="auto">
        <a:xfrm>
          <a:off x="465221" y="7446886"/>
          <a:ext cx="145939" cy="13692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50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4</xdr:col>
      <xdr:colOff>35721</xdr:colOff>
      <xdr:row>47</xdr:row>
      <xdr:rowOff>162718</xdr:rowOff>
    </xdr:from>
    <xdr:ext cx="182563" cy="142875"/>
    <xdr:sp macro="" textlink="">
      <xdr:nvSpPr>
        <xdr:cNvPr id="1156" name="Text Box 863">
          <a:extLst>
            <a:ext uri="{FF2B5EF4-FFF2-40B4-BE49-F238E27FC236}">
              <a16:creationId xmlns:a16="http://schemas.microsoft.com/office/drawing/2014/main" id="{2F92EB25-7110-456B-ACAC-31E76BE89A88}"/>
            </a:ext>
          </a:extLst>
        </xdr:cNvPr>
        <xdr:cNvSpPr txBox="1">
          <a:spLocks noChangeArrowheads="1"/>
        </xdr:cNvSpPr>
      </xdr:nvSpPr>
      <xdr:spPr bwMode="auto">
        <a:xfrm>
          <a:off x="2230281" y="8041798"/>
          <a:ext cx="182563" cy="1428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ﾄｲﾚ</a:t>
          </a:r>
        </a:p>
      </xdr:txBody>
    </xdr:sp>
    <xdr:clientData/>
  </xdr:oneCellAnchor>
  <xdr:twoCellAnchor>
    <xdr:from>
      <xdr:col>4</xdr:col>
      <xdr:colOff>69798</xdr:colOff>
      <xdr:row>45</xdr:row>
      <xdr:rowOff>30384</xdr:rowOff>
    </xdr:from>
    <xdr:to>
      <xdr:col>4</xdr:col>
      <xdr:colOff>389313</xdr:colOff>
      <xdr:row>45</xdr:row>
      <xdr:rowOff>111319</xdr:rowOff>
    </xdr:to>
    <xdr:sp macro="" textlink="">
      <xdr:nvSpPr>
        <xdr:cNvPr id="1157" name="Text Box 1664">
          <a:extLst>
            <a:ext uri="{FF2B5EF4-FFF2-40B4-BE49-F238E27FC236}">
              <a16:creationId xmlns:a16="http://schemas.microsoft.com/office/drawing/2014/main" id="{DB9F144B-B08B-4ED7-B79D-D84638ED3929}"/>
            </a:ext>
          </a:extLst>
        </xdr:cNvPr>
        <xdr:cNvSpPr txBox="1">
          <a:spLocks noChangeArrowheads="1"/>
        </xdr:cNvSpPr>
      </xdr:nvSpPr>
      <xdr:spPr bwMode="auto">
        <a:xfrm>
          <a:off x="2264358" y="7574184"/>
          <a:ext cx="319515" cy="8093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ちくりん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129667</xdr:colOff>
      <xdr:row>43</xdr:row>
      <xdr:rowOff>31749</xdr:rowOff>
    </xdr:from>
    <xdr:to>
      <xdr:col>6</xdr:col>
      <xdr:colOff>170657</xdr:colOff>
      <xdr:row>46</xdr:row>
      <xdr:rowOff>107155</xdr:rowOff>
    </xdr:to>
    <xdr:sp macro="" textlink="">
      <xdr:nvSpPr>
        <xdr:cNvPr id="1158" name="Line 1591">
          <a:extLst>
            <a:ext uri="{FF2B5EF4-FFF2-40B4-BE49-F238E27FC236}">
              <a16:creationId xmlns:a16="http://schemas.microsoft.com/office/drawing/2014/main" id="{4C3DCB8D-D8A7-451A-9E91-C615A7264FE7}"/>
            </a:ext>
          </a:extLst>
        </xdr:cNvPr>
        <xdr:cNvSpPr>
          <a:spLocks noChangeShapeType="1"/>
        </xdr:cNvSpPr>
      </xdr:nvSpPr>
      <xdr:spPr bwMode="auto">
        <a:xfrm flipH="1" flipV="1">
          <a:off x="3711067" y="7240269"/>
          <a:ext cx="40990" cy="57832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26840</xdr:colOff>
      <xdr:row>42</xdr:row>
      <xdr:rowOff>21486</xdr:rowOff>
    </xdr:from>
    <xdr:to>
      <xdr:col>6</xdr:col>
      <xdr:colOff>193383</xdr:colOff>
      <xdr:row>42</xdr:row>
      <xdr:rowOff>170294</xdr:rowOff>
    </xdr:to>
    <xdr:sp macro="" textlink="">
      <xdr:nvSpPr>
        <xdr:cNvPr id="1159" name="六角形 1158">
          <a:extLst>
            <a:ext uri="{FF2B5EF4-FFF2-40B4-BE49-F238E27FC236}">
              <a16:creationId xmlns:a16="http://schemas.microsoft.com/office/drawing/2014/main" id="{484F20CE-4E19-4382-8230-1EC955817FD5}"/>
            </a:ext>
          </a:extLst>
        </xdr:cNvPr>
        <xdr:cNvSpPr/>
      </xdr:nvSpPr>
      <xdr:spPr bwMode="auto">
        <a:xfrm>
          <a:off x="3608240" y="7062366"/>
          <a:ext cx="166543" cy="148808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137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6</xdr:col>
      <xdr:colOff>1</xdr:colOff>
      <xdr:row>61</xdr:row>
      <xdr:rowOff>142874</xdr:rowOff>
    </xdr:from>
    <xdr:ext cx="233892" cy="234156"/>
    <xdr:pic>
      <xdr:nvPicPr>
        <xdr:cNvPr id="1160" name="図 1159" descr="クリックすると新しいウィンドウで開きます">
          <a:extLst>
            <a:ext uri="{FF2B5EF4-FFF2-40B4-BE49-F238E27FC236}">
              <a16:creationId xmlns:a16="http://schemas.microsoft.com/office/drawing/2014/main" id="{C9145B6B-D785-4895-950F-31120F2A7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81401" y="10368914"/>
          <a:ext cx="233892" cy="234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357188</xdr:colOff>
      <xdr:row>61</xdr:row>
      <xdr:rowOff>75408</xdr:rowOff>
    </xdr:from>
    <xdr:ext cx="325437" cy="254000"/>
    <xdr:sp macro="" textlink="">
      <xdr:nvSpPr>
        <xdr:cNvPr id="1161" name="Text Box 1563">
          <a:extLst>
            <a:ext uri="{FF2B5EF4-FFF2-40B4-BE49-F238E27FC236}">
              <a16:creationId xmlns:a16="http://schemas.microsoft.com/office/drawing/2014/main" id="{54858D05-5DC0-4F65-AE27-AD01436616F3}"/>
            </a:ext>
          </a:extLst>
        </xdr:cNvPr>
        <xdr:cNvSpPr txBox="1">
          <a:spLocks noChangeArrowheads="1"/>
        </xdr:cNvSpPr>
      </xdr:nvSpPr>
      <xdr:spPr bwMode="auto">
        <a:xfrm>
          <a:off x="5325428" y="10301448"/>
          <a:ext cx="325437" cy="25400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0" bIns="0" anchor="b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道なり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約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20㎞</a:t>
          </a:r>
        </a:p>
      </xdr:txBody>
    </xdr:sp>
    <xdr:clientData/>
  </xdr:oneCellAnchor>
  <xdr:twoCellAnchor>
    <xdr:from>
      <xdr:col>8</xdr:col>
      <xdr:colOff>231322</xdr:colOff>
      <xdr:row>60</xdr:row>
      <xdr:rowOff>147555</xdr:rowOff>
    </xdr:from>
    <xdr:to>
      <xdr:col>8</xdr:col>
      <xdr:colOff>387781</xdr:colOff>
      <xdr:row>61</xdr:row>
      <xdr:rowOff>115662</xdr:rowOff>
    </xdr:to>
    <xdr:sp macro="" textlink="">
      <xdr:nvSpPr>
        <xdr:cNvPr id="1162" name="Oval 1295">
          <a:extLst>
            <a:ext uri="{FF2B5EF4-FFF2-40B4-BE49-F238E27FC236}">
              <a16:creationId xmlns:a16="http://schemas.microsoft.com/office/drawing/2014/main" id="{1D42DB72-BEF6-4FC1-8A23-2FA5F2BBF3D2}"/>
            </a:ext>
          </a:extLst>
        </xdr:cNvPr>
        <xdr:cNvSpPr>
          <a:spLocks noChangeArrowheads="1"/>
        </xdr:cNvSpPr>
      </xdr:nvSpPr>
      <xdr:spPr bwMode="auto">
        <a:xfrm>
          <a:off x="5199562" y="10205955"/>
          <a:ext cx="156459" cy="13574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16</xdr:col>
      <xdr:colOff>263071</xdr:colOff>
      <xdr:row>12</xdr:row>
      <xdr:rowOff>86179</xdr:rowOff>
    </xdr:from>
    <xdr:to>
      <xdr:col>16</xdr:col>
      <xdr:colOff>412750</xdr:colOff>
      <xdr:row>13</xdr:row>
      <xdr:rowOff>18143</xdr:rowOff>
    </xdr:to>
    <xdr:sp macro="" textlink="">
      <xdr:nvSpPr>
        <xdr:cNvPr id="1163" name="六角形 1162">
          <a:extLst>
            <a:ext uri="{FF2B5EF4-FFF2-40B4-BE49-F238E27FC236}">
              <a16:creationId xmlns:a16="http://schemas.microsoft.com/office/drawing/2014/main" id="{7717B394-50A7-434A-986B-0CD5AB8156D4}"/>
            </a:ext>
          </a:extLst>
        </xdr:cNvPr>
        <xdr:cNvSpPr/>
      </xdr:nvSpPr>
      <xdr:spPr bwMode="auto">
        <a:xfrm>
          <a:off x="10778671" y="2097859"/>
          <a:ext cx="149679" cy="9960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588658</xdr:colOff>
      <xdr:row>22</xdr:row>
      <xdr:rowOff>28926</xdr:rowOff>
    </xdr:from>
    <xdr:to>
      <xdr:col>18</xdr:col>
      <xdr:colOff>30855</xdr:colOff>
      <xdr:row>22</xdr:row>
      <xdr:rowOff>155686</xdr:rowOff>
    </xdr:to>
    <xdr:sp macro="" textlink="">
      <xdr:nvSpPr>
        <xdr:cNvPr id="1166" name="AutoShape 70">
          <a:extLst>
            <a:ext uri="{FF2B5EF4-FFF2-40B4-BE49-F238E27FC236}">
              <a16:creationId xmlns:a16="http://schemas.microsoft.com/office/drawing/2014/main" id="{4CA1A125-0C8F-4D5C-96AA-46B45519F812}"/>
            </a:ext>
          </a:extLst>
        </xdr:cNvPr>
        <xdr:cNvSpPr>
          <a:spLocks noChangeArrowheads="1"/>
        </xdr:cNvSpPr>
      </xdr:nvSpPr>
      <xdr:spPr bwMode="auto">
        <a:xfrm>
          <a:off x="11797678" y="3717006"/>
          <a:ext cx="135617" cy="12676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20</xdr:col>
      <xdr:colOff>10026</xdr:colOff>
      <xdr:row>23</xdr:row>
      <xdr:rowOff>36762</xdr:rowOff>
    </xdr:from>
    <xdr:ext cx="247316" cy="188362"/>
    <xdr:grpSp>
      <xdr:nvGrpSpPr>
        <xdr:cNvPr id="1167" name="Group 6672">
          <a:extLst>
            <a:ext uri="{FF2B5EF4-FFF2-40B4-BE49-F238E27FC236}">
              <a16:creationId xmlns:a16="http://schemas.microsoft.com/office/drawing/2014/main" id="{602789D2-040D-4C76-8630-923080C43E14}"/>
            </a:ext>
          </a:extLst>
        </xdr:cNvPr>
        <xdr:cNvGrpSpPr>
          <a:grpSpLocks/>
        </xdr:cNvGrpSpPr>
      </xdr:nvGrpSpPr>
      <xdr:grpSpPr bwMode="auto">
        <a:xfrm>
          <a:off x="13802755" y="3746326"/>
          <a:ext cx="247316" cy="188362"/>
          <a:chOff x="536" y="109"/>
          <a:chExt cx="46" cy="44"/>
        </a:xfrm>
      </xdr:grpSpPr>
      <xdr:pic>
        <xdr:nvPicPr>
          <xdr:cNvPr id="1168" name="Picture 6673" descr="route2">
            <a:extLst>
              <a:ext uri="{FF2B5EF4-FFF2-40B4-BE49-F238E27FC236}">
                <a16:creationId xmlns:a16="http://schemas.microsoft.com/office/drawing/2014/main" id="{6881F688-7E11-5714-BB54-A8BBBDB7D63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69" name="Text Box 6674">
            <a:extLst>
              <a:ext uri="{FF2B5EF4-FFF2-40B4-BE49-F238E27FC236}">
                <a16:creationId xmlns:a16="http://schemas.microsoft.com/office/drawing/2014/main" id="{224D3B3E-2832-B456-D425-3130B67042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９</a:t>
            </a:r>
          </a:p>
        </xdr:txBody>
      </xdr:sp>
    </xdr:grpSp>
    <xdr:clientData/>
  </xdr:oneCellAnchor>
  <xdr:oneCellAnchor>
    <xdr:from>
      <xdr:col>10</xdr:col>
      <xdr:colOff>196159</xdr:colOff>
      <xdr:row>46</xdr:row>
      <xdr:rowOff>122766</xdr:rowOff>
    </xdr:from>
    <xdr:ext cx="472705" cy="266700"/>
    <xdr:sp macro="" textlink="">
      <xdr:nvSpPr>
        <xdr:cNvPr id="1170" name="Text Box 1620">
          <a:extLst>
            <a:ext uri="{FF2B5EF4-FFF2-40B4-BE49-F238E27FC236}">
              <a16:creationId xmlns:a16="http://schemas.microsoft.com/office/drawing/2014/main" id="{55E73E75-D522-44D3-B2AA-9F577E9A62D9}"/>
            </a:ext>
          </a:extLst>
        </xdr:cNvPr>
        <xdr:cNvSpPr txBox="1">
          <a:spLocks noChangeArrowheads="1"/>
        </xdr:cNvSpPr>
      </xdr:nvSpPr>
      <xdr:spPr bwMode="auto">
        <a:xfrm>
          <a:off x="6551239" y="7834206"/>
          <a:ext cx="472705" cy="26670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0" rIns="0" bIns="0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桂川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  <a:p>
          <a:pPr algn="ctr" rtl="0">
            <a:lnSpc>
              <a:spcPts val="900"/>
            </a:lnSpc>
            <a:defRPr sz="1000"/>
          </a:pPr>
          <a:r>
            <a:rPr lang="en-US" altLang="ja-JP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(</a:t>
          </a: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保津川）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oneCellAnchor>
  <xdr:oneCellAnchor>
    <xdr:from>
      <xdr:col>8</xdr:col>
      <xdr:colOff>588434</xdr:colOff>
      <xdr:row>36</xdr:row>
      <xdr:rowOff>26845</xdr:rowOff>
    </xdr:from>
    <xdr:ext cx="529166" cy="294889"/>
    <xdr:sp macro="" textlink="">
      <xdr:nvSpPr>
        <xdr:cNvPr id="1171" name="Text Box 1620">
          <a:extLst>
            <a:ext uri="{FF2B5EF4-FFF2-40B4-BE49-F238E27FC236}">
              <a16:creationId xmlns:a16="http://schemas.microsoft.com/office/drawing/2014/main" id="{8B01A60D-BA19-41FA-B095-00DBA74A649C}"/>
            </a:ext>
          </a:extLst>
        </xdr:cNvPr>
        <xdr:cNvSpPr txBox="1">
          <a:spLocks noChangeArrowheads="1"/>
        </xdr:cNvSpPr>
      </xdr:nvSpPr>
      <xdr:spPr bwMode="auto">
        <a:xfrm>
          <a:off x="5556674" y="6061885"/>
          <a:ext cx="529166" cy="29488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桂川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(</a:t>
          </a: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大堰川）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oneCellAnchor>
  <xdr:twoCellAnchor>
    <xdr:from>
      <xdr:col>11</xdr:col>
      <xdr:colOff>398187</xdr:colOff>
      <xdr:row>22</xdr:row>
      <xdr:rowOff>31282</xdr:rowOff>
    </xdr:from>
    <xdr:to>
      <xdr:col>11</xdr:col>
      <xdr:colOff>540928</xdr:colOff>
      <xdr:row>22</xdr:row>
      <xdr:rowOff>141296</xdr:rowOff>
    </xdr:to>
    <xdr:sp macro="" textlink="">
      <xdr:nvSpPr>
        <xdr:cNvPr id="1172" name="AutoShape 575">
          <a:extLst>
            <a:ext uri="{FF2B5EF4-FFF2-40B4-BE49-F238E27FC236}">
              <a16:creationId xmlns:a16="http://schemas.microsoft.com/office/drawing/2014/main" id="{90479C1A-BA48-4519-85EF-5097AFD481F8}"/>
            </a:ext>
          </a:extLst>
        </xdr:cNvPr>
        <xdr:cNvSpPr>
          <a:spLocks noChangeArrowheads="1"/>
        </xdr:cNvSpPr>
      </xdr:nvSpPr>
      <xdr:spPr bwMode="auto">
        <a:xfrm>
          <a:off x="7450422" y="3740963"/>
          <a:ext cx="142741" cy="11001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11</xdr:col>
      <xdr:colOff>630766</xdr:colOff>
      <xdr:row>32</xdr:row>
      <xdr:rowOff>38100</xdr:rowOff>
    </xdr:from>
    <xdr:ext cx="135466" cy="126998"/>
    <xdr:sp macro="" textlink="">
      <xdr:nvSpPr>
        <xdr:cNvPr id="1173" name="Text Box 397">
          <a:extLst>
            <a:ext uri="{FF2B5EF4-FFF2-40B4-BE49-F238E27FC236}">
              <a16:creationId xmlns:a16="http://schemas.microsoft.com/office/drawing/2014/main" id="{038A0C84-38B7-4D83-8126-1F231B0E71DD}"/>
            </a:ext>
          </a:extLst>
        </xdr:cNvPr>
        <xdr:cNvSpPr txBox="1">
          <a:spLocks noChangeArrowheads="1"/>
        </xdr:cNvSpPr>
      </xdr:nvSpPr>
      <xdr:spPr bwMode="auto">
        <a:xfrm>
          <a:off x="7679266" y="5402580"/>
          <a:ext cx="135466" cy="12699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0" anchor="ctr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103863</xdr:colOff>
      <xdr:row>31</xdr:row>
      <xdr:rowOff>127147</xdr:rowOff>
    </xdr:from>
    <xdr:ext cx="628256" cy="219543"/>
    <xdr:sp macro="" textlink="">
      <xdr:nvSpPr>
        <xdr:cNvPr id="1174" name="Text Box 1664">
          <a:extLst>
            <a:ext uri="{FF2B5EF4-FFF2-40B4-BE49-F238E27FC236}">
              <a16:creationId xmlns:a16="http://schemas.microsoft.com/office/drawing/2014/main" id="{BE8D6ACD-3A25-4180-B05A-D515A06CA40E}"/>
            </a:ext>
          </a:extLst>
        </xdr:cNvPr>
        <xdr:cNvSpPr txBox="1">
          <a:spLocks noChangeArrowheads="1"/>
        </xdr:cNvSpPr>
      </xdr:nvSpPr>
      <xdr:spPr bwMode="auto">
        <a:xfrm>
          <a:off x="7156098" y="5354424"/>
          <a:ext cx="628256" cy="219543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square" lIns="0" tIns="36000" rIns="0" bIns="0" anchor="t" upright="1">
          <a:spAutoFit/>
        </a:bodyPr>
        <a:lstStyle/>
        <a:p>
          <a:pPr algn="ctr" rtl="0">
            <a:lnSpc>
              <a:spcPts val="7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神前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ふれあいサロン</a:t>
          </a:r>
          <a:endParaRPr lang="en-US" altLang="ja-JP" sz="7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15</xdr:col>
      <xdr:colOff>7681</xdr:colOff>
      <xdr:row>33</xdr:row>
      <xdr:rowOff>19407</xdr:rowOff>
    </xdr:from>
    <xdr:to>
      <xdr:col>15</xdr:col>
      <xdr:colOff>162146</xdr:colOff>
      <xdr:row>33</xdr:row>
      <xdr:rowOff>157058</xdr:rowOff>
    </xdr:to>
    <xdr:sp macro="" textlink="">
      <xdr:nvSpPr>
        <xdr:cNvPr id="1175" name="六角形 1174">
          <a:extLst>
            <a:ext uri="{FF2B5EF4-FFF2-40B4-BE49-F238E27FC236}">
              <a16:creationId xmlns:a16="http://schemas.microsoft.com/office/drawing/2014/main" id="{D5665958-5B91-4569-B2ED-D280D3467273}"/>
            </a:ext>
          </a:extLst>
        </xdr:cNvPr>
        <xdr:cNvSpPr/>
      </xdr:nvSpPr>
      <xdr:spPr bwMode="auto">
        <a:xfrm>
          <a:off x="9829861" y="5551527"/>
          <a:ext cx="154465" cy="137651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66</a:t>
          </a:r>
        </a:p>
      </xdr:txBody>
    </xdr:sp>
    <xdr:clientData/>
  </xdr:twoCellAnchor>
  <xdr:twoCellAnchor>
    <xdr:from>
      <xdr:col>19</xdr:col>
      <xdr:colOff>592784</xdr:colOff>
      <xdr:row>39</xdr:row>
      <xdr:rowOff>63724</xdr:rowOff>
    </xdr:from>
    <xdr:to>
      <xdr:col>20</xdr:col>
      <xdr:colOff>358147</xdr:colOff>
      <xdr:row>40</xdr:row>
      <xdr:rowOff>164337</xdr:rowOff>
    </xdr:to>
    <xdr:sp macro="" textlink="">
      <xdr:nvSpPr>
        <xdr:cNvPr id="1176" name="Freeform 601">
          <a:extLst>
            <a:ext uri="{FF2B5EF4-FFF2-40B4-BE49-F238E27FC236}">
              <a16:creationId xmlns:a16="http://schemas.microsoft.com/office/drawing/2014/main" id="{5AF12638-5B56-4977-B93A-38ED85AFAACC}"/>
            </a:ext>
          </a:extLst>
        </xdr:cNvPr>
        <xdr:cNvSpPr>
          <a:spLocks/>
        </xdr:cNvSpPr>
      </xdr:nvSpPr>
      <xdr:spPr bwMode="auto">
        <a:xfrm>
          <a:off x="13188644" y="6601684"/>
          <a:ext cx="458783" cy="268253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16129 w 16129"/>
            <a:gd name="connsiteY0" fmla="*/ 9255 h 9255"/>
            <a:gd name="connsiteX1" fmla="*/ 9792 w 16129"/>
            <a:gd name="connsiteY1" fmla="*/ 6639 h 9255"/>
            <a:gd name="connsiteX2" fmla="*/ 10000 w 16129"/>
            <a:gd name="connsiteY2" fmla="*/ 0 h 9255"/>
            <a:gd name="connsiteX3" fmla="*/ 0 w 16129"/>
            <a:gd name="connsiteY3" fmla="*/ 110 h 9255"/>
            <a:gd name="connsiteX0" fmla="*/ 10000 w 10000"/>
            <a:gd name="connsiteY0" fmla="*/ 10000 h 10000"/>
            <a:gd name="connsiteX1" fmla="*/ 5879 w 10000"/>
            <a:gd name="connsiteY1" fmla="*/ 6253 h 10000"/>
            <a:gd name="connsiteX2" fmla="*/ 6200 w 10000"/>
            <a:gd name="connsiteY2" fmla="*/ 0 h 10000"/>
            <a:gd name="connsiteX3" fmla="*/ 0 w 10000"/>
            <a:gd name="connsiteY3" fmla="*/ 119 h 10000"/>
            <a:gd name="connsiteX0" fmla="*/ 11922 w 11922"/>
            <a:gd name="connsiteY0" fmla="*/ 9195 h 9195"/>
            <a:gd name="connsiteX1" fmla="*/ 5879 w 11922"/>
            <a:gd name="connsiteY1" fmla="*/ 6253 h 9195"/>
            <a:gd name="connsiteX2" fmla="*/ 6200 w 11922"/>
            <a:gd name="connsiteY2" fmla="*/ 0 h 9195"/>
            <a:gd name="connsiteX3" fmla="*/ 0 w 11922"/>
            <a:gd name="connsiteY3" fmla="*/ 119 h 9195"/>
            <a:gd name="connsiteX0" fmla="*/ 4931 w 5200"/>
            <a:gd name="connsiteY0" fmla="*/ 6800 h 6800"/>
            <a:gd name="connsiteX1" fmla="*/ 5200 w 5200"/>
            <a:gd name="connsiteY1" fmla="*/ 0 h 6800"/>
            <a:gd name="connsiteX2" fmla="*/ 0 w 5200"/>
            <a:gd name="connsiteY2" fmla="*/ 129 h 6800"/>
            <a:gd name="connsiteX0" fmla="*/ 9483 w 10931"/>
            <a:gd name="connsiteY0" fmla="*/ 10000 h 10000"/>
            <a:gd name="connsiteX1" fmla="*/ 10557 w 10931"/>
            <a:gd name="connsiteY1" fmla="*/ 6108 h 10000"/>
            <a:gd name="connsiteX2" fmla="*/ 10000 w 10931"/>
            <a:gd name="connsiteY2" fmla="*/ 0 h 10000"/>
            <a:gd name="connsiteX3" fmla="*/ 0 w 10931"/>
            <a:gd name="connsiteY3" fmla="*/ 190 h 10000"/>
            <a:gd name="connsiteX0" fmla="*/ 10557 w 10931"/>
            <a:gd name="connsiteY0" fmla="*/ 6108 h 6108"/>
            <a:gd name="connsiteX1" fmla="*/ 10000 w 10931"/>
            <a:gd name="connsiteY1" fmla="*/ 0 h 6108"/>
            <a:gd name="connsiteX2" fmla="*/ 0 w 10931"/>
            <a:gd name="connsiteY2" fmla="*/ 190 h 6108"/>
            <a:gd name="connsiteX0" fmla="*/ 9658 w 9677"/>
            <a:gd name="connsiteY0" fmla="*/ 10000 h 10000"/>
            <a:gd name="connsiteX1" fmla="*/ 9148 w 9677"/>
            <a:gd name="connsiteY1" fmla="*/ 0 h 10000"/>
            <a:gd name="connsiteX2" fmla="*/ 0 w 9677"/>
            <a:gd name="connsiteY2" fmla="*/ 311 h 10000"/>
            <a:gd name="connsiteX0" fmla="*/ 9069 w 9595"/>
            <a:gd name="connsiteY0" fmla="*/ 10182 h 10182"/>
            <a:gd name="connsiteX1" fmla="*/ 9453 w 9595"/>
            <a:gd name="connsiteY1" fmla="*/ 0 h 10182"/>
            <a:gd name="connsiteX2" fmla="*/ 0 w 9595"/>
            <a:gd name="connsiteY2" fmla="*/ 311 h 10182"/>
            <a:gd name="connsiteX0" fmla="*/ 10212 w 10260"/>
            <a:gd name="connsiteY0" fmla="*/ 10537 h 10537"/>
            <a:gd name="connsiteX1" fmla="*/ 9852 w 10260"/>
            <a:gd name="connsiteY1" fmla="*/ 0 h 10537"/>
            <a:gd name="connsiteX2" fmla="*/ 0 w 10260"/>
            <a:gd name="connsiteY2" fmla="*/ 305 h 10537"/>
            <a:gd name="connsiteX0" fmla="*/ 10212 w 10217"/>
            <a:gd name="connsiteY0" fmla="*/ 10537 h 10537"/>
            <a:gd name="connsiteX1" fmla="*/ 9852 w 10217"/>
            <a:gd name="connsiteY1" fmla="*/ 0 h 10537"/>
            <a:gd name="connsiteX2" fmla="*/ 0 w 10217"/>
            <a:gd name="connsiteY2" fmla="*/ 305 h 10537"/>
            <a:gd name="connsiteX0" fmla="*/ 9452 w 9852"/>
            <a:gd name="connsiteY0" fmla="*/ 10716 h 10716"/>
            <a:gd name="connsiteX1" fmla="*/ 9852 w 9852"/>
            <a:gd name="connsiteY1" fmla="*/ 0 h 10716"/>
            <a:gd name="connsiteX2" fmla="*/ 0 w 9852"/>
            <a:gd name="connsiteY2" fmla="*/ 305 h 10716"/>
            <a:gd name="connsiteX0" fmla="*/ 10330 w 10736"/>
            <a:gd name="connsiteY0" fmla="*/ 15934 h 15934"/>
            <a:gd name="connsiteX1" fmla="*/ 10736 w 10736"/>
            <a:gd name="connsiteY1" fmla="*/ 5934 h 15934"/>
            <a:gd name="connsiteX2" fmla="*/ 0 w 10736"/>
            <a:gd name="connsiteY2" fmla="*/ 1 h 15934"/>
            <a:gd name="connsiteX0" fmla="*/ 10527 w 10933"/>
            <a:gd name="connsiteY0" fmla="*/ 15933 h 15933"/>
            <a:gd name="connsiteX1" fmla="*/ 10933 w 10933"/>
            <a:gd name="connsiteY1" fmla="*/ 5933 h 15933"/>
            <a:gd name="connsiteX2" fmla="*/ 732 w 10933"/>
            <a:gd name="connsiteY2" fmla="*/ 6936 h 15933"/>
            <a:gd name="connsiteX3" fmla="*/ 197 w 10933"/>
            <a:gd name="connsiteY3" fmla="*/ 0 h 15933"/>
            <a:gd name="connsiteX0" fmla="*/ 10723 w 11129"/>
            <a:gd name="connsiteY0" fmla="*/ 15933 h 15933"/>
            <a:gd name="connsiteX1" fmla="*/ 11129 w 11129"/>
            <a:gd name="connsiteY1" fmla="*/ 5933 h 15933"/>
            <a:gd name="connsiteX2" fmla="*/ 928 w 11129"/>
            <a:gd name="connsiteY2" fmla="*/ 6936 h 15933"/>
            <a:gd name="connsiteX3" fmla="*/ 393 w 11129"/>
            <a:gd name="connsiteY3" fmla="*/ 0 h 15933"/>
            <a:gd name="connsiteX0" fmla="*/ 11050 w 11456"/>
            <a:gd name="connsiteY0" fmla="*/ 15933 h 15933"/>
            <a:gd name="connsiteX1" fmla="*/ 11456 w 11456"/>
            <a:gd name="connsiteY1" fmla="*/ 5933 h 15933"/>
            <a:gd name="connsiteX2" fmla="*/ 787 w 11456"/>
            <a:gd name="connsiteY2" fmla="*/ 6936 h 15933"/>
            <a:gd name="connsiteX3" fmla="*/ 720 w 11456"/>
            <a:gd name="connsiteY3" fmla="*/ 0 h 15933"/>
            <a:gd name="connsiteX0" fmla="*/ 10330 w 10736"/>
            <a:gd name="connsiteY0" fmla="*/ 15933 h 15933"/>
            <a:gd name="connsiteX1" fmla="*/ 10736 w 10736"/>
            <a:gd name="connsiteY1" fmla="*/ 5933 h 15933"/>
            <a:gd name="connsiteX2" fmla="*/ 67 w 10736"/>
            <a:gd name="connsiteY2" fmla="*/ 6936 h 15933"/>
            <a:gd name="connsiteX3" fmla="*/ 0 w 10736"/>
            <a:gd name="connsiteY3" fmla="*/ 0 h 15933"/>
            <a:gd name="connsiteX0" fmla="*/ 10330 w 10736"/>
            <a:gd name="connsiteY0" fmla="*/ 15933 h 15933"/>
            <a:gd name="connsiteX1" fmla="*/ 10736 w 10736"/>
            <a:gd name="connsiteY1" fmla="*/ 5933 h 15933"/>
            <a:gd name="connsiteX2" fmla="*/ 67 w 10736"/>
            <a:gd name="connsiteY2" fmla="*/ 6936 h 15933"/>
            <a:gd name="connsiteX3" fmla="*/ 0 w 10736"/>
            <a:gd name="connsiteY3" fmla="*/ 0 h 15933"/>
            <a:gd name="connsiteX0" fmla="*/ 10330 w 10736"/>
            <a:gd name="connsiteY0" fmla="*/ 17538 h 17538"/>
            <a:gd name="connsiteX1" fmla="*/ 10736 w 10736"/>
            <a:gd name="connsiteY1" fmla="*/ 7538 h 17538"/>
            <a:gd name="connsiteX2" fmla="*/ 67 w 10736"/>
            <a:gd name="connsiteY2" fmla="*/ 8541 h 17538"/>
            <a:gd name="connsiteX3" fmla="*/ 0 w 10736"/>
            <a:gd name="connsiteY3" fmla="*/ 0 h 17538"/>
            <a:gd name="connsiteX0" fmla="*/ 10397 w 10803"/>
            <a:gd name="connsiteY0" fmla="*/ 17538 h 17538"/>
            <a:gd name="connsiteX1" fmla="*/ 10803 w 10803"/>
            <a:gd name="connsiteY1" fmla="*/ 7538 h 17538"/>
            <a:gd name="connsiteX2" fmla="*/ 0 w 10803"/>
            <a:gd name="connsiteY2" fmla="*/ 7137 h 17538"/>
            <a:gd name="connsiteX3" fmla="*/ 67 w 10803"/>
            <a:gd name="connsiteY3" fmla="*/ 0 h 17538"/>
            <a:gd name="connsiteX0" fmla="*/ 10664 w 10803"/>
            <a:gd name="connsiteY0" fmla="*/ 16134 h 16134"/>
            <a:gd name="connsiteX1" fmla="*/ 10803 w 10803"/>
            <a:gd name="connsiteY1" fmla="*/ 7538 h 16134"/>
            <a:gd name="connsiteX2" fmla="*/ 0 w 10803"/>
            <a:gd name="connsiteY2" fmla="*/ 7137 h 16134"/>
            <a:gd name="connsiteX3" fmla="*/ 67 w 10803"/>
            <a:gd name="connsiteY3" fmla="*/ 0 h 161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803" h="16134">
              <a:moveTo>
                <a:pt x="10664" y="16134"/>
              </a:moveTo>
              <a:cubicBezTo>
                <a:pt x="10750" y="13633"/>
                <a:pt x="10314" y="11192"/>
                <a:pt x="10803" y="7538"/>
              </a:cubicBezTo>
              <a:cubicBezTo>
                <a:pt x="6785" y="7376"/>
                <a:pt x="1789" y="8126"/>
                <a:pt x="0" y="7137"/>
              </a:cubicBezTo>
              <a:cubicBezTo>
                <a:pt x="83" y="3139"/>
                <a:pt x="179" y="3696"/>
                <a:pt x="67" y="0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278373</xdr:colOff>
      <xdr:row>40</xdr:row>
      <xdr:rowOff>34808</xdr:rowOff>
    </xdr:from>
    <xdr:to>
      <xdr:col>20</xdr:col>
      <xdr:colOff>418888</xdr:colOff>
      <xdr:row>40</xdr:row>
      <xdr:rowOff>149138</xdr:rowOff>
    </xdr:to>
    <xdr:sp macro="" textlink="">
      <xdr:nvSpPr>
        <xdr:cNvPr id="1177" name="AutoShape 605">
          <a:extLst>
            <a:ext uri="{FF2B5EF4-FFF2-40B4-BE49-F238E27FC236}">
              <a16:creationId xmlns:a16="http://schemas.microsoft.com/office/drawing/2014/main" id="{34A47A42-33C9-4EC9-BD1F-E30F588B8BEA}"/>
            </a:ext>
          </a:extLst>
        </xdr:cNvPr>
        <xdr:cNvSpPr>
          <a:spLocks noChangeArrowheads="1"/>
        </xdr:cNvSpPr>
      </xdr:nvSpPr>
      <xdr:spPr bwMode="auto">
        <a:xfrm>
          <a:off x="13567653" y="6740408"/>
          <a:ext cx="140515" cy="11433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604051</xdr:colOff>
      <xdr:row>34</xdr:row>
      <xdr:rowOff>132356</xdr:rowOff>
    </xdr:from>
    <xdr:to>
      <xdr:col>16</xdr:col>
      <xdr:colOff>196416</xdr:colOff>
      <xdr:row>40</xdr:row>
      <xdr:rowOff>142097</xdr:rowOff>
    </xdr:to>
    <xdr:sp macro="" textlink="">
      <xdr:nvSpPr>
        <xdr:cNvPr id="1178" name="Freeform 527">
          <a:extLst>
            <a:ext uri="{FF2B5EF4-FFF2-40B4-BE49-F238E27FC236}">
              <a16:creationId xmlns:a16="http://schemas.microsoft.com/office/drawing/2014/main" id="{4570A08E-FC18-4614-8552-4C1EB9C11F21}"/>
            </a:ext>
          </a:extLst>
        </xdr:cNvPr>
        <xdr:cNvSpPr>
          <a:spLocks/>
        </xdr:cNvSpPr>
      </xdr:nvSpPr>
      <xdr:spPr bwMode="auto">
        <a:xfrm>
          <a:off x="10426231" y="5832116"/>
          <a:ext cx="285785" cy="1015581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5135"/>
            <a:gd name="connsiteY0" fmla="*/ 17689 h 17689"/>
            <a:gd name="connsiteX1" fmla="*/ 0 w 5135"/>
            <a:gd name="connsiteY1" fmla="*/ 7689 h 17689"/>
            <a:gd name="connsiteX2" fmla="*/ 5135 w 5135"/>
            <a:gd name="connsiteY2" fmla="*/ 0 h 17689"/>
            <a:gd name="connsiteX0" fmla="*/ 0 w 10000"/>
            <a:gd name="connsiteY0" fmla="*/ 10000 h 10000"/>
            <a:gd name="connsiteX1" fmla="*/ 0 w 10000"/>
            <a:gd name="connsiteY1" fmla="*/ 4347 h 10000"/>
            <a:gd name="connsiteX2" fmla="*/ 10000 w 10000"/>
            <a:gd name="connsiteY2" fmla="*/ 0 h 10000"/>
            <a:gd name="connsiteX0" fmla="*/ 0 w 9386"/>
            <a:gd name="connsiteY0" fmla="*/ 10186 h 10186"/>
            <a:gd name="connsiteX1" fmla="*/ 0 w 9386"/>
            <a:gd name="connsiteY1" fmla="*/ 4533 h 10186"/>
            <a:gd name="connsiteX2" fmla="*/ 9386 w 9386"/>
            <a:gd name="connsiteY2" fmla="*/ 0 h 10186"/>
            <a:gd name="connsiteX0" fmla="*/ 0 w 10000"/>
            <a:gd name="connsiteY0" fmla="*/ 10000 h 10000"/>
            <a:gd name="connsiteX1" fmla="*/ 0 w 10000"/>
            <a:gd name="connsiteY1" fmla="*/ 4450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4450 h 10000"/>
            <a:gd name="connsiteX2" fmla="*/ 10000 w 10000"/>
            <a:gd name="connsiteY2" fmla="*/ 0 h 10000"/>
            <a:gd name="connsiteX0" fmla="*/ 0 w 12073"/>
            <a:gd name="connsiteY0" fmla="*/ 10987 h 10987"/>
            <a:gd name="connsiteX1" fmla="*/ 0 w 12073"/>
            <a:gd name="connsiteY1" fmla="*/ 5437 h 10987"/>
            <a:gd name="connsiteX2" fmla="*/ 12073 w 12073"/>
            <a:gd name="connsiteY2" fmla="*/ 0 h 10987"/>
            <a:gd name="connsiteX0" fmla="*/ 0 w 10297"/>
            <a:gd name="connsiteY0" fmla="*/ 9622 h 9622"/>
            <a:gd name="connsiteX1" fmla="*/ 0 w 10297"/>
            <a:gd name="connsiteY1" fmla="*/ 4072 h 9622"/>
            <a:gd name="connsiteX2" fmla="*/ 10297 w 10297"/>
            <a:gd name="connsiteY2" fmla="*/ 0 h 9622"/>
            <a:gd name="connsiteX0" fmla="*/ 0 w 9015"/>
            <a:gd name="connsiteY0" fmla="*/ 9891 h 9891"/>
            <a:gd name="connsiteX1" fmla="*/ 0 w 9015"/>
            <a:gd name="connsiteY1" fmla="*/ 4123 h 9891"/>
            <a:gd name="connsiteX2" fmla="*/ 9015 w 9015"/>
            <a:gd name="connsiteY2" fmla="*/ 0 h 9891"/>
            <a:gd name="connsiteX0" fmla="*/ 0 w 9727"/>
            <a:gd name="connsiteY0" fmla="*/ 10000 h 10000"/>
            <a:gd name="connsiteX1" fmla="*/ 0 w 9727"/>
            <a:gd name="connsiteY1" fmla="*/ 4168 h 10000"/>
            <a:gd name="connsiteX2" fmla="*/ 9727 w 9727"/>
            <a:gd name="connsiteY2" fmla="*/ 0 h 10000"/>
            <a:gd name="connsiteX0" fmla="*/ 0 w 10000"/>
            <a:gd name="connsiteY0" fmla="*/ 11072 h 11072"/>
            <a:gd name="connsiteX1" fmla="*/ 0 w 10000"/>
            <a:gd name="connsiteY1" fmla="*/ 4168 h 11072"/>
            <a:gd name="connsiteX2" fmla="*/ 10000 w 10000"/>
            <a:gd name="connsiteY2" fmla="*/ 0 h 11072"/>
            <a:gd name="connsiteX0" fmla="*/ 0 w 10257"/>
            <a:gd name="connsiteY0" fmla="*/ 11276 h 11276"/>
            <a:gd name="connsiteX1" fmla="*/ 0 w 10257"/>
            <a:gd name="connsiteY1" fmla="*/ 4372 h 11276"/>
            <a:gd name="connsiteX2" fmla="*/ 10257 w 10257"/>
            <a:gd name="connsiteY2" fmla="*/ 0 h 11276"/>
            <a:gd name="connsiteX0" fmla="*/ 0 w 10257"/>
            <a:gd name="connsiteY0" fmla="*/ 11358 h 11358"/>
            <a:gd name="connsiteX1" fmla="*/ 0 w 10257"/>
            <a:gd name="connsiteY1" fmla="*/ 4454 h 11358"/>
            <a:gd name="connsiteX2" fmla="*/ 10257 w 10257"/>
            <a:gd name="connsiteY2" fmla="*/ 0 h 1135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257" h="11358">
              <a:moveTo>
                <a:pt x="0" y="11358"/>
              </a:moveTo>
              <a:lnTo>
                <a:pt x="0" y="4454"/>
              </a:lnTo>
              <a:cubicBezTo>
                <a:pt x="6417" y="1772"/>
                <a:pt x="4874" y="2454"/>
                <a:pt x="10257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654207</xdr:colOff>
      <xdr:row>35</xdr:row>
      <xdr:rowOff>132940</xdr:rowOff>
    </xdr:from>
    <xdr:to>
      <xdr:col>16</xdr:col>
      <xdr:colOff>197069</xdr:colOff>
      <xdr:row>39</xdr:row>
      <xdr:rowOff>106746</xdr:rowOff>
    </xdr:to>
    <xdr:sp macro="" textlink="">
      <xdr:nvSpPr>
        <xdr:cNvPr id="1179" name="Freeform 527">
          <a:extLst>
            <a:ext uri="{FF2B5EF4-FFF2-40B4-BE49-F238E27FC236}">
              <a16:creationId xmlns:a16="http://schemas.microsoft.com/office/drawing/2014/main" id="{15E0CF8E-B012-49BE-9FC8-12451BEB5E25}"/>
            </a:ext>
          </a:extLst>
        </xdr:cNvPr>
        <xdr:cNvSpPr>
          <a:spLocks/>
        </xdr:cNvSpPr>
      </xdr:nvSpPr>
      <xdr:spPr bwMode="auto">
        <a:xfrm>
          <a:off x="10476387" y="6000340"/>
          <a:ext cx="236282" cy="644366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5135"/>
            <a:gd name="connsiteY0" fmla="*/ 17689 h 17689"/>
            <a:gd name="connsiteX1" fmla="*/ 0 w 5135"/>
            <a:gd name="connsiteY1" fmla="*/ 7689 h 17689"/>
            <a:gd name="connsiteX2" fmla="*/ 5135 w 5135"/>
            <a:gd name="connsiteY2" fmla="*/ 0 h 17689"/>
            <a:gd name="connsiteX0" fmla="*/ 0 w 10000"/>
            <a:gd name="connsiteY0" fmla="*/ 10000 h 10000"/>
            <a:gd name="connsiteX1" fmla="*/ 0 w 10000"/>
            <a:gd name="connsiteY1" fmla="*/ 4347 h 10000"/>
            <a:gd name="connsiteX2" fmla="*/ 10000 w 10000"/>
            <a:gd name="connsiteY2" fmla="*/ 0 h 10000"/>
            <a:gd name="connsiteX0" fmla="*/ 0 w 9386"/>
            <a:gd name="connsiteY0" fmla="*/ 10186 h 10186"/>
            <a:gd name="connsiteX1" fmla="*/ 0 w 9386"/>
            <a:gd name="connsiteY1" fmla="*/ 4533 h 10186"/>
            <a:gd name="connsiteX2" fmla="*/ 9386 w 9386"/>
            <a:gd name="connsiteY2" fmla="*/ 0 h 10186"/>
            <a:gd name="connsiteX0" fmla="*/ 0 w 10000"/>
            <a:gd name="connsiteY0" fmla="*/ 10000 h 10000"/>
            <a:gd name="connsiteX1" fmla="*/ 0 w 10000"/>
            <a:gd name="connsiteY1" fmla="*/ 4450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4450 h 10000"/>
            <a:gd name="connsiteX2" fmla="*/ 10000 w 10000"/>
            <a:gd name="connsiteY2" fmla="*/ 0 h 10000"/>
            <a:gd name="connsiteX0" fmla="*/ 0 w 12073"/>
            <a:gd name="connsiteY0" fmla="*/ 10987 h 10987"/>
            <a:gd name="connsiteX1" fmla="*/ 0 w 12073"/>
            <a:gd name="connsiteY1" fmla="*/ 5437 h 10987"/>
            <a:gd name="connsiteX2" fmla="*/ 12073 w 12073"/>
            <a:gd name="connsiteY2" fmla="*/ 0 h 10987"/>
            <a:gd name="connsiteX0" fmla="*/ 0 w 9271"/>
            <a:gd name="connsiteY0" fmla="*/ 9483 h 9483"/>
            <a:gd name="connsiteX1" fmla="*/ 0 w 9271"/>
            <a:gd name="connsiteY1" fmla="*/ 3933 h 9483"/>
            <a:gd name="connsiteX2" fmla="*/ 9271 w 9271"/>
            <a:gd name="connsiteY2" fmla="*/ 0 h 9483"/>
            <a:gd name="connsiteX0" fmla="*/ 0 w 8791"/>
            <a:gd name="connsiteY0" fmla="*/ 10000 h 10000"/>
            <a:gd name="connsiteX1" fmla="*/ 0 w 8791"/>
            <a:gd name="connsiteY1" fmla="*/ 4147 h 10000"/>
            <a:gd name="connsiteX2" fmla="*/ 8791 w 8791"/>
            <a:gd name="connsiteY2" fmla="*/ 0 h 10000"/>
            <a:gd name="connsiteX0" fmla="*/ 0 w 10688"/>
            <a:gd name="connsiteY0" fmla="*/ 10000 h 10000"/>
            <a:gd name="connsiteX1" fmla="*/ 0 w 10688"/>
            <a:gd name="connsiteY1" fmla="*/ 4147 h 10000"/>
            <a:gd name="connsiteX2" fmla="*/ 10688 w 10688"/>
            <a:gd name="connsiteY2" fmla="*/ 0 h 10000"/>
            <a:gd name="connsiteX0" fmla="*/ 348 w 10688"/>
            <a:gd name="connsiteY0" fmla="*/ 8849 h 8849"/>
            <a:gd name="connsiteX1" fmla="*/ 0 w 10688"/>
            <a:gd name="connsiteY1" fmla="*/ 4147 h 8849"/>
            <a:gd name="connsiteX2" fmla="*/ 10688 w 10688"/>
            <a:gd name="connsiteY2" fmla="*/ 0 h 8849"/>
            <a:gd name="connsiteX0" fmla="*/ 217 w 10000"/>
            <a:gd name="connsiteY0" fmla="*/ 9666 h 9666"/>
            <a:gd name="connsiteX1" fmla="*/ 0 w 10000"/>
            <a:gd name="connsiteY1" fmla="*/ 4686 h 9666"/>
            <a:gd name="connsiteX2" fmla="*/ 10000 w 10000"/>
            <a:gd name="connsiteY2" fmla="*/ 0 h 966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9666">
              <a:moveTo>
                <a:pt x="217" y="9666"/>
              </a:moveTo>
              <a:cubicBezTo>
                <a:pt x="217" y="7461"/>
                <a:pt x="0" y="6891"/>
                <a:pt x="0" y="4686"/>
              </a:cubicBezTo>
              <a:cubicBezTo>
                <a:pt x="6652" y="1644"/>
                <a:pt x="4421" y="2782"/>
                <a:pt x="10000" y="0"/>
              </a:cubicBezTo>
            </a:path>
          </a:pathLst>
        </a:custGeom>
        <a:noFill/>
        <a:ln w="38100" cap="flat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533960</xdr:colOff>
      <xdr:row>38</xdr:row>
      <xdr:rowOff>105400</xdr:rowOff>
    </xdr:from>
    <xdr:to>
      <xdr:col>15</xdr:col>
      <xdr:colOff>670418</xdr:colOff>
      <xdr:row>39</xdr:row>
      <xdr:rowOff>58133</xdr:rowOff>
    </xdr:to>
    <xdr:sp macro="" textlink="">
      <xdr:nvSpPr>
        <xdr:cNvPr id="1180" name="AutoShape 93">
          <a:extLst>
            <a:ext uri="{FF2B5EF4-FFF2-40B4-BE49-F238E27FC236}">
              <a16:creationId xmlns:a16="http://schemas.microsoft.com/office/drawing/2014/main" id="{D6017340-E1E6-4369-85FD-43C0795A0DC9}"/>
            </a:ext>
          </a:extLst>
        </xdr:cNvPr>
        <xdr:cNvSpPr>
          <a:spLocks noChangeArrowheads="1"/>
        </xdr:cNvSpPr>
      </xdr:nvSpPr>
      <xdr:spPr bwMode="auto">
        <a:xfrm>
          <a:off x="10356140" y="6475720"/>
          <a:ext cx="136458" cy="120373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15</xdr:col>
      <xdr:colOff>561598</xdr:colOff>
      <xdr:row>37</xdr:row>
      <xdr:rowOff>91653</xdr:rowOff>
    </xdr:from>
    <xdr:ext cx="51008" cy="227254"/>
    <xdr:sp macro="" textlink="">
      <xdr:nvSpPr>
        <xdr:cNvPr id="1181" name="Text Box 1620">
          <a:extLst>
            <a:ext uri="{FF2B5EF4-FFF2-40B4-BE49-F238E27FC236}">
              <a16:creationId xmlns:a16="http://schemas.microsoft.com/office/drawing/2014/main" id="{C137A617-168E-4114-A05E-5B9A89B846C8}"/>
            </a:ext>
          </a:extLst>
        </xdr:cNvPr>
        <xdr:cNvSpPr txBox="1">
          <a:spLocks noChangeArrowheads="1"/>
        </xdr:cNvSpPr>
      </xdr:nvSpPr>
      <xdr:spPr bwMode="auto">
        <a:xfrm rot="18154550">
          <a:off x="10295655" y="6382456"/>
          <a:ext cx="227254" cy="51008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15</xdr:col>
      <xdr:colOff>334886</xdr:colOff>
      <xdr:row>37</xdr:row>
      <xdr:rowOff>94114</xdr:rowOff>
    </xdr:from>
    <xdr:to>
      <xdr:col>15</xdr:col>
      <xdr:colOff>668042</xdr:colOff>
      <xdr:row>40</xdr:row>
      <xdr:rowOff>55852</xdr:rowOff>
    </xdr:to>
    <xdr:sp macro="" textlink="">
      <xdr:nvSpPr>
        <xdr:cNvPr id="1182" name="Line 72">
          <a:extLst>
            <a:ext uri="{FF2B5EF4-FFF2-40B4-BE49-F238E27FC236}">
              <a16:creationId xmlns:a16="http://schemas.microsoft.com/office/drawing/2014/main" id="{0A0A7B61-CF0F-491A-8CD6-6563E917C0F9}"/>
            </a:ext>
          </a:extLst>
        </xdr:cNvPr>
        <xdr:cNvSpPr>
          <a:spLocks noChangeShapeType="1"/>
        </xdr:cNvSpPr>
      </xdr:nvSpPr>
      <xdr:spPr bwMode="auto">
        <a:xfrm flipV="1">
          <a:off x="10157066" y="6296794"/>
          <a:ext cx="333156" cy="464658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15</xdr:col>
      <xdr:colOff>669765</xdr:colOff>
      <xdr:row>36</xdr:row>
      <xdr:rowOff>145779</xdr:rowOff>
    </xdr:from>
    <xdr:ext cx="737088" cy="294889"/>
    <xdr:sp macro="" textlink="">
      <xdr:nvSpPr>
        <xdr:cNvPr id="1183" name="Text Box 1620">
          <a:extLst>
            <a:ext uri="{FF2B5EF4-FFF2-40B4-BE49-F238E27FC236}">
              <a16:creationId xmlns:a16="http://schemas.microsoft.com/office/drawing/2014/main" id="{D69D45F6-9693-4DB0-9FA5-14EADE086F4F}"/>
            </a:ext>
          </a:extLst>
        </xdr:cNvPr>
        <xdr:cNvSpPr txBox="1">
          <a:spLocks noChangeArrowheads="1"/>
        </xdr:cNvSpPr>
      </xdr:nvSpPr>
      <xdr:spPr bwMode="auto">
        <a:xfrm>
          <a:off x="10491945" y="6180819"/>
          <a:ext cx="737088" cy="29488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阪神高速道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池田線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15</xdr:col>
      <xdr:colOff>243598</xdr:colOff>
      <xdr:row>37</xdr:row>
      <xdr:rowOff>11419</xdr:rowOff>
    </xdr:from>
    <xdr:to>
      <xdr:col>15</xdr:col>
      <xdr:colOff>607617</xdr:colOff>
      <xdr:row>39</xdr:row>
      <xdr:rowOff>145064</xdr:rowOff>
    </xdr:to>
    <xdr:sp macro="" textlink="">
      <xdr:nvSpPr>
        <xdr:cNvPr id="1184" name="Line 72">
          <a:extLst>
            <a:ext uri="{FF2B5EF4-FFF2-40B4-BE49-F238E27FC236}">
              <a16:creationId xmlns:a16="http://schemas.microsoft.com/office/drawing/2014/main" id="{0382E303-954F-4AB7-945F-0C289A9365BF}"/>
            </a:ext>
          </a:extLst>
        </xdr:cNvPr>
        <xdr:cNvSpPr>
          <a:spLocks noChangeShapeType="1"/>
        </xdr:cNvSpPr>
      </xdr:nvSpPr>
      <xdr:spPr bwMode="auto">
        <a:xfrm flipV="1">
          <a:off x="10065778" y="6214099"/>
          <a:ext cx="364019" cy="468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547043</xdr:colOff>
      <xdr:row>36</xdr:row>
      <xdr:rowOff>100084</xdr:rowOff>
    </xdr:from>
    <xdr:to>
      <xdr:col>15</xdr:col>
      <xdr:colOff>698498</xdr:colOff>
      <xdr:row>37</xdr:row>
      <xdr:rowOff>70971</xdr:rowOff>
    </xdr:to>
    <xdr:sp macro="" textlink="">
      <xdr:nvSpPr>
        <xdr:cNvPr id="1185" name="Oval 1295">
          <a:extLst>
            <a:ext uri="{FF2B5EF4-FFF2-40B4-BE49-F238E27FC236}">
              <a16:creationId xmlns:a16="http://schemas.microsoft.com/office/drawing/2014/main" id="{4BB64542-85E6-49F9-8CB4-D14F6457FDD9}"/>
            </a:ext>
          </a:extLst>
        </xdr:cNvPr>
        <xdr:cNvSpPr>
          <a:spLocks noChangeArrowheads="1"/>
        </xdr:cNvSpPr>
      </xdr:nvSpPr>
      <xdr:spPr bwMode="auto">
        <a:xfrm>
          <a:off x="10369223" y="6135124"/>
          <a:ext cx="143835" cy="13852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16</xdr:col>
      <xdr:colOff>6745</xdr:colOff>
      <xdr:row>35</xdr:row>
      <xdr:rowOff>37354</xdr:rowOff>
    </xdr:from>
    <xdr:ext cx="293588" cy="229844"/>
    <xdr:grpSp>
      <xdr:nvGrpSpPr>
        <xdr:cNvPr id="1186" name="Group 6672">
          <a:extLst>
            <a:ext uri="{FF2B5EF4-FFF2-40B4-BE49-F238E27FC236}">
              <a16:creationId xmlns:a16="http://schemas.microsoft.com/office/drawing/2014/main" id="{A6B7D694-CF26-4E47-8D3E-7F826381F3C4}"/>
            </a:ext>
          </a:extLst>
        </xdr:cNvPr>
        <xdr:cNvGrpSpPr>
          <a:grpSpLocks/>
        </xdr:cNvGrpSpPr>
      </xdr:nvGrpSpPr>
      <xdr:grpSpPr bwMode="auto">
        <a:xfrm>
          <a:off x="10920808" y="5683668"/>
          <a:ext cx="293588" cy="229844"/>
          <a:chOff x="536" y="108"/>
          <a:chExt cx="48" cy="44"/>
        </a:xfrm>
      </xdr:grpSpPr>
      <xdr:pic>
        <xdr:nvPicPr>
          <xdr:cNvPr id="1187" name="Picture 6673" descr="route2">
            <a:extLst>
              <a:ext uri="{FF2B5EF4-FFF2-40B4-BE49-F238E27FC236}">
                <a16:creationId xmlns:a16="http://schemas.microsoft.com/office/drawing/2014/main" id="{ED386A28-A8DE-BEDF-0297-1D6A3C689F3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8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88" name="Text Box 6674">
            <a:extLst>
              <a:ext uri="{FF2B5EF4-FFF2-40B4-BE49-F238E27FC236}">
                <a16:creationId xmlns:a16="http://schemas.microsoft.com/office/drawing/2014/main" id="{C8B65E99-E42F-365F-782F-7B58843CDD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6" y="111"/>
            <a:ext cx="48" cy="31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square" lIns="36576" tIns="18288" rIns="36576" bIns="18288" anchor="ctr" upright="1">
            <a:spAutoFit/>
          </a:bodyPr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173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15</xdr:col>
      <xdr:colOff>167500</xdr:colOff>
      <xdr:row>37</xdr:row>
      <xdr:rowOff>105057</xdr:rowOff>
    </xdr:from>
    <xdr:ext cx="325559" cy="283411"/>
    <xdr:grpSp>
      <xdr:nvGrpSpPr>
        <xdr:cNvPr id="1189" name="Group 6672">
          <a:extLst>
            <a:ext uri="{FF2B5EF4-FFF2-40B4-BE49-F238E27FC236}">
              <a16:creationId xmlns:a16="http://schemas.microsoft.com/office/drawing/2014/main" id="{A0894F08-D8C7-4121-AB90-7F18438159FF}"/>
            </a:ext>
          </a:extLst>
        </xdr:cNvPr>
        <xdr:cNvGrpSpPr>
          <a:grpSpLocks/>
        </xdr:cNvGrpSpPr>
      </xdr:nvGrpSpPr>
      <xdr:grpSpPr bwMode="auto">
        <a:xfrm>
          <a:off x="10366976" y="6069083"/>
          <a:ext cx="325559" cy="283411"/>
          <a:chOff x="536" y="108"/>
          <a:chExt cx="46" cy="44"/>
        </a:xfrm>
      </xdr:grpSpPr>
      <xdr:pic>
        <xdr:nvPicPr>
          <xdr:cNvPr id="1190" name="Picture 6673" descr="route2">
            <a:extLst>
              <a:ext uri="{FF2B5EF4-FFF2-40B4-BE49-F238E27FC236}">
                <a16:creationId xmlns:a16="http://schemas.microsoft.com/office/drawing/2014/main" id="{C120DA0D-22C3-4DBE-F6A0-593E2358974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8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91" name="Text Box 6674">
            <a:extLst>
              <a:ext uri="{FF2B5EF4-FFF2-40B4-BE49-F238E27FC236}">
                <a16:creationId xmlns:a16="http://schemas.microsoft.com/office/drawing/2014/main" id="{23A171A3-4B47-251A-9000-8E801514F4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2"/>
            <a:ext cx="44" cy="3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square" lIns="36576" tIns="18288" rIns="36576" bIns="18288" anchor="ctr" upright="1">
            <a:spAutoFit/>
          </a:bodyPr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423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15</xdr:col>
      <xdr:colOff>7681</xdr:colOff>
      <xdr:row>33</xdr:row>
      <xdr:rowOff>19407</xdr:rowOff>
    </xdr:from>
    <xdr:to>
      <xdr:col>15</xdr:col>
      <xdr:colOff>162146</xdr:colOff>
      <xdr:row>33</xdr:row>
      <xdr:rowOff>157058</xdr:rowOff>
    </xdr:to>
    <xdr:sp macro="" textlink="">
      <xdr:nvSpPr>
        <xdr:cNvPr id="1192" name="六角形 1191">
          <a:extLst>
            <a:ext uri="{FF2B5EF4-FFF2-40B4-BE49-F238E27FC236}">
              <a16:creationId xmlns:a16="http://schemas.microsoft.com/office/drawing/2014/main" id="{C7617BA9-B558-4CF7-8CEE-D1F9FFB93105}"/>
            </a:ext>
          </a:extLst>
        </xdr:cNvPr>
        <xdr:cNvSpPr/>
      </xdr:nvSpPr>
      <xdr:spPr bwMode="auto">
        <a:xfrm>
          <a:off x="9829861" y="5551527"/>
          <a:ext cx="154465" cy="137651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64</a:t>
          </a:r>
        </a:p>
      </xdr:txBody>
    </xdr:sp>
    <xdr:clientData/>
  </xdr:twoCellAnchor>
  <xdr:oneCellAnchor>
    <xdr:from>
      <xdr:col>15</xdr:col>
      <xdr:colOff>140080</xdr:colOff>
      <xdr:row>35</xdr:row>
      <xdr:rowOff>0</xdr:rowOff>
    </xdr:from>
    <xdr:ext cx="382204" cy="102853"/>
    <xdr:sp macro="" textlink="">
      <xdr:nvSpPr>
        <xdr:cNvPr id="1193" name="Text Box 1194">
          <a:extLst>
            <a:ext uri="{FF2B5EF4-FFF2-40B4-BE49-F238E27FC236}">
              <a16:creationId xmlns:a16="http://schemas.microsoft.com/office/drawing/2014/main" id="{80B02F05-5E0D-449C-844E-CDED28FB5724}"/>
            </a:ext>
          </a:extLst>
        </xdr:cNvPr>
        <xdr:cNvSpPr txBox="1">
          <a:spLocks noChangeArrowheads="1"/>
        </xdr:cNvSpPr>
      </xdr:nvSpPr>
      <xdr:spPr bwMode="auto">
        <a:xfrm>
          <a:off x="9962260" y="5867400"/>
          <a:ext cx="382204" cy="102853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0.6+7.5</a:t>
          </a:r>
        </a:p>
      </xdr:txBody>
    </xdr:sp>
    <xdr:clientData/>
  </xdr:oneCellAnchor>
  <xdr:twoCellAnchor>
    <xdr:from>
      <xdr:col>15</xdr:col>
      <xdr:colOff>322184</xdr:colOff>
      <xdr:row>35</xdr:row>
      <xdr:rowOff>98056</xdr:rowOff>
    </xdr:from>
    <xdr:to>
      <xdr:col>15</xdr:col>
      <xdr:colOff>469261</xdr:colOff>
      <xdr:row>36</xdr:row>
      <xdr:rowOff>42027</xdr:rowOff>
    </xdr:to>
    <xdr:sp macro="" textlink="">
      <xdr:nvSpPr>
        <xdr:cNvPr id="1194" name="六角形 1193">
          <a:extLst>
            <a:ext uri="{FF2B5EF4-FFF2-40B4-BE49-F238E27FC236}">
              <a16:creationId xmlns:a16="http://schemas.microsoft.com/office/drawing/2014/main" id="{E6A618AE-D6B4-4007-A982-F081C530205C}"/>
            </a:ext>
          </a:extLst>
        </xdr:cNvPr>
        <xdr:cNvSpPr/>
      </xdr:nvSpPr>
      <xdr:spPr bwMode="auto">
        <a:xfrm>
          <a:off x="10144364" y="5965456"/>
          <a:ext cx="147077" cy="111611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64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161092</xdr:colOff>
      <xdr:row>35</xdr:row>
      <xdr:rowOff>98056</xdr:rowOff>
    </xdr:from>
    <xdr:to>
      <xdr:col>15</xdr:col>
      <xdr:colOff>308169</xdr:colOff>
      <xdr:row>36</xdr:row>
      <xdr:rowOff>42027</xdr:rowOff>
    </xdr:to>
    <xdr:sp macro="" textlink="">
      <xdr:nvSpPr>
        <xdr:cNvPr id="1195" name="六角形 1194">
          <a:extLst>
            <a:ext uri="{FF2B5EF4-FFF2-40B4-BE49-F238E27FC236}">
              <a16:creationId xmlns:a16="http://schemas.microsoft.com/office/drawing/2014/main" id="{94856F6F-978D-4EFE-87DC-BCD8A93C21C5}"/>
            </a:ext>
          </a:extLst>
        </xdr:cNvPr>
        <xdr:cNvSpPr/>
      </xdr:nvSpPr>
      <xdr:spPr bwMode="auto">
        <a:xfrm>
          <a:off x="9983272" y="5965456"/>
          <a:ext cx="147077" cy="111611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63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0</xdr:colOff>
      <xdr:row>33</xdr:row>
      <xdr:rowOff>11907</xdr:rowOff>
    </xdr:from>
    <xdr:to>
      <xdr:col>17</xdr:col>
      <xdr:colOff>154465</xdr:colOff>
      <xdr:row>33</xdr:row>
      <xdr:rowOff>153603</xdr:rowOff>
    </xdr:to>
    <xdr:sp macro="" textlink="">
      <xdr:nvSpPr>
        <xdr:cNvPr id="1196" name="六角形 1195">
          <a:extLst>
            <a:ext uri="{FF2B5EF4-FFF2-40B4-BE49-F238E27FC236}">
              <a16:creationId xmlns:a16="http://schemas.microsoft.com/office/drawing/2014/main" id="{E4191206-5E1A-4940-BC44-F074D0BEA905}"/>
            </a:ext>
          </a:extLst>
        </xdr:cNvPr>
        <xdr:cNvSpPr/>
      </xdr:nvSpPr>
      <xdr:spPr bwMode="auto">
        <a:xfrm>
          <a:off x="11209020" y="5544027"/>
          <a:ext cx="154465" cy="141696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67</a:t>
          </a:r>
        </a:p>
      </xdr:txBody>
    </xdr:sp>
    <xdr:clientData/>
  </xdr:twoCellAnchor>
  <xdr:oneCellAnchor>
    <xdr:from>
      <xdr:col>17</xdr:col>
      <xdr:colOff>3761</xdr:colOff>
      <xdr:row>39</xdr:row>
      <xdr:rowOff>11240</xdr:rowOff>
    </xdr:from>
    <xdr:ext cx="418444" cy="81054"/>
    <xdr:sp macro="" textlink="">
      <xdr:nvSpPr>
        <xdr:cNvPr id="1197" name="Text Box 303">
          <a:extLst>
            <a:ext uri="{FF2B5EF4-FFF2-40B4-BE49-F238E27FC236}">
              <a16:creationId xmlns:a16="http://schemas.microsoft.com/office/drawing/2014/main" id="{C1F22EB5-A5AE-4B7F-8A9C-FD7AB850EBAB}"/>
            </a:ext>
          </a:extLst>
        </xdr:cNvPr>
        <xdr:cNvSpPr txBox="1">
          <a:spLocks noChangeArrowheads="1"/>
        </xdr:cNvSpPr>
      </xdr:nvSpPr>
      <xdr:spPr bwMode="auto">
        <a:xfrm rot="21061569">
          <a:off x="11212781" y="6549200"/>
          <a:ext cx="418444" cy="81054"/>
        </a:xfrm>
        <a:prstGeom prst="rect">
          <a:avLst/>
        </a:prstGeom>
        <a:solidFill>
          <a:schemeClr val="bg1">
            <a:alpha val="76000"/>
          </a:schemeClr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0" bIns="0" anchor="b" upright="1">
          <a:noAutofit/>
        </a:bodyPr>
        <a:lstStyle/>
        <a:p>
          <a:pPr algn="r" rtl="0">
            <a:lnSpc>
              <a:spcPts val="800"/>
            </a:lnSpc>
            <a:defRPr sz="1000"/>
          </a:pPr>
          <a:endParaRPr lang="en-US" altLang="ja-JP" sz="1000" b="1" i="0" u="none" strike="noStrike" baseline="0">
            <a:solidFill>
              <a:srgbClr val="000000"/>
            </a:solidFill>
            <a:latin typeface="Ebrima" pitchFamily="2" charset="0"/>
            <a:ea typeface="Gulim" pitchFamily="34" charset="-127"/>
            <a:cs typeface="Ebrima" pitchFamily="2" charset="0"/>
          </a:endParaRPr>
        </a:p>
      </xdr:txBody>
    </xdr:sp>
    <xdr:clientData/>
  </xdr:oneCellAnchor>
  <xdr:twoCellAnchor>
    <xdr:from>
      <xdr:col>18</xdr:col>
      <xdr:colOff>205172</xdr:colOff>
      <xdr:row>40</xdr:row>
      <xdr:rowOff>22803</xdr:rowOff>
    </xdr:from>
    <xdr:to>
      <xdr:col>18</xdr:col>
      <xdr:colOff>354653</xdr:colOff>
      <xdr:row>40</xdr:row>
      <xdr:rowOff>113996</xdr:rowOff>
    </xdr:to>
    <xdr:sp macro="" textlink="">
      <xdr:nvSpPr>
        <xdr:cNvPr id="1198" name="Text Box 1620">
          <a:extLst>
            <a:ext uri="{FF2B5EF4-FFF2-40B4-BE49-F238E27FC236}">
              <a16:creationId xmlns:a16="http://schemas.microsoft.com/office/drawing/2014/main" id="{9CFB1148-A4FD-4518-ABB1-74AE14C83F7E}"/>
            </a:ext>
          </a:extLst>
        </xdr:cNvPr>
        <xdr:cNvSpPr txBox="1">
          <a:spLocks noChangeArrowheads="1"/>
        </xdr:cNvSpPr>
      </xdr:nvSpPr>
      <xdr:spPr bwMode="auto">
        <a:xfrm rot="5400000">
          <a:off x="12136756" y="6699259"/>
          <a:ext cx="91193" cy="14948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657833</xdr:colOff>
      <xdr:row>34</xdr:row>
      <xdr:rowOff>14449</xdr:rowOff>
    </xdr:from>
    <xdr:to>
      <xdr:col>18</xdr:col>
      <xdr:colOff>456425</xdr:colOff>
      <xdr:row>40</xdr:row>
      <xdr:rowOff>83071</xdr:rowOff>
    </xdr:to>
    <xdr:sp macro="" textlink="">
      <xdr:nvSpPr>
        <xdr:cNvPr id="1199" name="Freeform 217">
          <a:extLst>
            <a:ext uri="{FF2B5EF4-FFF2-40B4-BE49-F238E27FC236}">
              <a16:creationId xmlns:a16="http://schemas.microsoft.com/office/drawing/2014/main" id="{1BE4500C-FDA0-4F83-85EC-E7EB9649BDC2}"/>
            </a:ext>
          </a:extLst>
        </xdr:cNvPr>
        <xdr:cNvSpPr>
          <a:spLocks/>
        </xdr:cNvSpPr>
      </xdr:nvSpPr>
      <xdr:spPr bwMode="auto">
        <a:xfrm rot="1235889">
          <a:off x="11866853" y="5714209"/>
          <a:ext cx="492012" cy="1074462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8438"/>
            <a:gd name="connsiteX1" fmla="*/ 5852 w 10000"/>
            <a:gd name="connsiteY1" fmla="*/ 18289 h 18438"/>
            <a:gd name="connsiteX2" fmla="*/ 2832 w 10000"/>
            <a:gd name="connsiteY2" fmla="*/ 9062 h 18438"/>
            <a:gd name="connsiteX3" fmla="*/ 0 w 10000"/>
            <a:gd name="connsiteY3" fmla="*/ 6797 h 18438"/>
            <a:gd name="connsiteX0" fmla="*/ 11498 w 11498"/>
            <a:gd name="connsiteY0" fmla="*/ 23635 h 42073"/>
            <a:gd name="connsiteX1" fmla="*/ 7350 w 11498"/>
            <a:gd name="connsiteY1" fmla="*/ 41924 h 42073"/>
            <a:gd name="connsiteX2" fmla="*/ 4330 w 11498"/>
            <a:gd name="connsiteY2" fmla="*/ 32697 h 42073"/>
            <a:gd name="connsiteX3" fmla="*/ 0 w 11498"/>
            <a:gd name="connsiteY3" fmla="*/ 0 h 42073"/>
            <a:gd name="connsiteX0" fmla="*/ 11498 w 11498"/>
            <a:gd name="connsiteY0" fmla="*/ 46916 h 65448"/>
            <a:gd name="connsiteX1" fmla="*/ 7350 w 11498"/>
            <a:gd name="connsiteY1" fmla="*/ 65205 h 65448"/>
            <a:gd name="connsiteX2" fmla="*/ 4330 w 11498"/>
            <a:gd name="connsiteY2" fmla="*/ 55978 h 65448"/>
            <a:gd name="connsiteX3" fmla="*/ 3503 w 11498"/>
            <a:gd name="connsiteY3" fmla="*/ 660 h 65448"/>
            <a:gd name="connsiteX4" fmla="*/ 0 w 11498"/>
            <a:gd name="connsiteY4" fmla="*/ 23281 h 65448"/>
            <a:gd name="connsiteX0" fmla="*/ 11826 w 11826"/>
            <a:gd name="connsiteY0" fmla="*/ 53003 h 71535"/>
            <a:gd name="connsiteX1" fmla="*/ 7678 w 11826"/>
            <a:gd name="connsiteY1" fmla="*/ 71292 h 71535"/>
            <a:gd name="connsiteX2" fmla="*/ 4658 w 11826"/>
            <a:gd name="connsiteY2" fmla="*/ 62065 h 71535"/>
            <a:gd name="connsiteX3" fmla="*/ 3831 w 11826"/>
            <a:gd name="connsiteY3" fmla="*/ 6747 h 71535"/>
            <a:gd name="connsiteX4" fmla="*/ 0 w 11826"/>
            <a:gd name="connsiteY4" fmla="*/ 0 h 71535"/>
            <a:gd name="connsiteX0" fmla="*/ 11826 w 11826"/>
            <a:gd name="connsiteY0" fmla="*/ 53003 h 74488"/>
            <a:gd name="connsiteX1" fmla="*/ 7678 w 11826"/>
            <a:gd name="connsiteY1" fmla="*/ 71292 h 74488"/>
            <a:gd name="connsiteX2" fmla="*/ 5246 w 11826"/>
            <a:gd name="connsiteY2" fmla="*/ 72193 h 74488"/>
            <a:gd name="connsiteX3" fmla="*/ 3831 w 11826"/>
            <a:gd name="connsiteY3" fmla="*/ 6747 h 74488"/>
            <a:gd name="connsiteX4" fmla="*/ 0 w 11826"/>
            <a:gd name="connsiteY4" fmla="*/ 0 h 74488"/>
            <a:gd name="connsiteX0" fmla="*/ 11826 w 11826"/>
            <a:gd name="connsiteY0" fmla="*/ 58668 h 80153"/>
            <a:gd name="connsiteX1" fmla="*/ 7678 w 11826"/>
            <a:gd name="connsiteY1" fmla="*/ 76957 h 80153"/>
            <a:gd name="connsiteX2" fmla="*/ 5246 w 11826"/>
            <a:gd name="connsiteY2" fmla="*/ 77858 h 80153"/>
            <a:gd name="connsiteX3" fmla="*/ 3831 w 11826"/>
            <a:gd name="connsiteY3" fmla="*/ 12412 h 80153"/>
            <a:gd name="connsiteX4" fmla="*/ 0 w 11826"/>
            <a:gd name="connsiteY4" fmla="*/ 5665 h 80153"/>
            <a:gd name="connsiteX0" fmla="*/ 11826 w 11826"/>
            <a:gd name="connsiteY0" fmla="*/ 81526 h 103011"/>
            <a:gd name="connsiteX1" fmla="*/ 7678 w 11826"/>
            <a:gd name="connsiteY1" fmla="*/ 99815 h 103011"/>
            <a:gd name="connsiteX2" fmla="*/ 5246 w 11826"/>
            <a:gd name="connsiteY2" fmla="*/ 100716 h 103011"/>
            <a:gd name="connsiteX3" fmla="*/ 3831 w 11826"/>
            <a:gd name="connsiteY3" fmla="*/ 35270 h 103011"/>
            <a:gd name="connsiteX4" fmla="*/ 0 w 11826"/>
            <a:gd name="connsiteY4" fmla="*/ 28523 h 103011"/>
            <a:gd name="connsiteX0" fmla="*/ 11987 w 11987"/>
            <a:gd name="connsiteY0" fmla="*/ 83014 h 104499"/>
            <a:gd name="connsiteX1" fmla="*/ 7839 w 11987"/>
            <a:gd name="connsiteY1" fmla="*/ 101303 h 104499"/>
            <a:gd name="connsiteX2" fmla="*/ 5407 w 11987"/>
            <a:gd name="connsiteY2" fmla="*/ 102204 h 104499"/>
            <a:gd name="connsiteX3" fmla="*/ 3992 w 11987"/>
            <a:gd name="connsiteY3" fmla="*/ 36758 h 104499"/>
            <a:gd name="connsiteX4" fmla="*/ 0 w 11987"/>
            <a:gd name="connsiteY4" fmla="*/ 24923 h 104499"/>
            <a:gd name="connsiteX0" fmla="*/ 12602 w 12602"/>
            <a:gd name="connsiteY0" fmla="*/ 87078 h 108563"/>
            <a:gd name="connsiteX1" fmla="*/ 8454 w 12602"/>
            <a:gd name="connsiteY1" fmla="*/ 105367 h 108563"/>
            <a:gd name="connsiteX2" fmla="*/ 6022 w 12602"/>
            <a:gd name="connsiteY2" fmla="*/ 106268 h 108563"/>
            <a:gd name="connsiteX3" fmla="*/ 4607 w 12602"/>
            <a:gd name="connsiteY3" fmla="*/ 40822 h 108563"/>
            <a:gd name="connsiteX4" fmla="*/ 0 w 12602"/>
            <a:gd name="connsiteY4" fmla="*/ 16945 h 108563"/>
            <a:gd name="connsiteX0" fmla="*/ 10533 w 10533"/>
            <a:gd name="connsiteY0" fmla="*/ 91461 h 112946"/>
            <a:gd name="connsiteX1" fmla="*/ 6385 w 10533"/>
            <a:gd name="connsiteY1" fmla="*/ 109750 h 112946"/>
            <a:gd name="connsiteX2" fmla="*/ 3953 w 10533"/>
            <a:gd name="connsiteY2" fmla="*/ 110651 h 112946"/>
            <a:gd name="connsiteX3" fmla="*/ 2538 w 10533"/>
            <a:gd name="connsiteY3" fmla="*/ 45205 h 112946"/>
            <a:gd name="connsiteX4" fmla="*/ 0 w 10533"/>
            <a:gd name="connsiteY4" fmla="*/ 10711 h 112946"/>
            <a:gd name="connsiteX0" fmla="*/ 9526 w 9526"/>
            <a:gd name="connsiteY0" fmla="*/ 96740 h 118225"/>
            <a:gd name="connsiteX1" fmla="*/ 5378 w 9526"/>
            <a:gd name="connsiteY1" fmla="*/ 115029 h 118225"/>
            <a:gd name="connsiteX2" fmla="*/ 2946 w 9526"/>
            <a:gd name="connsiteY2" fmla="*/ 115930 h 118225"/>
            <a:gd name="connsiteX3" fmla="*/ 1531 w 9526"/>
            <a:gd name="connsiteY3" fmla="*/ 50484 h 118225"/>
            <a:gd name="connsiteX4" fmla="*/ 0 w 9526"/>
            <a:gd name="connsiteY4" fmla="*/ 5568 h 118225"/>
            <a:gd name="connsiteX0" fmla="*/ 9951 w 9951"/>
            <a:gd name="connsiteY0" fmla="*/ 10024 h 10042"/>
            <a:gd name="connsiteX1" fmla="*/ 5646 w 9951"/>
            <a:gd name="connsiteY1" fmla="*/ 9730 h 10042"/>
            <a:gd name="connsiteX2" fmla="*/ 3093 w 9951"/>
            <a:gd name="connsiteY2" fmla="*/ 9806 h 10042"/>
            <a:gd name="connsiteX3" fmla="*/ 1607 w 9951"/>
            <a:gd name="connsiteY3" fmla="*/ 4270 h 10042"/>
            <a:gd name="connsiteX4" fmla="*/ 0 w 9951"/>
            <a:gd name="connsiteY4" fmla="*/ 471 h 10042"/>
            <a:gd name="connsiteX0" fmla="*/ 10000 w 10000"/>
            <a:gd name="connsiteY0" fmla="*/ 9982 h 9982"/>
            <a:gd name="connsiteX1" fmla="*/ 5674 w 10000"/>
            <a:gd name="connsiteY1" fmla="*/ 9689 h 9982"/>
            <a:gd name="connsiteX2" fmla="*/ 3108 w 10000"/>
            <a:gd name="connsiteY2" fmla="*/ 9765 h 9982"/>
            <a:gd name="connsiteX3" fmla="*/ 1615 w 10000"/>
            <a:gd name="connsiteY3" fmla="*/ 4252 h 9982"/>
            <a:gd name="connsiteX4" fmla="*/ 0 w 10000"/>
            <a:gd name="connsiteY4" fmla="*/ 469 h 9982"/>
            <a:gd name="connsiteX0" fmla="*/ 2408 w 5679"/>
            <a:gd name="connsiteY0" fmla="*/ 18401 h 18401"/>
            <a:gd name="connsiteX1" fmla="*/ 5674 w 5679"/>
            <a:gd name="connsiteY1" fmla="*/ 9706 h 18401"/>
            <a:gd name="connsiteX2" fmla="*/ 3108 w 5679"/>
            <a:gd name="connsiteY2" fmla="*/ 9783 h 18401"/>
            <a:gd name="connsiteX3" fmla="*/ 1615 w 5679"/>
            <a:gd name="connsiteY3" fmla="*/ 4260 h 18401"/>
            <a:gd name="connsiteX4" fmla="*/ 0 w 5679"/>
            <a:gd name="connsiteY4" fmla="*/ 470 h 18401"/>
            <a:gd name="connsiteX0" fmla="*/ 6021 w 11782"/>
            <a:gd name="connsiteY0" fmla="*/ 12190 h 12190"/>
            <a:gd name="connsiteX1" fmla="*/ 11772 w 11782"/>
            <a:gd name="connsiteY1" fmla="*/ 7465 h 12190"/>
            <a:gd name="connsiteX2" fmla="*/ 7254 w 11782"/>
            <a:gd name="connsiteY2" fmla="*/ 7507 h 12190"/>
            <a:gd name="connsiteX3" fmla="*/ 4625 w 11782"/>
            <a:gd name="connsiteY3" fmla="*/ 4505 h 12190"/>
            <a:gd name="connsiteX4" fmla="*/ 0 w 11782"/>
            <a:gd name="connsiteY4" fmla="*/ 0 h 12190"/>
            <a:gd name="connsiteX0" fmla="*/ 6021 w 11782"/>
            <a:gd name="connsiteY0" fmla="*/ 12190 h 12190"/>
            <a:gd name="connsiteX1" fmla="*/ 11772 w 11782"/>
            <a:gd name="connsiteY1" fmla="*/ 7465 h 12190"/>
            <a:gd name="connsiteX2" fmla="*/ 7254 w 11782"/>
            <a:gd name="connsiteY2" fmla="*/ 7507 h 12190"/>
            <a:gd name="connsiteX3" fmla="*/ 4625 w 11782"/>
            <a:gd name="connsiteY3" fmla="*/ 4505 h 12190"/>
            <a:gd name="connsiteX4" fmla="*/ 0 w 11782"/>
            <a:gd name="connsiteY4" fmla="*/ 0 h 12190"/>
            <a:gd name="connsiteX0" fmla="*/ 6021 w 11782"/>
            <a:gd name="connsiteY0" fmla="*/ 12190 h 12190"/>
            <a:gd name="connsiteX1" fmla="*/ 11772 w 11782"/>
            <a:gd name="connsiteY1" fmla="*/ 7465 h 12190"/>
            <a:gd name="connsiteX2" fmla="*/ 7254 w 11782"/>
            <a:gd name="connsiteY2" fmla="*/ 7507 h 12190"/>
            <a:gd name="connsiteX3" fmla="*/ 4625 w 11782"/>
            <a:gd name="connsiteY3" fmla="*/ 4505 h 12190"/>
            <a:gd name="connsiteX4" fmla="*/ 0 w 11782"/>
            <a:gd name="connsiteY4" fmla="*/ 0 h 12190"/>
            <a:gd name="connsiteX0" fmla="*/ 6021 w 7261"/>
            <a:gd name="connsiteY0" fmla="*/ 12190 h 12190"/>
            <a:gd name="connsiteX1" fmla="*/ 5452 w 7261"/>
            <a:gd name="connsiteY1" fmla="*/ 9485 h 12190"/>
            <a:gd name="connsiteX2" fmla="*/ 7254 w 7261"/>
            <a:gd name="connsiteY2" fmla="*/ 7507 h 12190"/>
            <a:gd name="connsiteX3" fmla="*/ 4625 w 7261"/>
            <a:gd name="connsiteY3" fmla="*/ 4505 h 12190"/>
            <a:gd name="connsiteX4" fmla="*/ 0 w 7261"/>
            <a:gd name="connsiteY4" fmla="*/ 0 h 12190"/>
            <a:gd name="connsiteX0" fmla="*/ 431 w 10011"/>
            <a:gd name="connsiteY0" fmla="*/ 11545 h 11545"/>
            <a:gd name="connsiteX1" fmla="*/ 7509 w 10011"/>
            <a:gd name="connsiteY1" fmla="*/ 7781 h 11545"/>
            <a:gd name="connsiteX2" fmla="*/ 9990 w 10011"/>
            <a:gd name="connsiteY2" fmla="*/ 6158 h 11545"/>
            <a:gd name="connsiteX3" fmla="*/ 6370 w 10011"/>
            <a:gd name="connsiteY3" fmla="*/ 3696 h 11545"/>
            <a:gd name="connsiteX4" fmla="*/ 0 w 10011"/>
            <a:gd name="connsiteY4" fmla="*/ 0 h 11545"/>
            <a:gd name="connsiteX0" fmla="*/ 300 w 12406"/>
            <a:gd name="connsiteY0" fmla="*/ 11229 h 11229"/>
            <a:gd name="connsiteX1" fmla="*/ 9894 w 12406"/>
            <a:gd name="connsiteY1" fmla="*/ 7781 h 11229"/>
            <a:gd name="connsiteX2" fmla="*/ 12375 w 12406"/>
            <a:gd name="connsiteY2" fmla="*/ 6158 h 11229"/>
            <a:gd name="connsiteX3" fmla="*/ 8755 w 12406"/>
            <a:gd name="connsiteY3" fmla="*/ 3696 h 11229"/>
            <a:gd name="connsiteX4" fmla="*/ 2385 w 12406"/>
            <a:gd name="connsiteY4" fmla="*/ 0 h 11229"/>
            <a:gd name="connsiteX0" fmla="*/ 0 w 12106"/>
            <a:gd name="connsiteY0" fmla="*/ 11229 h 11229"/>
            <a:gd name="connsiteX1" fmla="*/ 9594 w 12106"/>
            <a:gd name="connsiteY1" fmla="*/ 7781 h 11229"/>
            <a:gd name="connsiteX2" fmla="*/ 12075 w 12106"/>
            <a:gd name="connsiteY2" fmla="*/ 6158 h 11229"/>
            <a:gd name="connsiteX3" fmla="*/ 8455 w 12106"/>
            <a:gd name="connsiteY3" fmla="*/ 3696 h 11229"/>
            <a:gd name="connsiteX4" fmla="*/ 2085 w 12106"/>
            <a:gd name="connsiteY4" fmla="*/ 0 h 11229"/>
            <a:gd name="connsiteX0" fmla="*/ 0 w 10072"/>
            <a:gd name="connsiteY0" fmla="*/ 11229 h 11229"/>
            <a:gd name="connsiteX1" fmla="*/ 9594 w 10072"/>
            <a:gd name="connsiteY1" fmla="*/ 7781 h 11229"/>
            <a:gd name="connsiteX2" fmla="*/ 8608 w 10072"/>
            <a:gd name="connsiteY2" fmla="*/ 6166 h 11229"/>
            <a:gd name="connsiteX3" fmla="*/ 8455 w 10072"/>
            <a:gd name="connsiteY3" fmla="*/ 3696 h 11229"/>
            <a:gd name="connsiteX4" fmla="*/ 2085 w 10072"/>
            <a:gd name="connsiteY4" fmla="*/ 0 h 11229"/>
            <a:gd name="connsiteX0" fmla="*/ 0 w 9727"/>
            <a:gd name="connsiteY0" fmla="*/ 11229 h 11229"/>
            <a:gd name="connsiteX1" fmla="*/ 5261 w 9727"/>
            <a:gd name="connsiteY1" fmla="*/ 8787 h 11229"/>
            <a:gd name="connsiteX2" fmla="*/ 9594 w 9727"/>
            <a:gd name="connsiteY2" fmla="*/ 7781 h 11229"/>
            <a:gd name="connsiteX3" fmla="*/ 8608 w 9727"/>
            <a:gd name="connsiteY3" fmla="*/ 6166 h 11229"/>
            <a:gd name="connsiteX4" fmla="*/ 8455 w 9727"/>
            <a:gd name="connsiteY4" fmla="*/ 3696 h 11229"/>
            <a:gd name="connsiteX5" fmla="*/ 2085 w 9727"/>
            <a:gd name="connsiteY5" fmla="*/ 0 h 11229"/>
            <a:gd name="connsiteX0" fmla="*/ 0 w 9533"/>
            <a:gd name="connsiteY0" fmla="*/ 10000 h 10000"/>
            <a:gd name="connsiteX1" fmla="*/ 5409 w 9533"/>
            <a:gd name="connsiteY1" fmla="*/ 7825 h 10000"/>
            <a:gd name="connsiteX2" fmla="*/ 8850 w 9533"/>
            <a:gd name="connsiteY2" fmla="*/ 5491 h 10000"/>
            <a:gd name="connsiteX3" fmla="*/ 8692 w 9533"/>
            <a:gd name="connsiteY3" fmla="*/ 3291 h 10000"/>
            <a:gd name="connsiteX4" fmla="*/ 2144 w 9533"/>
            <a:gd name="connsiteY4" fmla="*/ 0 h 10000"/>
            <a:gd name="connsiteX0" fmla="*/ 0 w 9365"/>
            <a:gd name="connsiteY0" fmla="*/ 10000 h 10000"/>
            <a:gd name="connsiteX1" fmla="*/ 5674 w 9365"/>
            <a:gd name="connsiteY1" fmla="*/ 7825 h 10000"/>
            <a:gd name="connsiteX2" fmla="*/ 9284 w 9365"/>
            <a:gd name="connsiteY2" fmla="*/ 5491 h 10000"/>
            <a:gd name="connsiteX3" fmla="*/ 7257 w 9365"/>
            <a:gd name="connsiteY3" fmla="*/ 3003 h 10000"/>
            <a:gd name="connsiteX4" fmla="*/ 2249 w 9365"/>
            <a:gd name="connsiteY4" fmla="*/ 0 h 10000"/>
            <a:gd name="connsiteX0" fmla="*/ 0 w 10001"/>
            <a:gd name="connsiteY0" fmla="*/ 11268 h 11268"/>
            <a:gd name="connsiteX1" fmla="*/ 6059 w 10001"/>
            <a:gd name="connsiteY1" fmla="*/ 9093 h 11268"/>
            <a:gd name="connsiteX2" fmla="*/ 9914 w 10001"/>
            <a:gd name="connsiteY2" fmla="*/ 6759 h 11268"/>
            <a:gd name="connsiteX3" fmla="*/ 7749 w 10001"/>
            <a:gd name="connsiteY3" fmla="*/ 4271 h 11268"/>
            <a:gd name="connsiteX4" fmla="*/ 6489 w 10001"/>
            <a:gd name="connsiteY4" fmla="*/ 0 h 11268"/>
            <a:gd name="connsiteX0" fmla="*/ 0 w 10001"/>
            <a:gd name="connsiteY0" fmla="*/ 11268 h 11268"/>
            <a:gd name="connsiteX1" fmla="*/ 6059 w 10001"/>
            <a:gd name="connsiteY1" fmla="*/ 9093 h 11268"/>
            <a:gd name="connsiteX2" fmla="*/ 9914 w 10001"/>
            <a:gd name="connsiteY2" fmla="*/ 6759 h 11268"/>
            <a:gd name="connsiteX3" fmla="*/ 7749 w 10001"/>
            <a:gd name="connsiteY3" fmla="*/ 4271 h 11268"/>
            <a:gd name="connsiteX4" fmla="*/ 6489 w 10001"/>
            <a:gd name="connsiteY4" fmla="*/ 0 h 11268"/>
            <a:gd name="connsiteX0" fmla="*/ 15054 w 15194"/>
            <a:gd name="connsiteY0" fmla="*/ 11306 h 11306"/>
            <a:gd name="connsiteX1" fmla="*/ 370 w 15194"/>
            <a:gd name="connsiteY1" fmla="*/ 9093 h 11306"/>
            <a:gd name="connsiteX2" fmla="*/ 4225 w 15194"/>
            <a:gd name="connsiteY2" fmla="*/ 6759 h 11306"/>
            <a:gd name="connsiteX3" fmla="*/ 2060 w 15194"/>
            <a:gd name="connsiteY3" fmla="*/ 4271 h 11306"/>
            <a:gd name="connsiteX4" fmla="*/ 800 w 15194"/>
            <a:gd name="connsiteY4" fmla="*/ 0 h 11306"/>
            <a:gd name="connsiteX0" fmla="*/ 14542 w 14877"/>
            <a:gd name="connsiteY0" fmla="*/ 11306 h 11306"/>
            <a:gd name="connsiteX1" fmla="*/ 9073 w 14877"/>
            <a:gd name="connsiteY1" fmla="*/ 8468 h 11306"/>
            <a:gd name="connsiteX2" fmla="*/ 3713 w 14877"/>
            <a:gd name="connsiteY2" fmla="*/ 6759 h 11306"/>
            <a:gd name="connsiteX3" fmla="*/ 1548 w 14877"/>
            <a:gd name="connsiteY3" fmla="*/ 4271 h 11306"/>
            <a:gd name="connsiteX4" fmla="*/ 288 w 14877"/>
            <a:gd name="connsiteY4" fmla="*/ 0 h 11306"/>
            <a:gd name="connsiteX0" fmla="*/ 14542 w 14864"/>
            <a:gd name="connsiteY0" fmla="*/ 11306 h 11306"/>
            <a:gd name="connsiteX1" fmla="*/ 9073 w 14864"/>
            <a:gd name="connsiteY1" fmla="*/ 8468 h 11306"/>
            <a:gd name="connsiteX2" fmla="*/ 5356 w 14864"/>
            <a:gd name="connsiteY2" fmla="*/ 6571 h 11306"/>
            <a:gd name="connsiteX3" fmla="*/ 1548 w 14864"/>
            <a:gd name="connsiteY3" fmla="*/ 4271 h 11306"/>
            <a:gd name="connsiteX4" fmla="*/ 288 w 14864"/>
            <a:gd name="connsiteY4" fmla="*/ 0 h 11306"/>
            <a:gd name="connsiteX0" fmla="*/ 14542 w 14542"/>
            <a:gd name="connsiteY0" fmla="*/ 11306 h 11306"/>
            <a:gd name="connsiteX1" fmla="*/ 9073 w 14542"/>
            <a:gd name="connsiteY1" fmla="*/ 8468 h 11306"/>
            <a:gd name="connsiteX2" fmla="*/ 5356 w 14542"/>
            <a:gd name="connsiteY2" fmla="*/ 6571 h 11306"/>
            <a:gd name="connsiteX3" fmla="*/ 1548 w 14542"/>
            <a:gd name="connsiteY3" fmla="*/ 4271 h 11306"/>
            <a:gd name="connsiteX4" fmla="*/ 288 w 14542"/>
            <a:gd name="connsiteY4" fmla="*/ 0 h 11306"/>
            <a:gd name="connsiteX0" fmla="*/ 19917 w 19917"/>
            <a:gd name="connsiteY0" fmla="*/ 10545 h 10545"/>
            <a:gd name="connsiteX1" fmla="*/ 14448 w 19917"/>
            <a:gd name="connsiteY1" fmla="*/ 7707 h 10545"/>
            <a:gd name="connsiteX2" fmla="*/ 10731 w 19917"/>
            <a:gd name="connsiteY2" fmla="*/ 5810 h 10545"/>
            <a:gd name="connsiteX3" fmla="*/ 6923 w 19917"/>
            <a:gd name="connsiteY3" fmla="*/ 3510 h 10545"/>
            <a:gd name="connsiteX4" fmla="*/ 0 w 19917"/>
            <a:gd name="connsiteY4" fmla="*/ 0 h 10545"/>
            <a:gd name="connsiteX0" fmla="*/ 19917 w 20874"/>
            <a:gd name="connsiteY0" fmla="*/ 10545 h 10545"/>
            <a:gd name="connsiteX1" fmla="*/ 20592 w 20874"/>
            <a:gd name="connsiteY1" fmla="*/ 10102 h 10545"/>
            <a:gd name="connsiteX2" fmla="*/ 14448 w 20874"/>
            <a:gd name="connsiteY2" fmla="*/ 7707 h 10545"/>
            <a:gd name="connsiteX3" fmla="*/ 10731 w 20874"/>
            <a:gd name="connsiteY3" fmla="*/ 5810 h 10545"/>
            <a:gd name="connsiteX4" fmla="*/ 6923 w 20874"/>
            <a:gd name="connsiteY4" fmla="*/ 3510 h 10545"/>
            <a:gd name="connsiteX5" fmla="*/ 0 w 20874"/>
            <a:gd name="connsiteY5" fmla="*/ 0 h 10545"/>
            <a:gd name="connsiteX0" fmla="*/ 20592 w 20592"/>
            <a:gd name="connsiteY0" fmla="*/ 10102 h 10102"/>
            <a:gd name="connsiteX1" fmla="*/ 14448 w 20592"/>
            <a:gd name="connsiteY1" fmla="*/ 7707 h 10102"/>
            <a:gd name="connsiteX2" fmla="*/ 10731 w 20592"/>
            <a:gd name="connsiteY2" fmla="*/ 5810 h 10102"/>
            <a:gd name="connsiteX3" fmla="*/ 6923 w 20592"/>
            <a:gd name="connsiteY3" fmla="*/ 3510 h 10102"/>
            <a:gd name="connsiteX4" fmla="*/ 0 w 20592"/>
            <a:gd name="connsiteY4" fmla="*/ 0 h 10102"/>
            <a:gd name="connsiteX0" fmla="*/ 18693 w 18693"/>
            <a:gd name="connsiteY0" fmla="*/ 9881 h 9881"/>
            <a:gd name="connsiteX1" fmla="*/ 14448 w 18693"/>
            <a:gd name="connsiteY1" fmla="*/ 7707 h 9881"/>
            <a:gd name="connsiteX2" fmla="*/ 10731 w 18693"/>
            <a:gd name="connsiteY2" fmla="*/ 5810 h 9881"/>
            <a:gd name="connsiteX3" fmla="*/ 6923 w 18693"/>
            <a:gd name="connsiteY3" fmla="*/ 3510 h 9881"/>
            <a:gd name="connsiteX4" fmla="*/ 0 w 18693"/>
            <a:gd name="connsiteY4" fmla="*/ 0 h 9881"/>
            <a:gd name="connsiteX0" fmla="*/ 8993 w 8993"/>
            <a:gd name="connsiteY0" fmla="*/ 10166 h 10166"/>
            <a:gd name="connsiteX1" fmla="*/ 7729 w 8993"/>
            <a:gd name="connsiteY1" fmla="*/ 7800 h 10166"/>
            <a:gd name="connsiteX2" fmla="*/ 5741 w 8993"/>
            <a:gd name="connsiteY2" fmla="*/ 5880 h 10166"/>
            <a:gd name="connsiteX3" fmla="*/ 3704 w 8993"/>
            <a:gd name="connsiteY3" fmla="*/ 3552 h 10166"/>
            <a:gd name="connsiteX4" fmla="*/ 0 w 8993"/>
            <a:gd name="connsiteY4" fmla="*/ 0 h 10166"/>
            <a:gd name="connsiteX0" fmla="*/ 9774 w 9774"/>
            <a:gd name="connsiteY0" fmla="*/ 10591 h 10591"/>
            <a:gd name="connsiteX1" fmla="*/ 8368 w 9774"/>
            <a:gd name="connsiteY1" fmla="*/ 8264 h 10591"/>
            <a:gd name="connsiteX2" fmla="*/ 6158 w 9774"/>
            <a:gd name="connsiteY2" fmla="*/ 6375 h 10591"/>
            <a:gd name="connsiteX3" fmla="*/ 3893 w 9774"/>
            <a:gd name="connsiteY3" fmla="*/ 4085 h 10591"/>
            <a:gd name="connsiteX4" fmla="*/ 0 w 9774"/>
            <a:gd name="connsiteY4" fmla="*/ 0 h 10591"/>
            <a:gd name="connsiteX0" fmla="*/ 10000 w 10000"/>
            <a:gd name="connsiteY0" fmla="*/ 10000 h 10000"/>
            <a:gd name="connsiteX1" fmla="*/ 8561 w 10000"/>
            <a:gd name="connsiteY1" fmla="*/ 7803 h 10000"/>
            <a:gd name="connsiteX2" fmla="*/ 6300 w 10000"/>
            <a:gd name="connsiteY2" fmla="*/ 6019 h 10000"/>
            <a:gd name="connsiteX3" fmla="*/ 3983 w 10000"/>
            <a:gd name="connsiteY3" fmla="*/ 3857 h 10000"/>
            <a:gd name="connsiteX4" fmla="*/ 0 w 10000"/>
            <a:gd name="connsiteY4" fmla="*/ 0 h 10000"/>
            <a:gd name="connsiteX0" fmla="*/ 10573 w 10573"/>
            <a:gd name="connsiteY0" fmla="*/ 9923 h 9923"/>
            <a:gd name="connsiteX1" fmla="*/ 8561 w 10573"/>
            <a:gd name="connsiteY1" fmla="*/ 7803 h 9923"/>
            <a:gd name="connsiteX2" fmla="*/ 6300 w 10573"/>
            <a:gd name="connsiteY2" fmla="*/ 6019 h 9923"/>
            <a:gd name="connsiteX3" fmla="*/ 3983 w 10573"/>
            <a:gd name="connsiteY3" fmla="*/ 3857 h 9923"/>
            <a:gd name="connsiteX4" fmla="*/ 0 w 10573"/>
            <a:gd name="connsiteY4" fmla="*/ 0 h 9923"/>
            <a:gd name="connsiteX0" fmla="*/ 14796 w 14796"/>
            <a:gd name="connsiteY0" fmla="*/ 9821 h 9821"/>
            <a:gd name="connsiteX1" fmla="*/ 8097 w 14796"/>
            <a:gd name="connsiteY1" fmla="*/ 7864 h 9821"/>
            <a:gd name="connsiteX2" fmla="*/ 5959 w 14796"/>
            <a:gd name="connsiteY2" fmla="*/ 6066 h 9821"/>
            <a:gd name="connsiteX3" fmla="*/ 3767 w 14796"/>
            <a:gd name="connsiteY3" fmla="*/ 3887 h 9821"/>
            <a:gd name="connsiteX4" fmla="*/ 0 w 14796"/>
            <a:gd name="connsiteY4" fmla="*/ 0 h 9821"/>
            <a:gd name="connsiteX0" fmla="*/ 10000 w 10000"/>
            <a:gd name="connsiteY0" fmla="*/ 10000 h 10000"/>
            <a:gd name="connsiteX1" fmla="*/ 7854 w 10000"/>
            <a:gd name="connsiteY1" fmla="*/ 7881 h 10000"/>
            <a:gd name="connsiteX2" fmla="*/ 4027 w 10000"/>
            <a:gd name="connsiteY2" fmla="*/ 6177 h 10000"/>
            <a:gd name="connsiteX3" fmla="*/ 2546 w 10000"/>
            <a:gd name="connsiteY3" fmla="*/ 3958 h 10000"/>
            <a:gd name="connsiteX4" fmla="*/ 0 w 10000"/>
            <a:gd name="connsiteY4" fmla="*/ 0 h 10000"/>
            <a:gd name="connsiteX0" fmla="*/ 9840 w 9840"/>
            <a:gd name="connsiteY0" fmla="*/ 9590 h 9590"/>
            <a:gd name="connsiteX1" fmla="*/ 7854 w 9840"/>
            <a:gd name="connsiteY1" fmla="*/ 7881 h 9590"/>
            <a:gd name="connsiteX2" fmla="*/ 4027 w 9840"/>
            <a:gd name="connsiteY2" fmla="*/ 6177 h 9590"/>
            <a:gd name="connsiteX3" fmla="*/ 2546 w 9840"/>
            <a:gd name="connsiteY3" fmla="*/ 3958 h 9590"/>
            <a:gd name="connsiteX4" fmla="*/ 0 w 9840"/>
            <a:gd name="connsiteY4" fmla="*/ 0 h 9590"/>
            <a:gd name="connsiteX0" fmla="*/ 10863 w 10863"/>
            <a:gd name="connsiteY0" fmla="*/ 11334 h 11334"/>
            <a:gd name="connsiteX1" fmla="*/ 7982 w 10863"/>
            <a:gd name="connsiteY1" fmla="*/ 8218 h 11334"/>
            <a:gd name="connsiteX2" fmla="*/ 4092 w 10863"/>
            <a:gd name="connsiteY2" fmla="*/ 6441 h 11334"/>
            <a:gd name="connsiteX3" fmla="*/ 2587 w 10863"/>
            <a:gd name="connsiteY3" fmla="*/ 4127 h 11334"/>
            <a:gd name="connsiteX4" fmla="*/ 0 w 10863"/>
            <a:gd name="connsiteY4" fmla="*/ 0 h 11334"/>
            <a:gd name="connsiteX0" fmla="*/ 10863 w 10863"/>
            <a:gd name="connsiteY0" fmla="*/ 11334 h 11334"/>
            <a:gd name="connsiteX1" fmla="*/ 7982 w 10863"/>
            <a:gd name="connsiteY1" fmla="*/ 8218 h 11334"/>
            <a:gd name="connsiteX2" fmla="*/ 4529 w 10863"/>
            <a:gd name="connsiteY2" fmla="*/ 6412 h 11334"/>
            <a:gd name="connsiteX3" fmla="*/ 2587 w 10863"/>
            <a:gd name="connsiteY3" fmla="*/ 4127 h 11334"/>
            <a:gd name="connsiteX4" fmla="*/ 0 w 10863"/>
            <a:gd name="connsiteY4" fmla="*/ 0 h 11334"/>
            <a:gd name="connsiteX0" fmla="*/ 9827 w 9827"/>
            <a:gd name="connsiteY0" fmla="*/ 11494 h 11494"/>
            <a:gd name="connsiteX1" fmla="*/ 6946 w 9827"/>
            <a:gd name="connsiteY1" fmla="*/ 8378 h 11494"/>
            <a:gd name="connsiteX2" fmla="*/ 3493 w 9827"/>
            <a:gd name="connsiteY2" fmla="*/ 6572 h 11494"/>
            <a:gd name="connsiteX3" fmla="*/ 1551 w 9827"/>
            <a:gd name="connsiteY3" fmla="*/ 4287 h 11494"/>
            <a:gd name="connsiteX4" fmla="*/ 0 w 9827"/>
            <a:gd name="connsiteY4" fmla="*/ 0 h 11494"/>
            <a:gd name="connsiteX0" fmla="*/ 10000 w 10000"/>
            <a:gd name="connsiteY0" fmla="*/ 10000 h 10000"/>
            <a:gd name="connsiteX1" fmla="*/ 7068 w 10000"/>
            <a:gd name="connsiteY1" fmla="*/ 7289 h 10000"/>
            <a:gd name="connsiteX2" fmla="*/ 3554 w 10000"/>
            <a:gd name="connsiteY2" fmla="*/ 5718 h 10000"/>
            <a:gd name="connsiteX3" fmla="*/ 1781 w 10000"/>
            <a:gd name="connsiteY3" fmla="*/ 3695 h 10000"/>
            <a:gd name="connsiteX4" fmla="*/ 0 w 10000"/>
            <a:gd name="connsiteY4" fmla="*/ 0 h 10000"/>
            <a:gd name="connsiteX0" fmla="*/ 10000 w 10000"/>
            <a:gd name="connsiteY0" fmla="*/ 10000 h 10000"/>
            <a:gd name="connsiteX1" fmla="*/ 7068 w 10000"/>
            <a:gd name="connsiteY1" fmla="*/ 7289 h 10000"/>
            <a:gd name="connsiteX2" fmla="*/ 3554 w 10000"/>
            <a:gd name="connsiteY2" fmla="*/ 5718 h 10000"/>
            <a:gd name="connsiteX3" fmla="*/ 1781 w 10000"/>
            <a:gd name="connsiteY3" fmla="*/ 3695 h 10000"/>
            <a:gd name="connsiteX4" fmla="*/ 0 w 10000"/>
            <a:gd name="connsiteY4" fmla="*/ 0 h 10000"/>
            <a:gd name="connsiteX0" fmla="*/ 10000 w 10000"/>
            <a:gd name="connsiteY0" fmla="*/ 10000 h 10000"/>
            <a:gd name="connsiteX1" fmla="*/ 7068 w 10000"/>
            <a:gd name="connsiteY1" fmla="*/ 7289 h 10000"/>
            <a:gd name="connsiteX2" fmla="*/ 3554 w 10000"/>
            <a:gd name="connsiteY2" fmla="*/ 5718 h 10000"/>
            <a:gd name="connsiteX3" fmla="*/ 1857 w 10000"/>
            <a:gd name="connsiteY3" fmla="*/ 3788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10000" y="10000"/>
              </a:moveTo>
              <a:cubicBezTo>
                <a:pt x="9684" y="9318"/>
                <a:pt x="8143" y="8002"/>
                <a:pt x="7068" y="7289"/>
              </a:cubicBezTo>
              <a:cubicBezTo>
                <a:pt x="5994" y="6576"/>
                <a:pt x="4422" y="6301"/>
                <a:pt x="3554" y="5718"/>
              </a:cubicBezTo>
              <a:cubicBezTo>
                <a:pt x="2686" y="5135"/>
                <a:pt x="2168" y="4625"/>
                <a:pt x="1857" y="3788"/>
              </a:cubicBezTo>
              <a:cubicBezTo>
                <a:pt x="705" y="1313"/>
                <a:pt x="809" y="1132"/>
                <a:pt x="0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18</xdr:col>
      <xdr:colOff>238126</xdr:colOff>
      <xdr:row>40</xdr:row>
      <xdr:rowOff>24880</xdr:rowOff>
    </xdr:from>
    <xdr:ext cx="143527" cy="79504"/>
    <xdr:sp macro="" textlink="">
      <xdr:nvSpPr>
        <xdr:cNvPr id="1200" name="Text Box 1620">
          <a:extLst>
            <a:ext uri="{FF2B5EF4-FFF2-40B4-BE49-F238E27FC236}">
              <a16:creationId xmlns:a16="http://schemas.microsoft.com/office/drawing/2014/main" id="{B10CDE21-A047-4983-B7F2-7CE4E50138AD}"/>
            </a:ext>
          </a:extLst>
        </xdr:cNvPr>
        <xdr:cNvSpPr txBox="1">
          <a:spLocks noChangeArrowheads="1"/>
        </xdr:cNvSpPr>
      </xdr:nvSpPr>
      <xdr:spPr bwMode="auto">
        <a:xfrm>
          <a:off x="12140566" y="6730480"/>
          <a:ext cx="143527" cy="795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oneCellAnchor>
  <xdr:twoCellAnchor>
    <xdr:from>
      <xdr:col>18</xdr:col>
      <xdr:colOff>50481</xdr:colOff>
      <xdr:row>40</xdr:row>
      <xdr:rowOff>56269</xdr:rowOff>
    </xdr:from>
    <xdr:to>
      <xdr:col>18</xdr:col>
      <xdr:colOff>469726</xdr:colOff>
      <xdr:row>40</xdr:row>
      <xdr:rowOff>68502</xdr:rowOff>
    </xdr:to>
    <xdr:sp macro="" textlink="">
      <xdr:nvSpPr>
        <xdr:cNvPr id="1201" name="Line 120">
          <a:extLst>
            <a:ext uri="{FF2B5EF4-FFF2-40B4-BE49-F238E27FC236}">
              <a16:creationId xmlns:a16="http://schemas.microsoft.com/office/drawing/2014/main" id="{ECA87B16-C62A-45ED-9058-8BFC47A936BB}"/>
            </a:ext>
          </a:extLst>
        </xdr:cNvPr>
        <xdr:cNvSpPr>
          <a:spLocks noChangeShapeType="1"/>
        </xdr:cNvSpPr>
      </xdr:nvSpPr>
      <xdr:spPr bwMode="auto">
        <a:xfrm>
          <a:off x="11952921" y="6761869"/>
          <a:ext cx="419245" cy="1223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580771</xdr:colOff>
      <xdr:row>33</xdr:row>
      <xdr:rowOff>131553</xdr:rowOff>
    </xdr:from>
    <xdr:to>
      <xdr:col>18</xdr:col>
      <xdr:colOff>410086</xdr:colOff>
      <xdr:row>40</xdr:row>
      <xdr:rowOff>85037</xdr:rowOff>
    </xdr:to>
    <xdr:sp macro="" textlink="">
      <xdr:nvSpPr>
        <xdr:cNvPr id="1202" name="Freeform 217">
          <a:extLst>
            <a:ext uri="{FF2B5EF4-FFF2-40B4-BE49-F238E27FC236}">
              <a16:creationId xmlns:a16="http://schemas.microsoft.com/office/drawing/2014/main" id="{29BA8B6E-1E38-4ADA-BF5A-930C04EE6F85}"/>
            </a:ext>
          </a:extLst>
        </xdr:cNvPr>
        <xdr:cNvSpPr>
          <a:spLocks/>
        </xdr:cNvSpPr>
      </xdr:nvSpPr>
      <xdr:spPr bwMode="auto">
        <a:xfrm rot="1235889">
          <a:off x="11789791" y="5663673"/>
          <a:ext cx="522735" cy="1126964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8438"/>
            <a:gd name="connsiteX1" fmla="*/ 5852 w 10000"/>
            <a:gd name="connsiteY1" fmla="*/ 18289 h 18438"/>
            <a:gd name="connsiteX2" fmla="*/ 2832 w 10000"/>
            <a:gd name="connsiteY2" fmla="*/ 9062 h 18438"/>
            <a:gd name="connsiteX3" fmla="*/ 0 w 10000"/>
            <a:gd name="connsiteY3" fmla="*/ 6797 h 18438"/>
            <a:gd name="connsiteX0" fmla="*/ 11498 w 11498"/>
            <a:gd name="connsiteY0" fmla="*/ 23635 h 42073"/>
            <a:gd name="connsiteX1" fmla="*/ 7350 w 11498"/>
            <a:gd name="connsiteY1" fmla="*/ 41924 h 42073"/>
            <a:gd name="connsiteX2" fmla="*/ 4330 w 11498"/>
            <a:gd name="connsiteY2" fmla="*/ 32697 h 42073"/>
            <a:gd name="connsiteX3" fmla="*/ 0 w 11498"/>
            <a:gd name="connsiteY3" fmla="*/ 0 h 42073"/>
            <a:gd name="connsiteX0" fmla="*/ 11498 w 11498"/>
            <a:gd name="connsiteY0" fmla="*/ 46916 h 65448"/>
            <a:gd name="connsiteX1" fmla="*/ 7350 w 11498"/>
            <a:gd name="connsiteY1" fmla="*/ 65205 h 65448"/>
            <a:gd name="connsiteX2" fmla="*/ 4330 w 11498"/>
            <a:gd name="connsiteY2" fmla="*/ 55978 h 65448"/>
            <a:gd name="connsiteX3" fmla="*/ 3503 w 11498"/>
            <a:gd name="connsiteY3" fmla="*/ 660 h 65448"/>
            <a:gd name="connsiteX4" fmla="*/ 0 w 11498"/>
            <a:gd name="connsiteY4" fmla="*/ 23281 h 65448"/>
            <a:gd name="connsiteX0" fmla="*/ 11826 w 11826"/>
            <a:gd name="connsiteY0" fmla="*/ 53003 h 71535"/>
            <a:gd name="connsiteX1" fmla="*/ 7678 w 11826"/>
            <a:gd name="connsiteY1" fmla="*/ 71292 h 71535"/>
            <a:gd name="connsiteX2" fmla="*/ 4658 w 11826"/>
            <a:gd name="connsiteY2" fmla="*/ 62065 h 71535"/>
            <a:gd name="connsiteX3" fmla="*/ 3831 w 11826"/>
            <a:gd name="connsiteY3" fmla="*/ 6747 h 71535"/>
            <a:gd name="connsiteX4" fmla="*/ 0 w 11826"/>
            <a:gd name="connsiteY4" fmla="*/ 0 h 71535"/>
            <a:gd name="connsiteX0" fmla="*/ 11826 w 11826"/>
            <a:gd name="connsiteY0" fmla="*/ 53003 h 74488"/>
            <a:gd name="connsiteX1" fmla="*/ 7678 w 11826"/>
            <a:gd name="connsiteY1" fmla="*/ 71292 h 74488"/>
            <a:gd name="connsiteX2" fmla="*/ 5246 w 11826"/>
            <a:gd name="connsiteY2" fmla="*/ 72193 h 74488"/>
            <a:gd name="connsiteX3" fmla="*/ 3831 w 11826"/>
            <a:gd name="connsiteY3" fmla="*/ 6747 h 74488"/>
            <a:gd name="connsiteX4" fmla="*/ 0 w 11826"/>
            <a:gd name="connsiteY4" fmla="*/ 0 h 74488"/>
            <a:gd name="connsiteX0" fmla="*/ 11826 w 11826"/>
            <a:gd name="connsiteY0" fmla="*/ 58668 h 80153"/>
            <a:gd name="connsiteX1" fmla="*/ 7678 w 11826"/>
            <a:gd name="connsiteY1" fmla="*/ 76957 h 80153"/>
            <a:gd name="connsiteX2" fmla="*/ 5246 w 11826"/>
            <a:gd name="connsiteY2" fmla="*/ 77858 h 80153"/>
            <a:gd name="connsiteX3" fmla="*/ 3831 w 11826"/>
            <a:gd name="connsiteY3" fmla="*/ 12412 h 80153"/>
            <a:gd name="connsiteX4" fmla="*/ 0 w 11826"/>
            <a:gd name="connsiteY4" fmla="*/ 5665 h 80153"/>
            <a:gd name="connsiteX0" fmla="*/ 11826 w 11826"/>
            <a:gd name="connsiteY0" fmla="*/ 81526 h 103011"/>
            <a:gd name="connsiteX1" fmla="*/ 7678 w 11826"/>
            <a:gd name="connsiteY1" fmla="*/ 99815 h 103011"/>
            <a:gd name="connsiteX2" fmla="*/ 5246 w 11826"/>
            <a:gd name="connsiteY2" fmla="*/ 100716 h 103011"/>
            <a:gd name="connsiteX3" fmla="*/ 3831 w 11826"/>
            <a:gd name="connsiteY3" fmla="*/ 35270 h 103011"/>
            <a:gd name="connsiteX4" fmla="*/ 0 w 11826"/>
            <a:gd name="connsiteY4" fmla="*/ 28523 h 103011"/>
            <a:gd name="connsiteX0" fmla="*/ 11987 w 11987"/>
            <a:gd name="connsiteY0" fmla="*/ 83014 h 104499"/>
            <a:gd name="connsiteX1" fmla="*/ 7839 w 11987"/>
            <a:gd name="connsiteY1" fmla="*/ 101303 h 104499"/>
            <a:gd name="connsiteX2" fmla="*/ 5407 w 11987"/>
            <a:gd name="connsiteY2" fmla="*/ 102204 h 104499"/>
            <a:gd name="connsiteX3" fmla="*/ 3992 w 11987"/>
            <a:gd name="connsiteY3" fmla="*/ 36758 h 104499"/>
            <a:gd name="connsiteX4" fmla="*/ 0 w 11987"/>
            <a:gd name="connsiteY4" fmla="*/ 24923 h 104499"/>
            <a:gd name="connsiteX0" fmla="*/ 12602 w 12602"/>
            <a:gd name="connsiteY0" fmla="*/ 87078 h 108563"/>
            <a:gd name="connsiteX1" fmla="*/ 8454 w 12602"/>
            <a:gd name="connsiteY1" fmla="*/ 105367 h 108563"/>
            <a:gd name="connsiteX2" fmla="*/ 6022 w 12602"/>
            <a:gd name="connsiteY2" fmla="*/ 106268 h 108563"/>
            <a:gd name="connsiteX3" fmla="*/ 4607 w 12602"/>
            <a:gd name="connsiteY3" fmla="*/ 40822 h 108563"/>
            <a:gd name="connsiteX4" fmla="*/ 0 w 12602"/>
            <a:gd name="connsiteY4" fmla="*/ 16945 h 108563"/>
            <a:gd name="connsiteX0" fmla="*/ 10533 w 10533"/>
            <a:gd name="connsiteY0" fmla="*/ 91461 h 112946"/>
            <a:gd name="connsiteX1" fmla="*/ 6385 w 10533"/>
            <a:gd name="connsiteY1" fmla="*/ 109750 h 112946"/>
            <a:gd name="connsiteX2" fmla="*/ 3953 w 10533"/>
            <a:gd name="connsiteY2" fmla="*/ 110651 h 112946"/>
            <a:gd name="connsiteX3" fmla="*/ 2538 w 10533"/>
            <a:gd name="connsiteY3" fmla="*/ 45205 h 112946"/>
            <a:gd name="connsiteX4" fmla="*/ 0 w 10533"/>
            <a:gd name="connsiteY4" fmla="*/ 10711 h 112946"/>
            <a:gd name="connsiteX0" fmla="*/ 9526 w 9526"/>
            <a:gd name="connsiteY0" fmla="*/ 96740 h 118225"/>
            <a:gd name="connsiteX1" fmla="*/ 5378 w 9526"/>
            <a:gd name="connsiteY1" fmla="*/ 115029 h 118225"/>
            <a:gd name="connsiteX2" fmla="*/ 2946 w 9526"/>
            <a:gd name="connsiteY2" fmla="*/ 115930 h 118225"/>
            <a:gd name="connsiteX3" fmla="*/ 1531 w 9526"/>
            <a:gd name="connsiteY3" fmla="*/ 50484 h 118225"/>
            <a:gd name="connsiteX4" fmla="*/ 0 w 9526"/>
            <a:gd name="connsiteY4" fmla="*/ 5568 h 118225"/>
            <a:gd name="connsiteX0" fmla="*/ 9951 w 9951"/>
            <a:gd name="connsiteY0" fmla="*/ 10024 h 10042"/>
            <a:gd name="connsiteX1" fmla="*/ 5646 w 9951"/>
            <a:gd name="connsiteY1" fmla="*/ 9730 h 10042"/>
            <a:gd name="connsiteX2" fmla="*/ 3093 w 9951"/>
            <a:gd name="connsiteY2" fmla="*/ 9806 h 10042"/>
            <a:gd name="connsiteX3" fmla="*/ 1607 w 9951"/>
            <a:gd name="connsiteY3" fmla="*/ 4270 h 10042"/>
            <a:gd name="connsiteX4" fmla="*/ 0 w 9951"/>
            <a:gd name="connsiteY4" fmla="*/ 471 h 10042"/>
            <a:gd name="connsiteX0" fmla="*/ 10000 w 10000"/>
            <a:gd name="connsiteY0" fmla="*/ 9982 h 9982"/>
            <a:gd name="connsiteX1" fmla="*/ 5674 w 10000"/>
            <a:gd name="connsiteY1" fmla="*/ 9689 h 9982"/>
            <a:gd name="connsiteX2" fmla="*/ 3108 w 10000"/>
            <a:gd name="connsiteY2" fmla="*/ 9765 h 9982"/>
            <a:gd name="connsiteX3" fmla="*/ 1615 w 10000"/>
            <a:gd name="connsiteY3" fmla="*/ 4252 h 9982"/>
            <a:gd name="connsiteX4" fmla="*/ 0 w 10000"/>
            <a:gd name="connsiteY4" fmla="*/ 469 h 9982"/>
            <a:gd name="connsiteX0" fmla="*/ 2408 w 5679"/>
            <a:gd name="connsiteY0" fmla="*/ 18401 h 18401"/>
            <a:gd name="connsiteX1" fmla="*/ 5674 w 5679"/>
            <a:gd name="connsiteY1" fmla="*/ 9706 h 18401"/>
            <a:gd name="connsiteX2" fmla="*/ 3108 w 5679"/>
            <a:gd name="connsiteY2" fmla="*/ 9783 h 18401"/>
            <a:gd name="connsiteX3" fmla="*/ 1615 w 5679"/>
            <a:gd name="connsiteY3" fmla="*/ 4260 h 18401"/>
            <a:gd name="connsiteX4" fmla="*/ 0 w 5679"/>
            <a:gd name="connsiteY4" fmla="*/ 470 h 18401"/>
            <a:gd name="connsiteX0" fmla="*/ 6021 w 11782"/>
            <a:gd name="connsiteY0" fmla="*/ 12190 h 12190"/>
            <a:gd name="connsiteX1" fmla="*/ 11772 w 11782"/>
            <a:gd name="connsiteY1" fmla="*/ 7465 h 12190"/>
            <a:gd name="connsiteX2" fmla="*/ 7254 w 11782"/>
            <a:gd name="connsiteY2" fmla="*/ 7507 h 12190"/>
            <a:gd name="connsiteX3" fmla="*/ 4625 w 11782"/>
            <a:gd name="connsiteY3" fmla="*/ 4505 h 12190"/>
            <a:gd name="connsiteX4" fmla="*/ 0 w 11782"/>
            <a:gd name="connsiteY4" fmla="*/ 0 h 12190"/>
            <a:gd name="connsiteX0" fmla="*/ 6021 w 11782"/>
            <a:gd name="connsiteY0" fmla="*/ 12190 h 12190"/>
            <a:gd name="connsiteX1" fmla="*/ 11772 w 11782"/>
            <a:gd name="connsiteY1" fmla="*/ 7465 h 12190"/>
            <a:gd name="connsiteX2" fmla="*/ 7254 w 11782"/>
            <a:gd name="connsiteY2" fmla="*/ 7507 h 12190"/>
            <a:gd name="connsiteX3" fmla="*/ 4625 w 11782"/>
            <a:gd name="connsiteY3" fmla="*/ 4505 h 12190"/>
            <a:gd name="connsiteX4" fmla="*/ 0 w 11782"/>
            <a:gd name="connsiteY4" fmla="*/ 0 h 12190"/>
            <a:gd name="connsiteX0" fmla="*/ 6021 w 11782"/>
            <a:gd name="connsiteY0" fmla="*/ 12190 h 12190"/>
            <a:gd name="connsiteX1" fmla="*/ 11772 w 11782"/>
            <a:gd name="connsiteY1" fmla="*/ 7465 h 12190"/>
            <a:gd name="connsiteX2" fmla="*/ 7254 w 11782"/>
            <a:gd name="connsiteY2" fmla="*/ 7507 h 12190"/>
            <a:gd name="connsiteX3" fmla="*/ 4625 w 11782"/>
            <a:gd name="connsiteY3" fmla="*/ 4505 h 12190"/>
            <a:gd name="connsiteX4" fmla="*/ 0 w 11782"/>
            <a:gd name="connsiteY4" fmla="*/ 0 h 12190"/>
            <a:gd name="connsiteX0" fmla="*/ 6021 w 7261"/>
            <a:gd name="connsiteY0" fmla="*/ 12190 h 12190"/>
            <a:gd name="connsiteX1" fmla="*/ 5452 w 7261"/>
            <a:gd name="connsiteY1" fmla="*/ 9485 h 12190"/>
            <a:gd name="connsiteX2" fmla="*/ 7254 w 7261"/>
            <a:gd name="connsiteY2" fmla="*/ 7507 h 12190"/>
            <a:gd name="connsiteX3" fmla="*/ 4625 w 7261"/>
            <a:gd name="connsiteY3" fmla="*/ 4505 h 12190"/>
            <a:gd name="connsiteX4" fmla="*/ 0 w 7261"/>
            <a:gd name="connsiteY4" fmla="*/ 0 h 12190"/>
            <a:gd name="connsiteX0" fmla="*/ 431 w 10011"/>
            <a:gd name="connsiteY0" fmla="*/ 11545 h 11545"/>
            <a:gd name="connsiteX1" fmla="*/ 7509 w 10011"/>
            <a:gd name="connsiteY1" fmla="*/ 7781 h 11545"/>
            <a:gd name="connsiteX2" fmla="*/ 9990 w 10011"/>
            <a:gd name="connsiteY2" fmla="*/ 6158 h 11545"/>
            <a:gd name="connsiteX3" fmla="*/ 6370 w 10011"/>
            <a:gd name="connsiteY3" fmla="*/ 3696 h 11545"/>
            <a:gd name="connsiteX4" fmla="*/ 0 w 10011"/>
            <a:gd name="connsiteY4" fmla="*/ 0 h 11545"/>
            <a:gd name="connsiteX0" fmla="*/ 300 w 12406"/>
            <a:gd name="connsiteY0" fmla="*/ 11229 h 11229"/>
            <a:gd name="connsiteX1" fmla="*/ 9894 w 12406"/>
            <a:gd name="connsiteY1" fmla="*/ 7781 h 11229"/>
            <a:gd name="connsiteX2" fmla="*/ 12375 w 12406"/>
            <a:gd name="connsiteY2" fmla="*/ 6158 h 11229"/>
            <a:gd name="connsiteX3" fmla="*/ 8755 w 12406"/>
            <a:gd name="connsiteY3" fmla="*/ 3696 h 11229"/>
            <a:gd name="connsiteX4" fmla="*/ 2385 w 12406"/>
            <a:gd name="connsiteY4" fmla="*/ 0 h 11229"/>
            <a:gd name="connsiteX0" fmla="*/ 0 w 12106"/>
            <a:gd name="connsiteY0" fmla="*/ 11229 h 11229"/>
            <a:gd name="connsiteX1" fmla="*/ 9594 w 12106"/>
            <a:gd name="connsiteY1" fmla="*/ 7781 h 11229"/>
            <a:gd name="connsiteX2" fmla="*/ 12075 w 12106"/>
            <a:gd name="connsiteY2" fmla="*/ 6158 h 11229"/>
            <a:gd name="connsiteX3" fmla="*/ 8455 w 12106"/>
            <a:gd name="connsiteY3" fmla="*/ 3696 h 11229"/>
            <a:gd name="connsiteX4" fmla="*/ 2085 w 12106"/>
            <a:gd name="connsiteY4" fmla="*/ 0 h 11229"/>
            <a:gd name="connsiteX0" fmla="*/ 0 w 10072"/>
            <a:gd name="connsiteY0" fmla="*/ 11229 h 11229"/>
            <a:gd name="connsiteX1" fmla="*/ 9594 w 10072"/>
            <a:gd name="connsiteY1" fmla="*/ 7781 h 11229"/>
            <a:gd name="connsiteX2" fmla="*/ 8608 w 10072"/>
            <a:gd name="connsiteY2" fmla="*/ 6166 h 11229"/>
            <a:gd name="connsiteX3" fmla="*/ 8455 w 10072"/>
            <a:gd name="connsiteY3" fmla="*/ 3696 h 11229"/>
            <a:gd name="connsiteX4" fmla="*/ 2085 w 10072"/>
            <a:gd name="connsiteY4" fmla="*/ 0 h 11229"/>
            <a:gd name="connsiteX0" fmla="*/ 0 w 9727"/>
            <a:gd name="connsiteY0" fmla="*/ 11229 h 11229"/>
            <a:gd name="connsiteX1" fmla="*/ 5261 w 9727"/>
            <a:gd name="connsiteY1" fmla="*/ 8787 h 11229"/>
            <a:gd name="connsiteX2" fmla="*/ 9594 w 9727"/>
            <a:gd name="connsiteY2" fmla="*/ 7781 h 11229"/>
            <a:gd name="connsiteX3" fmla="*/ 8608 w 9727"/>
            <a:gd name="connsiteY3" fmla="*/ 6166 h 11229"/>
            <a:gd name="connsiteX4" fmla="*/ 8455 w 9727"/>
            <a:gd name="connsiteY4" fmla="*/ 3696 h 11229"/>
            <a:gd name="connsiteX5" fmla="*/ 2085 w 9727"/>
            <a:gd name="connsiteY5" fmla="*/ 0 h 11229"/>
            <a:gd name="connsiteX0" fmla="*/ 0 w 9533"/>
            <a:gd name="connsiteY0" fmla="*/ 10000 h 10000"/>
            <a:gd name="connsiteX1" fmla="*/ 5409 w 9533"/>
            <a:gd name="connsiteY1" fmla="*/ 7825 h 10000"/>
            <a:gd name="connsiteX2" fmla="*/ 8850 w 9533"/>
            <a:gd name="connsiteY2" fmla="*/ 5491 h 10000"/>
            <a:gd name="connsiteX3" fmla="*/ 8692 w 9533"/>
            <a:gd name="connsiteY3" fmla="*/ 3291 h 10000"/>
            <a:gd name="connsiteX4" fmla="*/ 2144 w 9533"/>
            <a:gd name="connsiteY4" fmla="*/ 0 h 10000"/>
            <a:gd name="connsiteX0" fmla="*/ 0 w 9365"/>
            <a:gd name="connsiteY0" fmla="*/ 10000 h 10000"/>
            <a:gd name="connsiteX1" fmla="*/ 5674 w 9365"/>
            <a:gd name="connsiteY1" fmla="*/ 7825 h 10000"/>
            <a:gd name="connsiteX2" fmla="*/ 9284 w 9365"/>
            <a:gd name="connsiteY2" fmla="*/ 5491 h 10000"/>
            <a:gd name="connsiteX3" fmla="*/ 7257 w 9365"/>
            <a:gd name="connsiteY3" fmla="*/ 3003 h 10000"/>
            <a:gd name="connsiteX4" fmla="*/ 2249 w 9365"/>
            <a:gd name="connsiteY4" fmla="*/ 0 h 10000"/>
            <a:gd name="connsiteX0" fmla="*/ 0 w 10001"/>
            <a:gd name="connsiteY0" fmla="*/ 11268 h 11268"/>
            <a:gd name="connsiteX1" fmla="*/ 6059 w 10001"/>
            <a:gd name="connsiteY1" fmla="*/ 9093 h 11268"/>
            <a:gd name="connsiteX2" fmla="*/ 9914 w 10001"/>
            <a:gd name="connsiteY2" fmla="*/ 6759 h 11268"/>
            <a:gd name="connsiteX3" fmla="*/ 7749 w 10001"/>
            <a:gd name="connsiteY3" fmla="*/ 4271 h 11268"/>
            <a:gd name="connsiteX4" fmla="*/ 6489 w 10001"/>
            <a:gd name="connsiteY4" fmla="*/ 0 h 11268"/>
            <a:gd name="connsiteX0" fmla="*/ 0 w 10001"/>
            <a:gd name="connsiteY0" fmla="*/ 11268 h 11268"/>
            <a:gd name="connsiteX1" fmla="*/ 6059 w 10001"/>
            <a:gd name="connsiteY1" fmla="*/ 9093 h 11268"/>
            <a:gd name="connsiteX2" fmla="*/ 9914 w 10001"/>
            <a:gd name="connsiteY2" fmla="*/ 6759 h 11268"/>
            <a:gd name="connsiteX3" fmla="*/ 7749 w 10001"/>
            <a:gd name="connsiteY3" fmla="*/ 4271 h 11268"/>
            <a:gd name="connsiteX4" fmla="*/ 6489 w 10001"/>
            <a:gd name="connsiteY4" fmla="*/ 0 h 11268"/>
            <a:gd name="connsiteX0" fmla="*/ 15054 w 15194"/>
            <a:gd name="connsiteY0" fmla="*/ 11306 h 11306"/>
            <a:gd name="connsiteX1" fmla="*/ 370 w 15194"/>
            <a:gd name="connsiteY1" fmla="*/ 9093 h 11306"/>
            <a:gd name="connsiteX2" fmla="*/ 4225 w 15194"/>
            <a:gd name="connsiteY2" fmla="*/ 6759 h 11306"/>
            <a:gd name="connsiteX3" fmla="*/ 2060 w 15194"/>
            <a:gd name="connsiteY3" fmla="*/ 4271 h 11306"/>
            <a:gd name="connsiteX4" fmla="*/ 800 w 15194"/>
            <a:gd name="connsiteY4" fmla="*/ 0 h 11306"/>
            <a:gd name="connsiteX0" fmla="*/ 14542 w 14877"/>
            <a:gd name="connsiteY0" fmla="*/ 11306 h 11306"/>
            <a:gd name="connsiteX1" fmla="*/ 9073 w 14877"/>
            <a:gd name="connsiteY1" fmla="*/ 8468 h 11306"/>
            <a:gd name="connsiteX2" fmla="*/ 3713 w 14877"/>
            <a:gd name="connsiteY2" fmla="*/ 6759 h 11306"/>
            <a:gd name="connsiteX3" fmla="*/ 1548 w 14877"/>
            <a:gd name="connsiteY3" fmla="*/ 4271 h 11306"/>
            <a:gd name="connsiteX4" fmla="*/ 288 w 14877"/>
            <a:gd name="connsiteY4" fmla="*/ 0 h 11306"/>
            <a:gd name="connsiteX0" fmla="*/ 14542 w 14864"/>
            <a:gd name="connsiteY0" fmla="*/ 11306 h 11306"/>
            <a:gd name="connsiteX1" fmla="*/ 9073 w 14864"/>
            <a:gd name="connsiteY1" fmla="*/ 8468 h 11306"/>
            <a:gd name="connsiteX2" fmla="*/ 5356 w 14864"/>
            <a:gd name="connsiteY2" fmla="*/ 6571 h 11306"/>
            <a:gd name="connsiteX3" fmla="*/ 1548 w 14864"/>
            <a:gd name="connsiteY3" fmla="*/ 4271 h 11306"/>
            <a:gd name="connsiteX4" fmla="*/ 288 w 14864"/>
            <a:gd name="connsiteY4" fmla="*/ 0 h 11306"/>
            <a:gd name="connsiteX0" fmla="*/ 14542 w 14542"/>
            <a:gd name="connsiteY0" fmla="*/ 11306 h 11306"/>
            <a:gd name="connsiteX1" fmla="*/ 9073 w 14542"/>
            <a:gd name="connsiteY1" fmla="*/ 8468 h 11306"/>
            <a:gd name="connsiteX2" fmla="*/ 5356 w 14542"/>
            <a:gd name="connsiteY2" fmla="*/ 6571 h 11306"/>
            <a:gd name="connsiteX3" fmla="*/ 1548 w 14542"/>
            <a:gd name="connsiteY3" fmla="*/ 4271 h 11306"/>
            <a:gd name="connsiteX4" fmla="*/ 288 w 14542"/>
            <a:gd name="connsiteY4" fmla="*/ 0 h 11306"/>
            <a:gd name="connsiteX0" fmla="*/ 19917 w 19917"/>
            <a:gd name="connsiteY0" fmla="*/ 10545 h 10545"/>
            <a:gd name="connsiteX1" fmla="*/ 14448 w 19917"/>
            <a:gd name="connsiteY1" fmla="*/ 7707 h 10545"/>
            <a:gd name="connsiteX2" fmla="*/ 10731 w 19917"/>
            <a:gd name="connsiteY2" fmla="*/ 5810 h 10545"/>
            <a:gd name="connsiteX3" fmla="*/ 6923 w 19917"/>
            <a:gd name="connsiteY3" fmla="*/ 3510 h 10545"/>
            <a:gd name="connsiteX4" fmla="*/ 0 w 19917"/>
            <a:gd name="connsiteY4" fmla="*/ 0 h 10545"/>
            <a:gd name="connsiteX0" fmla="*/ 19917 w 20874"/>
            <a:gd name="connsiteY0" fmla="*/ 10545 h 10545"/>
            <a:gd name="connsiteX1" fmla="*/ 20592 w 20874"/>
            <a:gd name="connsiteY1" fmla="*/ 10102 h 10545"/>
            <a:gd name="connsiteX2" fmla="*/ 14448 w 20874"/>
            <a:gd name="connsiteY2" fmla="*/ 7707 h 10545"/>
            <a:gd name="connsiteX3" fmla="*/ 10731 w 20874"/>
            <a:gd name="connsiteY3" fmla="*/ 5810 h 10545"/>
            <a:gd name="connsiteX4" fmla="*/ 6923 w 20874"/>
            <a:gd name="connsiteY4" fmla="*/ 3510 h 10545"/>
            <a:gd name="connsiteX5" fmla="*/ 0 w 20874"/>
            <a:gd name="connsiteY5" fmla="*/ 0 h 10545"/>
            <a:gd name="connsiteX0" fmla="*/ 20592 w 20592"/>
            <a:gd name="connsiteY0" fmla="*/ 10102 h 10102"/>
            <a:gd name="connsiteX1" fmla="*/ 14448 w 20592"/>
            <a:gd name="connsiteY1" fmla="*/ 7707 h 10102"/>
            <a:gd name="connsiteX2" fmla="*/ 10731 w 20592"/>
            <a:gd name="connsiteY2" fmla="*/ 5810 h 10102"/>
            <a:gd name="connsiteX3" fmla="*/ 6923 w 20592"/>
            <a:gd name="connsiteY3" fmla="*/ 3510 h 10102"/>
            <a:gd name="connsiteX4" fmla="*/ 0 w 20592"/>
            <a:gd name="connsiteY4" fmla="*/ 0 h 10102"/>
            <a:gd name="connsiteX0" fmla="*/ 18693 w 18693"/>
            <a:gd name="connsiteY0" fmla="*/ 9881 h 9881"/>
            <a:gd name="connsiteX1" fmla="*/ 14448 w 18693"/>
            <a:gd name="connsiteY1" fmla="*/ 7707 h 9881"/>
            <a:gd name="connsiteX2" fmla="*/ 10731 w 18693"/>
            <a:gd name="connsiteY2" fmla="*/ 5810 h 9881"/>
            <a:gd name="connsiteX3" fmla="*/ 6923 w 18693"/>
            <a:gd name="connsiteY3" fmla="*/ 3510 h 9881"/>
            <a:gd name="connsiteX4" fmla="*/ 0 w 18693"/>
            <a:gd name="connsiteY4" fmla="*/ 0 h 9881"/>
            <a:gd name="connsiteX0" fmla="*/ 8993 w 8993"/>
            <a:gd name="connsiteY0" fmla="*/ 10166 h 10166"/>
            <a:gd name="connsiteX1" fmla="*/ 7729 w 8993"/>
            <a:gd name="connsiteY1" fmla="*/ 7800 h 10166"/>
            <a:gd name="connsiteX2" fmla="*/ 5741 w 8993"/>
            <a:gd name="connsiteY2" fmla="*/ 5880 h 10166"/>
            <a:gd name="connsiteX3" fmla="*/ 3704 w 8993"/>
            <a:gd name="connsiteY3" fmla="*/ 3552 h 10166"/>
            <a:gd name="connsiteX4" fmla="*/ 0 w 8993"/>
            <a:gd name="connsiteY4" fmla="*/ 0 h 10166"/>
            <a:gd name="connsiteX0" fmla="*/ 9774 w 9774"/>
            <a:gd name="connsiteY0" fmla="*/ 10591 h 10591"/>
            <a:gd name="connsiteX1" fmla="*/ 8368 w 9774"/>
            <a:gd name="connsiteY1" fmla="*/ 8264 h 10591"/>
            <a:gd name="connsiteX2" fmla="*/ 6158 w 9774"/>
            <a:gd name="connsiteY2" fmla="*/ 6375 h 10591"/>
            <a:gd name="connsiteX3" fmla="*/ 3893 w 9774"/>
            <a:gd name="connsiteY3" fmla="*/ 4085 h 10591"/>
            <a:gd name="connsiteX4" fmla="*/ 0 w 9774"/>
            <a:gd name="connsiteY4" fmla="*/ 0 h 10591"/>
            <a:gd name="connsiteX0" fmla="*/ 10000 w 10000"/>
            <a:gd name="connsiteY0" fmla="*/ 10000 h 10000"/>
            <a:gd name="connsiteX1" fmla="*/ 8561 w 10000"/>
            <a:gd name="connsiteY1" fmla="*/ 7803 h 10000"/>
            <a:gd name="connsiteX2" fmla="*/ 6300 w 10000"/>
            <a:gd name="connsiteY2" fmla="*/ 6019 h 10000"/>
            <a:gd name="connsiteX3" fmla="*/ 3983 w 10000"/>
            <a:gd name="connsiteY3" fmla="*/ 3857 h 10000"/>
            <a:gd name="connsiteX4" fmla="*/ 0 w 10000"/>
            <a:gd name="connsiteY4" fmla="*/ 0 h 10000"/>
            <a:gd name="connsiteX0" fmla="*/ 10573 w 10573"/>
            <a:gd name="connsiteY0" fmla="*/ 9923 h 9923"/>
            <a:gd name="connsiteX1" fmla="*/ 8561 w 10573"/>
            <a:gd name="connsiteY1" fmla="*/ 7803 h 9923"/>
            <a:gd name="connsiteX2" fmla="*/ 6300 w 10573"/>
            <a:gd name="connsiteY2" fmla="*/ 6019 h 9923"/>
            <a:gd name="connsiteX3" fmla="*/ 3983 w 10573"/>
            <a:gd name="connsiteY3" fmla="*/ 3857 h 9923"/>
            <a:gd name="connsiteX4" fmla="*/ 0 w 10573"/>
            <a:gd name="connsiteY4" fmla="*/ 0 h 9923"/>
            <a:gd name="connsiteX0" fmla="*/ 14287 w 14287"/>
            <a:gd name="connsiteY0" fmla="*/ 9641 h 9641"/>
            <a:gd name="connsiteX1" fmla="*/ 8097 w 14287"/>
            <a:gd name="connsiteY1" fmla="*/ 7864 h 9641"/>
            <a:gd name="connsiteX2" fmla="*/ 5959 w 14287"/>
            <a:gd name="connsiteY2" fmla="*/ 6066 h 9641"/>
            <a:gd name="connsiteX3" fmla="*/ 3767 w 14287"/>
            <a:gd name="connsiteY3" fmla="*/ 3887 h 9641"/>
            <a:gd name="connsiteX4" fmla="*/ 0 w 14287"/>
            <a:gd name="connsiteY4" fmla="*/ 0 h 9641"/>
            <a:gd name="connsiteX0" fmla="*/ 10000 w 10000"/>
            <a:gd name="connsiteY0" fmla="*/ 10000 h 10000"/>
            <a:gd name="connsiteX1" fmla="*/ 5157 w 10000"/>
            <a:gd name="connsiteY1" fmla="*/ 7223 h 10000"/>
            <a:gd name="connsiteX2" fmla="*/ 4171 w 10000"/>
            <a:gd name="connsiteY2" fmla="*/ 6292 h 10000"/>
            <a:gd name="connsiteX3" fmla="*/ 2637 w 10000"/>
            <a:gd name="connsiteY3" fmla="*/ 4032 h 10000"/>
            <a:gd name="connsiteX4" fmla="*/ 0 w 10000"/>
            <a:gd name="connsiteY4" fmla="*/ 0 h 10000"/>
            <a:gd name="connsiteX0" fmla="*/ 10753 w 10753"/>
            <a:gd name="connsiteY0" fmla="*/ 11990 h 11990"/>
            <a:gd name="connsiteX1" fmla="*/ 5157 w 10753"/>
            <a:gd name="connsiteY1" fmla="*/ 7223 h 11990"/>
            <a:gd name="connsiteX2" fmla="*/ 4171 w 10753"/>
            <a:gd name="connsiteY2" fmla="*/ 6292 h 11990"/>
            <a:gd name="connsiteX3" fmla="*/ 2637 w 10753"/>
            <a:gd name="connsiteY3" fmla="*/ 4032 h 11990"/>
            <a:gd name="connsiteX4" fmla="*/ 0 w 10753"/>
            <a:gd name="connsiteY4" fmla="*/ 0 h 11990"/>
            <a:gd name="connsiteX0" fmla="*/ 10753 w 10753"/>
            <a:gd name="connsiteY0" fmla="*/ 11990 h 11990"/>
            <a:gd name="connsiteX1" fmla="*/ 7231 w 10753"/>
            <a:gd name="connsiteY1" fmla="*/ 8414 h 11990"/>
            <a:gd name="connsiteX2" fmla="*/ 4171 w 10753"/>
            <a:gd name="connsiteY2" fmla="*/ 6292 h 11990"/>
            <a:gd name="connsiteX3" fmla="*/ 2637 w 10753"/>
            <a:gd name="connsiteY3" fmla="*/ 4032 h 11990"/>
            <a:gd name="connsiteX4" fmla="*/ 0 w 10753"/>
            <a:gd name="connsiteY4" fmla="*/ 0 h 11990"/>
            <a:gd name="connsiteX0" fmla="*/ 10753 w 10753"/>
            <a:gd name="connsiteY0" fmla="*/ 11990 h 11990"/>
            <a:gd name="connsiteX1" fmla="*/ 7231 w 10753"/>
            <a:gd name="connsiteY1" fmla="*/ 8414 h 11990"/>
            <a:gd name="connsiteX2" fmla="*/ 4171 w 10753"/>
            <a:gd name="connsiteY2" fmla="*/ 6292 h 11990"/>
            <a:gd name="connsiteX3" fmla="*/ 2637 w 10753"/>
            <a:gd name="connsiteY3" fmla="*/ 4032 h 11990"/>
            <a:gd name="connsiteX4" fmla="*/ 0 w 10753"/>
            <a:gd name="connsiteY4" fmla="*/ 0 h 11990"/>
            <a:gd name="connsiteX0" fmla="*/ 11223 w 11223"/>
            <a:gd name="connsiteY0" fmla="*/ 11826 h 11826"/>
            <a:gd name="connsiteX1" fmla="*/ 7231 w 11223"/>
            <a:gd name="connsiteY1" fmla="*/ 8414 h 11826"/>
            <a:gd name="connsiteX2" fmla="*/ 4171 w 11223"/>
            <a:gd name="connsiteY2" fmla="*/ 6292 h 11826"/>
            <a:gd name="connsiteX3" fmla="*/ 2637 w 11223"/>
            <a:gd name="connsiteY3" fmla="*/ 4032 h 11826"/>
            <a:gd name="connsiteX4" fmla="*/ 0 w 11223"/>
            <a:gd name="connsiteY4" fmla="*/ 0 h 11826"/>
            <a:gd name="connsiteX0" fmla="*/ 10575 w 10575"/>
            <a:gd name="connsiteY0" fmla="*/ 11898 h 11898"/>
            <a:gd name="connsiteX1" fmla="*/ 6583 w 10575"/>
            <a:gd name="connsiteY1" fmla="*/ 8486 h 11898"/>
            <a:gd name="connsiteX2" fmla="*/ 3523 w 10575"/>
            <a:gd name="connsiteY2" fmla="*/ 6364 h 11898"/>
            <a:gd name="connsiteX3" fmla="*/ 1989 w 10575"/>
            <a:gd name="connsiteY3" fmla="*/ 4104 h 11898"/>
            <a:gd name="connsiteX4" fmla="*/ 0 w 10575"/>
            <a:gd name="connsiteY4" fmla="*/ 0 h 1189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575" h="11898">
              <a:moveTo>
                <a:pt x="10575" y="11898"/>
              </a:moveTo>
              <a:cubicBezTo>
                <a:pt x="9773" y="10061"/>
                <a:pt x="7758" y="9408"/>
                <a:pt x="6583" y="8486"/>
              </a:cubicBezTo>
              <a:cubicBezTo>
                <a:pt x="5408" y="7564"/>
                <a:pt x="4289" y="7094"/>
                <a:pt x="3523" y="6364"/>
              </a:cubicBezTo>
              <a:cubicBezTo>
                <a:pt x="2757" y="5634"/>
                <a:pt x="2845" y="4283"/>
                <a:pt x="1989" y="4104"/>
              </a:cubicBezTo>
              <a:cubicBezTo>
                <a:pt x="835" y="1324"/>
                <a:pt x="810" y="1272"/>
                <a:pt x="0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33</xdr:row>
      <xdr:rowOff>11907</xdr:rowOff>
    </xdr:from>
    <xdr:to>
      <xdr:col>17</xdr:col>
      <xdr:colOff>154465</xdr:colOff>
      <xdr:row>33</xdr:row>
      <xdr:rowOff>153603</xdr:rowOff>
    </xdr:to>
    <xdr:sp macro="" textlink="">
      <xdr:nvSpPr>
        <xdr:cNvPr id="1203" name="六角形 1202">
          <a:extLst>
            <a:ext uri="{FF2B5EF4-FFF2-40B4-BE49-F238E27FC236}">
              <a16:creationId xmlns:a16="http://schemas.microsoft.com/office/drawing/2014/main" id="{85A831A9-0CF2-4316-94E4-A8F331F81C81}"/>
            </a:ext>
          </a:extLst>
        </xdr:cNvPr>
        <xdr:cNvSpPr/>
      </xdr:nvSpPr>
      <xdr:spPr bwMode="auto">
        <a:xfrm>
          <a:off x="11209020" y="5544027"/>
          <a:ext cx="154465" cy="141696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65</a:t>
          </a:r>
        </a:p>
      </xdr:txBody>
    </xdr:sp>
    <xdr:clientData/>
  </xdr:twoCellAnchor>
  <xdr:twoCellAnchor>
    <xdr:from>
      <xdr:col>18</xdr:col>
      <xdr:colOff>17404</xdr:colOff>
      <xdr:row>35</xdr:row>
      <xdr:rowOff>6305</xdr:rowOff>
    </xdr:from>
    <xdr:to>
      <xdr:col>18</xdr:col>
      <xdr:colOff>156467</xdr:colOff>
      <xdr:row>36</xdr:row>
      <xdr:rowOff>28055</xdr:rowOff>
    </xdr:to>
    <xdr:sp macro="" textlink="">
      <xdr:nvSpPr>
        <xdr:cNvPr id="1204" name="Text Box 1620">
          <a:extLst>
            <a:ext uri="{FF2B5EF4-FFF2-40B4-BE49-F238E27FC236}">
              <a16:creationId xmlns:a16="http://schemas.microsoft.com/office/drawing/2014/main" id="{D9F68C04-5AD3-40FC-8221-40D80DFE3B01}"/>
            </a:ext>
          </a:extLst>
        </xdr:cNvPr>
        <xdr:cNvSpPr txBox="1">
          <a:spLocks noChangeArrowheads="1"/>
        </xdr:cNvSpPr>
      </xdr:nvSpPr>
      <xdr:spPr bwMode="auto">
        <a:xfrm rot="5280090">
          <a:off x="11894681" y="5898868"/>
          <a:ext cx="189390" cy="139063"/>
        </a:xfrm>
        <a:prstGeom prst="rect">
          <a:avLst/>
        </a:prstGeom>
        <a:solidFill>
          <a:schemeClr val="bg1"/>
        </a:solidFill>
        <a:ln w="9525"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464340</xdr:colOff>
      <xdr:row>32</xdr:row>
      <xdr:rowOff>157862</xdr:rowOff>
    </xdr:from>
    <xdr:to>
      <xdr:col>17</xdr:col>
      <xdr:colOff>470211</xdr:colOff>
      <xdr:row>36</xdr:row>
      <xdr:rowOff>131257</xdr:rowOff>
    </xdr:to>
    <xdr:sp macro="" textlink="">
      <xdr:nvSpPr>
        <xdr:cNvPr id="1205" name="Line 120">
          <a:extLst>
            <a:ext uri="{FF2B5EF4-FFF2-40B4-BE49-F238E27FC236}">
              <a16:creationId xmlns:a16="http://schemas.microsoft.com/office/drawing/2014/main" id="{8BB0B4AE-1418-4328-BC94-E2BF302AC8FD}"/>
            </a:ext>
          </a:extLst>
        </xdr:cNvPr>
        <xdr:cNvSpPr>
          <a:spLocks noChangeShapeType="1"/>
        </xdr:cNvSpPr>
      </xdr:nvSpPr>
      <xdr:spPr bwMode="auto">
        <a:xfrm>
          <a:off x="11673360" y="5522342"/>
          <a:ext cx="5871" cy="64395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393109</xdr:colOff>
      <xdr:row>35</xdr:row>
      <xdr:rowOff>15949</xdr:rowOff>
    </xdr:from>
    <xdr:to>
      <xdr:col>17</xdr:col>
      <xdr:colOff>564862</xdr:colOff>
      <xdr:row>36</xdr:row>
      <xdr:rowOff>1690</xdr:rowOff>
    </xdr:to>
    <xdr:sp macro="" textlink="">
      <xdr:nvSpPr>
        <xdr:cNvPr id="1206" name="Oval 401">
          <a:extLst>
            <a:ext uri="{FF2B5EF4-FFF2-40B4-BE49-F238E27FC236}">
              <a16:creationId xmlns:a16="http://schemas.microsoft.com/office/drawing/2014/main" id="{90D4B004-AB68-4270-B17C-BDE87397DAB3}"/>
            </a:ext>
          </a:extLst>
        </xdr:cNvPr>
        <xdr:cNvSpPr>
          <a:spLocks noChangeArrowheads="1"/>
        </xdr:cNvSpPr>
      </xdr:nvSpPr>
      <xdr:spPr bwMode="auto">
        <a:xfrm rot="11071235">
          <a:off x="11602129" y="5883349"/>
          <a:ext cx="171753" cy="15338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17</xdr:col>
      <xdr:colOff>507549</xdr:colOff>
      <xdr:row>35</xdr:row>
      <xdr:rowOff>78088</xdr:rowOff>
    </xdr:from>
    <xdr:ext cx="306610" cy="164851"/>
    <xdr:sp macro="" textlink="">
      <xdr:nvSpPr>
        <xdr:cNvPr id="1207" name="Text Box 1664">
          <a:extLst>
            <a:ext uri="{FF2B5EF4-FFF2-40B4-BE49-F238E27FC236}">
              <a16:creationId xmlns:a16="http://schemas.microsoft.com/office/drawing/2014/main" id="{647C683A-DB65-48CD-BAE9-F0715FD097E3}"/>
            </a:ext>
          </a:extLst>
        </xdr:cNvPr>
        <xdr:cNvSpPr txBox="1">
          <a:spLocks noChangeArrowheads="1"/>
        </xdr:cNvSpPr>
      </xdr:nvSpPr>
      <xdr:spPr bwMode="auto">
        <a:xfrm>
          <a:off x="11716569" y="5945488"/>
          <a:ext cx="306610" cy="164851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vert="horz" wrap="none" lIns="27432" tIns="18288" rIns="27432" bIns="18288" anchor="t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18</xdr:col>
      <xdr:colOff>114169</xdr:colOff>
      <xdr:row>36</xdr:row>
      <xdr:rowOff>146789</xdr:rowOff>
    </xdr:from>
    <xdr:ext cx="117432" cy="280531"/>
    <xdr:sp macro="" textlink="">
      <xdr:nvSpPr>
        <xdr:cNvPr id="1208" name="Text Box 1620">
          <a:extLst>
            <a:ext uri="{FF2B5EF4-FFF2-40B4-BE49-F238E27FC236}">
              <a16:creationId xmlns:a16="http://schemas.microsoft.com/office/drawing/2014/main" id="{77EDA81B-01EB-4D9E-9655-321D1E5A686B}"/>
            </a:ext>
          </a:extLst>
        </xdr:cNvPr>
        <xdr:cNvSpPr txBox="1">
          <a:spLocks noChangeArrowheads="1"/>
        </xdr:cNvSpPr>
      </xdr:nvSpPr>
      <xdr:spPr bwMode="auto">
        <a:xfrm>
          <a:off x="12016609" y="6181829"/>
          <a:ext cx="117432" cy="28053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squar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猪名川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oneCellAnchor>
  <xdr:twoCellAnchor>
    <xdr:from>
      <xdr:col>17</xdr:col>
      <xdr:colOff>469456</xdr:colOff>
      <xdr:row>35</xdr:row>
      <xdr:rowOff>59016</xdr:rowOff>
    </xdr:from>
    <xdr:to>
      <xdr:col>18</xdr:col>
      <xdr:colOff>49956</xdr:colOff>
      <xdr:row>40</xdr:row>
      <xdr:rowOff>159860</xdr:rowOff>
    </xdr:to>
    <xdr:sp macro="" textlink="">
      <xdr:nvSpPr>
        <xdr:cNvPr id="1209" name="Freeform 527">
          <a:extLst>
            <a:ext uri="{FF2B5EF4-FFF2-40B4-BE49-F238E27FC236}">
              <a16:creationId xmlns:a16="http://schemas.microsoft.com/office/drawing/2014/main" id="{554955ED-6C26-467D-871E-864275310F18}"/>
            </a:ext>
          </a:extLst>
        </xdr:cNvPr>
        <xdr:cNvSpPr>
          <a:spLocks/>
        </xdr:cNvSpPr>
      </xdr:nvSpPr>
      <xdr:spPr bwMode="auto">
        <a:xfrm>
          <a:off x="11678476" y="5926416"/>
          <a:ext cx="273920" cy="939044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4399 w 10000"/>
            <a:gd name="connsiteY0" fmla="*/ 15681 h 15681"/>
            <a:gd name="connsiteX1" fmla="*/ 0 w 10000"/>
            <a:gd name="connsiteY1" fmla="*/ 0 h 15681"/>
            <a:gd name="connsiteX2" fmla="*/ 10000 w 10000"/>
            <a:gd name="connsiteY2" fmla="*/ 0 h 15681"/>
            <a:gd name="connsiteX0" fmla="*/ 4399 w 10000"/>
            <a:gd name="connsiteY0" fmla="*/ 15681 h 15681"/>
            <a:gd name="connsiteX1" fmla="*/ 120 w 10000"/>
            <a:gd name="connsiteY1" fmla="*/ 6362 h 15681"/>
            <a:gd name="connsiteX2" fmla="*/ 0 w 10000"/>
            <a:gd name="connsiteY2" fmla="*/ 0 h 15681"/>
            <a:gd name="connsiteX3" fmla="*/ 10000 w 10000"/>
            <a:gd name="connsiteY3" fmla="*/ 0 h 15681"/>
            <a:gd name="connsiteX0" fmla="*/ 6913 w 10000"/>
            <a:gd name="connsiteY0" fmla="*/ 20615 h 20615"/>
            <a:gd name="connsiteX1" fmla="*/ 120 w 10000"/>
            <a:gd name="connsiteY1" fmla="*/ 6362 h 20615"/>
            <a:gd name="connsiteX2" fmla="*/ 0 w 10000"/>
            <a:gd name="connsiteY2" fmla="*/ 0 h 20615"/>
            <a:gd name="connsiteX3" fmla="*/ 10000 w 10000"/>
            <a:gd name="connsiteY3" fmla="*/ 0 h 20615"/>
            <a:gd name="connsiteX0" fmla="*/ 6913 w 10000"/>
            <a:gd name="connsiteY0" fmla="*/ 20615 h 20615"/>
            <a:gd name="connsiteX1" fmla="*/ 5147 w 10000"/>
            <a:gd name="connsiteY1" fmla="*/ 13239 h 20615"/>
            <a:gd name="connsiteX2" fmla="*/ 120 w 10000"/>
            <a:gd name="connsiteY2" fmla="*/ 6362 h 20615"/>
            <a:gd name="connsiteX3" fmla="*/ 0 w 10000"/>
            <a:gd name="connsiteY3" fmla="*/ 0 h 20615"/>
            <a:gd name="connsiteX4" fmla="*/ 10000 w 10000"/>
            <a:gd name="connsiteY4" fmla="*/ 0 h 20615"/>
            <a:gd name="connsiteX0" fmla="*/ 5761 w 10000"/>
            <a:gd name="connsiteY0" fmla="*/ 21362 h 21362"/>
            <a:gd name="connsiteX1" fmla="*/ 5147 w 10000"/>
            <a:gd name="connsiteY1" fmla="*/ 13239 h 21362"/>
            <a:gd name="connsiteX2" fmla="*/ 120 w 10000"/>
            <a:gd name="connsiteY2" fmla="*/ 6362 h 21362"/>
            <a:gd name="connsiteX3" fmla="*/ 0 w 10000"/>
            <a:gd name="connsiteY3" fmla="*/ 0 h 21362"/>
            <a:gd name="connsiteX4" fmla="*/ 10000 w 10000"/>
            <a:gd name="connsiteY4" fmla="*/ 0 h 21362"/>
            <a:gd name="connsiteX0" fmla="*/ 5761 w 10000"/>
            <a:gd name="connsiteY0" fmla="*/ 21362 h 21362"/>
            <a:gd name="connsiteX1" fmla="*/ 5147 w 10000"/>
            <a:gd name="connsiteY1" fmla="*/ 13239 h 21362"/>
            <a:gd name="connsiteX2" fmla="*/ 120 w 10000"/>
            <a:gd name="connsiteY2" fmla="*/ 6362 h 21362"/>
            <a:gd name="connsiteX3" fmla="*/ 0 w 10000"/>
            <a:gd name="connsiteY3" fmla="*/ 0 h 21362"/>
            <a:gd name="connsiteX4" fmla="*/ 10000 w 10000"/>
            <a:gd name="connsiteY4" fmla="*/ 0 h 21362"/>
            <a:gd name="connsiteX0" fmla="*/ 5761 w 8638"/>
            <a:gd name="connsiteY0" fmla="*/ 21362 h 21362"/>
            <a:gd name="connsiteX1" fmla="*/ 5147 w 8638"/>
            <a:gd name="connsiteY1" fmla="*/ 13239 h 21362"/>
            <a:gd name="connsiteX2" fmla="*/ 120 w 8638"/>
            <a:gd name="connsiteY2" fmla="*/ 6362 h 21362"/>
            <a:gd name="connsiteX3" fmla="*/ 0 w 8638"/>
            <a:gd name="connsiteY3" fmla="*/ 0 h 21362"/>
            <a:gd name="connsiteX4" fmla="*/ 8638 w 8638"/>
            <a:gd name="connsiteY4" fmla="*/ 0 h 21362"/>
            <a:gd name="connsiteX0" fmla="*/ 6548 w 10000"/>
            <a:gd name="connsiteY0" fmla="*/ 10420 h 10420"/>
            <a:gd name="connsiteX1" fmla="*/ 5959 w 10000"/>
            <a:gd name="connsiteY1" fmla="*/ 6197 h 10420"/>
            <a:gd name="connsiteX2" fmla="*/ 139 w 10000"/>
            <a:gd name="connsiteY2" fmla="*/ 2978 h 10420"/>
            <a:gd name="connsiteX3" fmla="*/ 0 w 10000"/>
            <a:gd name="connsiteY3" fmla="*/ 0 h 10420"/>
            <a:gd name="connsiteX4" fmla="*/ 10000 w 10000"/>
            <a:gd name="connsiteY4" fmla="*/ 0 h 10420"/>
            <a:gd name="connsiteX0" fmla="*/ 6548 w 10000"/>
            <a:gd name="connsiteY0" fmla="*/ 10420 h 10420"/>
            <a:gd name="connsiteX1" fmla="*/ 5959 w 10000"/>
            <a:gd name="connsiteY1" fmla="*/ 6197 h 10420"/>
            <a:gd name="connsiteX2" fmla="*/ 139 w 10000"/>
            <a:gd name="connsiteY2" fmla="*/ 2978 h 10420"/>
            <a:gd name="connsiteX3" fmla="*/ 0 w 10000"/>
            <a:gd name="connsiteY3" fmla="*/ 0 h 10420"/>
            <a:gd name="connsiteX4" fmla="*/ 10000 w 10000"/>
            <a:gd name="connsiteY4" fmla="*/ 0 h 10420"/>
            <a:gd name="connsiteX0" fmla="*/ 6548 w 10000"/>
            <a:gd name="connsiteY0" fmla="*/ 10770 h 10770"/>
            <a:gd name="connsiteX1" fmla="*/ 5959 w 10000"/>
            <a:gd name="connsiteY1" fmla="*/ 6197 h 10770"/>
            <a:gd name="connsiteX2" fmla="*/ 139 w 10000"/>
            <a:gd name="connsiteY2" fmla="*/ 2978 h 10770"/>
            <a:gd name="connsiteX3" fmla="*/ 0 w 10000"/>
            <a:gd name="connsiteY3" fmla="*/ 0 h 10770"/>
            <a:gd name="connsiteX4" fmla="*/ 10000 w 10000"/>
            <a:gd name="connsiteY4" fmla="*/ 0 h 10770"/>
            <a:gd name="connsiteX0" fmla="*/ 6548 w 7696"/>
            <a:gd name="connsiteY0" fmla="*/ 10770 h 10770"/>
            <a:gd name="connsiteX1" fmla="*/ 5959 w 7696"/>
            <a:gd name="connsiteY1" fmla="*/ 6197 h 10770"/>
            <a:gd name="connsiteX2" fmla="*/ 139 w 7696"/>
            <a:gd name="connsiteY2" fmla="*/ 2978 h 10770"/>
            <a:gd name="connsiteX3" fmla="*/ 0 w 7696"/>
            <a:gd name="connsiteY3" fmla="*/ 0 h 10770"/>
            <a:gd name="connsiteX4" fmla="*/ 7696 w 7696"/>
            <a:gd name="connsiteY4" fmla="*/ 0 h 10770"/>
            <a:gd name="connsiteX0" fmla="*/ 8508 w 8805"/>
            <a:gd name="connsiteY0" fmla="*/ 10000 h 10000"/>
            <a:gd name="connsiteX1" fmla="*/ 7743 w 8805"/>
            <a:gd name="connsiteY1" fmla="*/ 5754 h 10000"/>
            <a:gd name="connsiteX2" fmla="*/ 181 w 8805"/>
            <a:gd name="connsiteY2" fmla="*/ 2765 h 10000"/>
            <a:gd name="connsiteX3" fmla="*/ 0 w 8805"/>
            <a:gd name="connsiteY3" fmla="*/ 0 h 10000"/>
            <a:gd name="connsiteX4" fmla="*/ 4852 w 8805"/>
            <a:gd name="connsiteY4" fmla="*/ 7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805" h="10000">
              <a:moveTo>
                <a:pt x="8508" y="10000"/>
              </a:moveTo>
              <a:cubicBezTo>
                <a:pt x="8619" y="9011"/>
                <a:pt x="9445" y="6786"/>
                <a:pt x="7743" y="5754"/>
              </a:cubicBezTo>
              <a:cubicBezTo>
                <a:pt x="6040" y="4722"/>
                <a:pt x="1077" y="3724"/>
                <a:pt x="181" y="2765"/>
              </a:cubicBezTo>
              <a:cubicBezTo>
                <a:pt x="121" y="1843"/>
                <a:pt x="60" y="922"/>
                <a:pt x="0" y="0"/>
              </a:cubicBezTo>
              <a:cubicBezTo>
                <a:pt x="3333" y="0"/>
                <a:pt x="1519" y="70"/>
                <a:pt x="4852" y="7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1436</xdr:colOff>
      <xdr:row>40</xdr:row>
      <xdr:rowOff>1143</xdr:rowOff>
    </xdr:from>
    <xdr:to>
      <xdr:col>18</xdr:col>
      <xdr:colOff>122188</xdr:colOff>
      <xdr:row>40</xdr:row>
      <xdr:rowOff>110366</xdr:rowOff>
    </xdr:to>
    <xdr:sp macro="" textlink="">
      <xdr:nvSpPr>
        <xdr:cNvPr id="1210" name="Oval 401">
          <a:extLst>
            <a:ext uri="{FF2B5EF4-FFF2-40B4-BE49-F238E27FC236}">
              <a16:creationId xmlns:a16="http://schemas.microsoft.com/office/drawing/2014/main" id="{55A3ACDD-293C-4BD3-B547-79F981B475D8}"/>
            </a:ext>
          </a:extLst>
        </xdr:cNvPr>
        <xdr:cNvSpPr>
          <a:spLocks noChangeArrowheads="1"/>
        </xdr:cNvSpPr>
      </xdr:nvSpPr>
      <xdr:spPr bwMode="auto">
        <a:xfrm rot="11071235">
          <a:off x="11903876" y="6706743"/>
          <a:ext cx="120752" cy="10922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17</xdr:col>
      <xdr:colOff>412207</xdr:colOff>
      <xdr:row>36</xdr:row>
      <xdr:rowOff>36741</xdr:rowOff>
    </xdr:from>
    <xdr:to>
      <xdr:col>17</xdr:col>
      <xdr:colOff>548536</xdr:colOff>
      <xdr:row>36</xdr:row>
      <xdr:rowOff>146379</xdr:rowOff>
    </xdr:to>
    <xdr:sp macro="" textlink="">
      <xdr:nvSpPr>
        <xdr:cNvPr id="1211" name="AutoShape 4802">
          <a:extLst>
            <a:ext uri="{FF2B5EF4-FFF2-40B4-BE49-F238E27FC236}">
              <a16:creationId xmlns:a16="http://schemas.microsoft.com/office/drawing/2014/main" id="{739FCDF6-2C80-420B-B5A9-7FB0EE9E0B6A}"/>
            </a:ext>
          </a:extLst>
        </xdr:cNvPr>
        <xdr:cNvSpPr>
          <a:spLocks noChangeArrowheads="1"/>
        </xdr:cNvSpPr>
      </xdr:nvSpPr>
      <xdr:spPr bwMode="auto">
        <a:xfrm>
          <a:off x="11621227" y="6071781"/>
          <a:ext cx="136329" cy="10963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17</xdr:col>
      <xdr:colOff>175911</xdr:colOff>
      <xdr:row>35</xdr:row>
      <xdr:rowOff>155061</xdr:rowOff>
    </xdr:from>
    <xdr:to>
      <xdr:col>17</xdr:col>
      <xdr:colOff>634141</xdr:colOff>
      <xdr:row>40</xdr:row>
      <xdr:rowOff>159910</xdr:rowOff>
    </xdr:to>
    <xdr:sp macro="" textlink="">
      <xdr:nvSpPr>
        <xdr:cNvPr id="1212" name="AutoShape 1653">
          <a:extLst>
            <a:ext uri="{FF2B5EF4-FFF2-40B4-BE49-F238E27FC236}">
              <a16:creationId xmlns:a16="http://schemas.microsoft.com/office/drawing/2014/main" id="{62DED7B0-6ED5-49C6-8AA7-93FC7769FF8E}"/>
            </a:ext>
          </a:extLst>
        </xdr:cNvPr>
        <xdr:cNvSpPr>
          <a:spLocks/>
        </xdr:cNvSpPr>
      </xdr:nvSpPr>
      <xdr:spPr bwMode="auto">
        <a:xfrm rot="20334239" flipH="1">
          <a:off x="11384931" y="6022461"/>
          <a:ext cx="458230" cy="843049"/>
        </a:xfrm>
        <a:prstGeom prst="rightBrace">
          <a:avLst>
            <a:gd name="adj1" fmla="val 42094"/>
            <a:gd name="adj2" fmla="val 4858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17</xdr:col>
      <xdr:colOff>77390</xdr:colOff>
      <xdr:row>37</xdr:row>
      <xdr:rowOff>120240</xdr:rowOff>
    </xdr:from>
    <xdr:ext cx="148829" cy="326243"/>
    <xdr:sp macro="" textlink="">
      <xdr:nvSpPr>
        <xdr:cNvPr id="1213" name="Text Box 303">
          <a:extLst>
            <a:ext uri="{FF2B5EF4-FFF2-40B4-BE49-F238E27FC236}">
              <a16:creationId xmlns:a16="http://schemas.microsoft.com/office/drawing/2014/main" id="{E1410D87-1DB8-4556-9C4B-9CAFBCD9CAAE}"/>
            </a:ext>
          </a:extLst>
        </xdr:cNvPr>
        <xdr:cNvSpPr txBox="1">
          <a:spLocks noChangeArrowheads="1"/>
        </xdr:cNvSpPr>
      </xdr:nvSpPr>
      <xdr:spPr bwMode="auto">
        <a:xfrm>
          <a:off x="11286410" y="6322920"/>
          <a:ext cx="148829" cy="326243"/>
        </a:xfrm>
        <a:prstGeom prst="rect">
          <a:avLst/>
        </a:prstGeom>
        <a:solidFill>
          <a:schemeClr val="bg1">
            <a:alpha val="65000"/>
          </a:schemeClr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0" bIns="0" anchor="b" upright="1">
          <a:noAutofit/>
        </a:bodyPr>
        <a:lstStyle/>
        <a:p>
          <a:pPr algn="r" rtl="0">
            <a:lnSpc>
              <a:spcPts val="8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0.6</a:t>
          </a:r>
        </a:p>
        <a:p>
          <a:pPr algn="r" rtl="0">
            <a:lnSpc>
              <a:spcPts val="8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㎞</a:t>
          </a:r>
        </a:p>
      </xdr:txBody>
    </xdr:sp>
    <xdr:clientData/>
  </xdr:oneCellAnchor>
  <xdr:twoCellAnchor>
    <xdr:from>
      <xdr:col>18</xdr:col>
      <xdr:colOff>136077</xdr:colOff>
      <xdr:row>40</xdr:row>
      <xdr:rowOff>2</xdr:rowOff>
    </xdr:from>
    <xdr:to>
      <xdr:col>18</xdr:col>
      <xdr:colOff>408211</xdr:colOff>
      <xdr:row>40</xdr:row>
      <xdr:rowOff>136072</xdr:rowOff>
    </xdr:to>
    <xdr:grpSp>
      <xdr:nvGrpSpPr>
        <xdr:cNvPr id="1214" name="Group 405">
          <a:extLst>
            <a:ext uri="{FF2B5EF4-FFF2-40B4-BE49-F238E27FC236}">
              <a16:creationId xmlns:a16="http://schemas.microsoft.com/office/drawing/2014/main" id="{90FCF986-E9E4-4796-B34F-2EF554B86A55}"/>
            </a:ext>
          </a:extLst>
        </xdr:cNvPr>
        <xdr:cNvGrpSpPr>
          <a:grpSpLocks/>
        </xdr:cNvGrpSpPr>
      </xdr:nvGrpSpPr>
      <xdr:grpSpPr bwMode="auto">
        <a:xfrm rot="5400000">
          <a:off x="12571475" y="6378913"/>
          <a:ext cx="128450" cy="282294"/>
          <a:chOff x="718" y="97"/>
          <a:chExt cx="23" cy="15"/>
        </a:xfrm>
      </xdr:grpSpPr>
      <xdr:sp macro="" textlink="">
        <xdr:nvSpPr>
          <xdr:cNvPr id="1215" name="Freeform 406">
            <a:extLst>
              <a:ext uri="{FF2B5EF4-FFF2-40B4-BE49-F238E27FC236}">
                <a16:creationId xmlns:a16="http://schemas.microsoft.com/office/drawing/2014/main" id="{5A9F00F1-9414-00B9-CC12-112F7DD04A0B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1270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16" name="Freeform 407">
            <a:extLst>
              <a:ext uri="{FF2B5EF4-FFF2-40B4-BE49-F238E27FC236}">
                <a16:creationId xmlns:a16="http://schemas.microsoft.com/office/drawing/2014/main" id="{6631FD08-F54F-1625-8B0E-8F29A4C53ECF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1270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18</xdr:col>
      <xdr:colOff>197446</xdr:colOff>
      <xdr:row>38</xdr:row>
      <xdr:rowOff>25481</xdr:rowOff>
    </xdr:from>
    <xdr:to>
      <xdr:col>18</xdr:col>
      <xdr:colOff>259148</xdr:colOff>
      <xdr:row>40</xdr:row>
      <xdr:rowOff>158534</xdr:rowOff>
    </xdr:to>
    <xdr:sp macro="" textlink="">
      <xdr:nvSpPr>
        <xdr:cNvPr id="1217" name="Text Box 1620">
          <a:extLst>
            <a:ext uri="{FF2B5EF4-FFF2-40B4-BE49-F238E27FC236}">
              <a16:creationId xmlns:a16="http://schemas.microsoft.com/office/drawing/2014/main" id="{7277695C-0AA0-43D1-8CDF-FE21FBCC4849}"/>
            </a:ext>
          </a:extLst>
        </xdr:cNvPr>
        <xdr:cNvSpPr txBox="1">
          <a:spLocks noChangeArrowheads="1"/>
        </xdr:cNvSpPr>
      </xdr:nvSpPr>
      <xdr:spPr bwMode="auto">
        <a:xfrm rot="420000">
          <a:off x="12099886" y="6395801"/>
          <a:ext cx="61702" cy="468333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17</xdr:col>
      <xdr:colOff>342530</xdr:colOff>
      <xdr:row>39</xdr:row>
      <xdr:rowOff>73496</xdr:rowOff>
    </xdr:from>
    <xdr:ext cx="392195" cy="126155"/>
    <xdr:sp macro="" textlink="">
      <xdr:nvSpPr>
        <xdr:cNvPr id="1218" name="Text Box 1118">
          <a:extLst>
            <a:ext uri="{FF2B5EF4-FFF2-40B4-BE49-F238E27FC236}">
              <a16:creationId xmlns:a16="http://schemas.microsoft.com/office/drawing/2014/main" id="{605C8AEC-0423-411B-86D2-2E4A261C5C43}"/>
            </a:ext>
          </a:extLst>
        </xdr:cNvPr>
        <xdr:cNvSpPr txBox="1">
          <a:spLocks noChangeArrowheads="1"/>
        </xdr:cNvSpPr>
      </xdr:nvSpPr>
      <xdr:spPr bwMode="auto">
        <a:xfrm>
          <a:off x="11551550" y="6611456"/>
          <a:ext cx="392195" cy="12615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絹延橋</a:t>
          </a:r>
        </a:p>
      </xdr:txBody>
    </xdr:sp>
    <xdr:clientData/>
  </xdr:oneCellAnchor>
  <xdr:twoCellAnchor>
    <xdr:from>
      <xdr:col>18</xdr:col>
      <xdr:colOff>1249</xdr:colOff>
      <xdr:row>35</xdr:row>
      <xdr:rowOff>28326</xdr:rowOff>
    </xdr:from>
    <xdr:to>
      <xdr:col>18</xdr:col>
      <xdr:colOff>199611</xdr:colOff>
      <xdr:row>36</xdr:row>
      <xdr:rowOff>20373</xdr:rowOff>
    </xdr:to>
    <xdr:grpSp>
      <xdr:nvGrpSpPr>
        <xdr:cNvPr id="1219" name="Group 405">
          <a:extLst>
            <a:ext uri="{FF2B5EF4-FFF2-40B4-BE49-F238E27FC236}">
              <a16:creationId xmlns:a16="http://schemas.microsoft.com/office/drawing/2014/main" id="{DB3F924F-685D-4FB5-AC8F-2F6E91A83CA4}"/>
            </a:ext>
          </a:extLst>
        </xdr:cNvPr>
        <xdr:cNvGrpSpPr>
          <a:grpSpLocks/>
        </xdr:cNvGrpSpPr>
      </xdr:nvGrpSpPr>
      <xdr:grpSpPr bwMode="auto">
        <a:xfrm rot="5426645">
          <a:off x="12380914" y="5648371"/>
          <a:ext cx="153443" cy="205982"/>
          <a:chOff x="718" y="97"/>
          <a:chExt cx="23" cy="15"/>
        </a:xfrm>
      </xdr:grpSpPr>
      <xdr:sp macro="" textlink="">
        <xdr:nvSpPr>
          <xdr:cNvPr id="1220" name="Freeform 407">
            <a:extLst>
              <a:ext uri="{FF2B5EF4-FFF2-40B4-BE49-F238E27FC236}">
                <a16:creationId xmlns:a16="http://schemas.microsoft.com/office/drawing/2014/main" id="{949D30D8-56D6-A28A-9701-00ADDB979D3E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21" name="Freeform 406">
            <a:extLst>
              <a:ext uri="{FF2B5EF4-FFF2-40B4-BE49-F238E27FC236}">
                <a16:creationId xmlns:a16="http://schemas.microsoft.com/office/drawing/2014/main" id="{B6CD283F-BDD6-ECE6-D8DD-3B8DB9589129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18</xdr:col>
      <xdr:colOff>223017</xdr:colOff>
      <xdr:row>35</xdr:row>
      <xdr:rowOff>38035</xdr:rowOff>
    </xdr:from>
    <xdr:to>
      <xdr:col>18</xdr:col>
      <xdr:colOff>336126</xdr:colOff>
      <xdr:row>40</xdr:row>
      <xdr:rowOff>139238</xdr:rowOff>
    </xdr:to>
    <xdr:sp macro="" textlink="">
      <xdr:nvSpPr>
        <xdr:cNvPr id="1222" name="Line 76">
          <a:extLst>
            <a:ext uri="{FF2B5EF4-FFF2-40B4-BE49-F238E27FC236}">
              <a16:creationId xmlns:a16="http://schemas.microsoft.com/office/drawing/2014/main" id="{1F0B9773-AE89-4E65-AFDC-FCFF7A9DE94E}"/>
            </a:ext>
          </a:extLst>
        </xdr:cNvPr>
        <xdr:cNvSpPr>
          <a:spLocks noChangeShapeType="1"/>
        </xdr:cNvSpPr>
      </xdr:nvSpPr>
      <xdr:spPr bwMode="auto">
        <a:xfrm flipH="1">
          <a:off x="12125457" y="5905435"/>
          <a:ext cx="113109" cy="939403"/>
        </a:xfrm>
        <a:prstGeom prst="line">
          <a:avLst/>
        </a:prstGeom>
        <a:noFill/>
        <a:ln w="9525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178593</xdr:colOff>
      <xdr:row>35</xdr:row>
      <xdr:rowOff>11113</xdr:rowOff>
    </xdr:from>
    <xdr:to>
      <xdr:col>18</xdr:col>
      <xdr:colOff>291702</xdr:colOff>
      <xdr:row>40</xdr:row>
      <xdr:rowOff>112316</xdr:rowOff>
    </xdr:to>
    <xdr:sp macro="" textlink="">
      <xdr:nvSpPr>
        <xdr:cNvPr id="1223" name="Line 76">
          <a:extLst>
            <a:ext uri="{FF2B5EF4-FFF2-40B4-BE49-F238E27FC236}">
              <a16:creationId xmlns:a16="http://schemas.microsoft.com/office/drawing/2014/main" id="{CB21A331-D741-4DE6-93C1-2B7A7397B2DC}"/>
            </a:ext>
          </a:extLst>
        </xdr:cNvPr>
        <xdr:cNvSpPr>
          <a:spLocks noChangeShapeType="1"/>
        </xdr:cNvSpPr>
      </xdr:nvSpPr>
      <xdr:spPr bwMode="auto">
        <a:xfrm flipH="1">
          <a:off x="12081033" y="5878513"/>
          <a:ext cx="113109" cy="939403"/>
        </a:xfrm>
        <a:prstGeom prst="line">
          <a:avLst/>
        </a:prstGeom>
        <a:noFill/>
        <a:ln w="9525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13432</xdr:colOff>
      <xdr:row>33</xdr:row>
      <xdr:rowOff>14654</xdr:rowOff>
    </xdr:from>
    <xdr:to>
      <xdr:col>19</xdr:col>
      <xdr:colOff>167897</xdr:colOff>
      <xdr:row>33</xdr:row>
      <xdr:rowOff>156350</xdr:rowOff>
    </xdr:to>
    <xdr:sp macro="" textlink="">
      <xdr:nvSpPr>
        <xdr:cNvPr id="1224" name="六角形 1223">
          <a:extLst>
            <a:ext uri="{FF2B5EF4-FFF2-40B4-BE49-F238E27FC236}">
              <a16:creationId xmlns:a16="http://schemas.microsoft.com/office/drawing/2014/main" id="{BA71287B-BDF4-402C-A2CC-7F61CABE5588}"/>
            </a:ext>
          </a:extLst>
        </xdr:cNvPr>
        <xdr:cNvSpPr/>
      </xdr:nvSpPr>
      <xdr:spPr bwMode="auto">
        <a:xfrm>
          <a:off x="12609292" y="5546774"/>
          <a:ext cx="154465" cy="141696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66</a:t>
          </a:r>
        </a:p>
      </xdr:txBody>
    </xdr:sp>
    <xdr:clientData/>
  </xdr:twoCellAnchor>
  <xdr:oneCellAnchor>
    <xdr:from>
      <xdr:col>19</xdr:col>
      <xdr:colOff>93133</xdr:colOff>
      <xdr:row>39</xdr:row>
      <xdr:rowOff>84855</xdr:rowOff>
    </xdr:from>
    <xdr:ext cx="440597" cy="131045"/>
    <xdr:sp macro="" textlink="">
      <xdr:nvSpPr>
        <xdr:cNvPr id="1225" name="Text Box 303">
          <a:extLst>
            <a:ext uri="{FF2B5EF4-FFF2-40B4-BE49-F238E27FC236}">
              <a16:creationId xmlns:a16="http://schemas.microsoft.com/office/drawing/2014/main" id="{23107135-B3F2-4B69-B88A-C3B1F41A6776}"/>
            </a:ext>
          </a:extLst>
        </xdr:cNvPr>
        <xdr:cNvSpPr txBox="1">
          <a:spLocks noChangeArrowheads="1"/>
        </xdr:cNvSpPr>
      </xdr:nvSpPr>
      <xdr:spPr bwMode="auto">
        <a:xfrm>
          <a:off x="12688993" y="6622815"/>
          <a:ext cx="440597" cy="13104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ﾚｼｰﾄ取得</a:t>
          </a:r>
          <a:endParaRPr lang="en-US" altLang="ja-JP" sz="900" b="1" i="0" u="none" strike="noStrike" baseline="0">
            <a:solidFill>
              <a:srgbClr val="000000"/>
            </a:solidFill>
            <a:latin typeface="Ebrima" pitchFamily="2" charset="0"/>
            <a:ea typeface="Gulim" pitchFamily="34" charset="-127"/>
            <a:cs typeface="Ebrima" pitchFamily="2" charset="0"/>
          </a:endParaRPr>
        </a:p>
      </xdr:txBody>
    </xdr:sp>
    <xdr:clientData/>
  </xdr:oneCellAnchor>
  <xdr:oneCellAnchor>
    <xdr:from>
      <xdr:col>17</xdr:col>
      <xdr:colOff>256445</xdr:colOff>
      <xdr:row>33</xdr:row>
      <xdr:rowOff>43956</xdr:rowOff>
    </xdr:from>
    <xdr:ext cx="316110" cy="261132"/>
    <xdr:grpSp>
      <xdr:nvGrpSpPr>
        <xdr:cNvPr id="1226" name="Group 6672">
          <a:extLst>
            <a:ext uri="{FF2B5EF4-FFF2-40B4-BE49-F238E27FC236}">
              <a16:creationId xmlns:a16="http://schemas.microsoft.com/office/drawing/2014/main" id="{87DB806C-5990-4A92-9D94-2483E68BE252}"/>
            </a:ext>
          </a:extLst>
        </xdr:cNvPr>
        <xdr:cNvGrpSpPr>
          <a:grpSpLocks/>
        </xdr:cNvGrpSpPr>
      </xdr:nvGrpSpPr>
      <xdr:grpSpPr bwMode="auto">
        <a:xfrm>
          <a:off x="11900334" y="5367479"/>
          <a:ext cx="316110" cy="261132"/>
          <a:chOff x="530" y="108"/>
          <a:chExt cx="56" cy="44"/>
        </a:xfrm>
      </xdr:grpSpPr>
      <xdr:pic>
        <xdr:nvPicPr>
          <xdr:cNvPr id="1227" name="Picture 6673" descr="route2">
            <a:extLst>
              <a:ext uri="{FF2B5EF4-FFF2-40B4-BE49-F238E27FC236}">
                <a16:creationId xmlns:a16="http://schemas.microsoft.com/office/drawing/2014/main" id="{CE68F2AE-FBA6-E365-7C9E-D506E34DA18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" y="108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28" name="Text Box 6674">
            <a:extLst>
              <a:ext uri="{FF2B5EF4-FFF2-40B4-BE49-F238E27FC236}">
                <a16:creationId xmlns:a16="http://schemas.microsoft.com/office/drawing/2014/main" id="{CF8B1E67-D09D-AC42-11A9-164FC608E9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0" y="113"/>
            <a:ext cx="56" cy="27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square" lIns="36576" tIns="18288" rIns="36576" bIns="18288" anchor="ctr" upright="1">
            <a:spAutoFit/>
          </a:bodyPr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173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17</xdr:col>
      <xdr:colOff>446947</xdr:colOff>
      <xdr:row>37</xdr:row>
      <xdr:rowOff>87923</xdr:rowOff>
    </xdr:from>
    <xdr:ext cx="278376" cy="215892"/>
    <xdr:grpSp>
      <xdr:nvGrpSpPr>
        <xdr:cNvPr id="1229" name="Group 6672">
          <a:extLst>
            <a:ext uri="{FF2B5EF4-FFF2-40B4-BE49-F238E27FC236}">
              <a16:creationId xmlns:a16="http://schemas.microsoft.com/office/drawing/2014/main" id="{DF1B724E-9BCC-4389-BDC6-6C3C00A83849}"/>
            </a:ext>
          </a:extLst>
        </xdr:cNvPr>
        <xdr:cNvGrpSpPr>
          <a:grpSpLocks/>
        </xdr:cNvGrpSpPr>
      </xdr:nvGrpSpPr>
      <xdr:grpSpPr bwMode="auto">
        <a:xfrm>
          <a:off x="12098456" y="6054489"/>
          <a:ext cx="278376" cy="215892"/>
          <a:chOff x="530" y="108"/>
          <a:chExt cx="56" cy="44"/>
        </a:xfrm>
      </xdr:grpSpPr>
      <xdr:pic>
        <xdr:nvPicPr>
          <xdr:cNvPr id="1230" name="Picture 6673" descr="route2">
            <a:extLst>
              <a:ext uri="{FF2B5EF4-FFF2-40B4-BE49-F238E27FC236}">
                <a16:creationId xmlns:a16="http://schemas.microsoft.com/office/drawing/2014/main" id="{4404803D-CE7D-1D74-4543-354B84464A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" y="108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31" name="Text Box 6674">
            <a:extLst>
              <a:ext uri="{FF2B5EF4-FFF2-40B4-BE49-F238E27FC236}">
                <a16:creationId xmlns:a16="http://schemas.microsoft.com/office/drawing/2014/main" id="{2183E837-9608-B9F0-D34F-4DDA129A7B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0" y="113"/>
            <a:ext cx="56" cy="27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square" lIns="36576" tIns="18288" rIns="36576" bIns="18288" anchor="ctr" upright="1">
            <a:spAutoFit/>
          </a:bodyPr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173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17</xdr:col>
      <xdr:colOff>576520</xdr:colOff>
      <xdr:row>35</xdr:row>
      <xdr:rowOff>100271</xdr:rowOff>
    </xdr:from>
    <xdr:to>
      <xdr:col>18</xdr:col>
      <xdr:colOff>223738</xdr:colOff>
      <xdr:row>35</xdr:row>
      <xdr:rowOff>112504</xdr:rowOff>
    </xdr:to>
    <xdr:sp macro="" textlink="">
      <xdr:nvSpPr>
        <xdr:cNvPr id="1232" name="Line 120">
          <a:extLst>
            <a:ext uri="{FF2B5EF4-FFF2-40B4-BE49-F238E27FC236}">
              <a16:creationId xmlns:a16="http://schemas.microsoft.com/office/drawing/2014/main" id="{0B8E874C-11DA-48D8-86C0-34970ABEBD03}"/>
            </a:ext>
          </a:extLst>
        </xdr:cNvPr>
        <xdr:cNvSpPr>
          <a:spLocks noChangeShapeType="1"/>
        </xdr:cNvSpPr>
      </xdr:nvSpPr>
      <xdr:spPr bwMode="auto">
        <a:xfrm>
          <a:off x="11785540" y="5967671"/>
          <a:ext cx="340638" cy="1223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11</xdr:col>
      <xdr:colOff>560617</xdr:colOff>
      <xdr:row>35</xdr:row>
      <xdr:rowOff>107960</xdr:rowOff>
    </xdr:from>
    <xdr:ext cx="209551" cy="95250"/>
    <xdr:sp macro="" textlink="">
      <xdr:nvSpPr>
        <xdr:cNvPr id="1233" name="Text Box 1620">
          <a:extLst>
            <a:ext uri="{FF2B5EF4-FFF2-40B4-BE49-F238E27FC236}">
              <a16:creationId xmlns:a16="http://schemas.microsoft.com/office/drawing/2014/main" id="{020877DB-9C22-4E00-99C2-6036678847A4}"/>
            </a:ext>
          </a:extLst>
        </xdr:cNvPr>
        <xdr:cNvSpPr txBox="1">
          <a:spLocks noChangeArrowheads="1"/>
        </xdr:cNvSpPr>
      </xdr:nvSpPr>
      <xdr:spPr bwMode="auto">
        <a:xfrm>
          <a:off x="7609117" y="5975360"/>
          <a:ext cx="209551" cy="9525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旧道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11</xdr:col>
      <xdr:colOff>547918</xdr:colOff>
      <xdr:row>36</xdr:row>
      <xdr:rowOff>6353</xdr:rowOff>
    </xdr:from>
    <xdr:to>
      <xdr:col>12</xdr:col>
      <xdr:colOff>92762</xdr:colOff>
      <xdr:row>37</xdr:row>
      <xdr:rowOff>47352</xdr:rowOff>
    </xdr:to>
    <xdr:pic>
      <xdr:nvPicPr>
        <xdr:cNvPr id="1234" name="図 1233">
          <a:extLst>
            <a:ext uri="{FF2B5EF4-FFF2-40B4-BE49-F238E27FC236}">
              <a16:creationId xmlns:a16="http://schemas.microsoft.com/office/drawing/2014/main" id="{958413A1-6394-43C0-B671-03F3D2AC5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596418" y="6041393"/>
          <a:ext cx="238264" cy="208639"/>
        </a:xfrm>
        <a:prstGeom prst="rect">
          <a:avLst/>
        </a:prstGeom>
      </xdr:spPr>
    </xdr:pic>
    <xdr:clientData/>
  </xdr:twoCellAnchor>
  <xdr:oneCellAnchor>
    <xdr:from>
      <xdr:col>13</xdr:col>
      <xdr:colOff>362320</xdr:colOff>
      <xdr:row>34</xdr:row>
      <xdr:rowOff>70970</xdr:rowOff>
    </xdr:from>
    <xdr:ext cx="108326" cy="212912"/>
    <xdr:sp macro="" textlink="">
      <xdr:nvSpPr>
        <xdr:cNvPr id="1235" name="Text Box 1620">
          <a:extLst>
            <a:ext uri="{FF2B5EF4-FFF2-40B4-BE49-F238E27FC236}">
              <a16:creationId xmlns:a16="http://schemas.microsoft.com/office/drawing/2014/main" id="{5D4B7173-DE5A-449E-82C6-31FA9BA842CD}"/>
            </a:ext>
          </a:extLst>
        </xdr:cNvPr>
        <xdr:cNvSpPr txBox="1">
          <a:spLocks noChangeArrowheads="1"/>
        </xdr:cNvSpPr>
      </xdr:nvSpPr>
      <xdr:spPr bwMode="auto">
        <a:xfrm>
          <a:off x="8797660" y="5770730"/>
          <a:ext cx="108326" cy="21291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eaVert" wrap="none" lIns="0" tIns="0" rIns="0" bIns="0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旧道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15</xdr:col>
      <xdr:colOff>699242</xdr:colOff>
      <xdr:row>37</xdr:row>
      <xdr:rowOff>9466</xdr:rowOff>
    </xdr:from>
    <xdr:to>
      <xdr:col>16</xdr:col>
      <xdr:colOff>548</xdr:colOff>
      <xdr:row>40</xdr:row>
      <xdr:rowOff>162613</xdr:rowOff>
    </xdr:to>
    <xdr:sp macro="" textlink="">
      <xdr:nvSpPr>
        <xdr:cNvPr id="1236" name="Line 120">
          <a:extLst>
            <a:ext uri="{FF2B5EF4-FFF2-40B4-BE49-F238E27FC236}">
              <a16:creationId xmlns:a16="http://schemas.microsoft.com/office/drawing/2014/main" id="{FC895E10-92B6-423E-BD87-442CE5B15244}"/>
            </a:ext>
          </a:extLst>
        </xdr:cNvPr>
        <xdr:cNvSpPr>
          <a:spLocks noChangeShapeType="1"/>
        </xdr:cNvSpPr>
      </xdr:nvSpPr>
      <xdr:spPr bwMode="auto">
        <a:xfrm>
          <a:off x="10513802" y="6212146"/>
          <a:ext cx="2346" cy="65606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15</xdr:col>
      <xdr:colOff>504078</xdr:colOff>
      <xdr:row>39</xdr:row>
      <xdr:rowOff>112220</xdr:rowOff>
    </xdr:from>
    <xdr:ext cx="314306" cy="223921"/>
    <xdr:grpSp>
      <xdr:nvGrpSpPr>
        <xdr:cNvPr id="1237" name="Group 6672">
          <a:extLst>
            <a:ext uri="{FF2B5EF4-FFF2-40B4-BE49-F238E27FC236}">
              <a16:creationId xmlns:a16="http://schemas.microsoft.com/office/drawing/2014/main" id="{582CA95E-3419-400C-A3E3-C1A3C15C557B}"/>
            </a:ext>
          </a:extLst>
        </xdr:cNvPr>
        <xdr:cNvGrpSpPr>
          <a:grpSpLocks/>
        </xdr:cNvGrpSpPr>
      </xdr:nvGrpSpPr>
      <xdr:grpSpPr bwMode="auto">
        <a:xfrm>
          <a:off x="10716254" y="6399038"/>
          <a:ext cx="314306" cy="223921"/>
          <a:chOff x="530" y="108"/>
          <a:chExt cx="56" cy="44"/>
        </a:xfrm>
      </xdr:grpSpPr>
      <xdr:pic>
        <xdr:nvPicPr>
          <xdr:cNvPr id="1238" name="Picture 6673" descr="route2">
            <a:extLst>
              <a:ext uri="{FF2B5EF4-FFF2-40B4-BE49-F238E27FC236}">
                <a16:creationId xmlns:a16="http://schemas.microsoft.com/office/drawing/2014/main" id="{0E4A2B36-0F55-29B9-3F03-E60B10E30FA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" y="108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39" name="Text Box 6674">
            <a:extLst>
              <a:ext uri="{FF2B5EF4-FFF2-40B4-BE49-F238E27FC236}">
                <a16:creationId xmlns:a16="http://schemas.microsoft.com/office/drawing/2014/main" id="{12A94E02-8702-20C8-702C-C8B339723C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0" y="113"/>
            <a:ext cx="56" cy="27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square" lIns="36576" tIns="18288" rIns="36576" bIns="18288" anchor="ctr" upright="1">
            <a:spAutoFit/>
          </a:bodyPr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173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13</xdr:col>
      <xdr:colOff>309035</xdr:colOff>
      <xdr:row>37</xdr:row>
      <xdr:rowOff>169073</xdr:rowOff>
    </xdr:from>
    <xdr:to>
      <xdr:col>15</xdr:col>
      <xdr:colOff>12913</xdr:colOff>
      <xdr:row>38</xdr:row>
      <xdr:rowOff>1698</xdr:rowOff>
    </xdr:to>
    <xdr:sp macro="" textlink="">
      <xdr:nvSpPr>
        <xdr:cNvPr id="1240" name="Line 72">
          <a:extLst>
            <a:ext uri="{FF2B5EF4-FFF2-40B4-BE49-F238E27FC236}">
              <a16:creationId xmlns:a16="http://schemas.microsoft.com/office/drawing/2014/main" id="{C3DD358A-0A5C-4ECF-9835-E0EC21D6225A}"/>
            </a:ext>
          </a:extLst>
        </xdr:cNvPr>
        <xdr:cNvSpPr>
          <a:spLocks noChangeShapeType="1"/>
        </xdr:cNvSpPr>
      </xdr:nvSpPr>
      <xdr:spPr bwMode="auto">
        <a:xfrm>
          <a:off x="8744375" y="6371753"/>
          <a:ext cx="1090718" cy="26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13</xdr:col>
      <xdr:colOff>406305</xdr:colOff>
      <xdr:row>37</xdr:row>
      <xdr:rowOff>136542</xdr:rowOff>
    </xdr:from>
    <xdr:ext cx="454509" cy="222400"/>
    <xdr:sp macro="" textlink="">
      <xdr:nvSpPr>
        <xdr:cNvPr id="1241" name="Text Box 1416">
          <a:extLst>
            <a:ext uri="{FF2B5EF4-FFF2-40B4-BE49-F238E27FC236}">
              <a16:creationId xmlns:a16="http://schemas.microsoft.com/office/drawing/2014/main" id="{CBE527F1-BA81-47FF-9E92-F5F775DF131C}"/>
            </a:ext>
          </a:extLst>
        </xdr:cNvPr>
        <xdr:cNvSpPr txBox="1">
          <a:spLocks noChangeArrowheads="1"/>
        </xdr:cNvSpPr>
      </xdr:nvSpPr>
      <xdr:spPr bwMode="auto">
        <a:xfrm>
          <a:off x="8841645" y="6339222"/>
          <a:ext cx="454509" cy="22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0" tIns="0" rIns="0" bIns="0" anchor="t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能勢電鉄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日生線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14</xdr:col>
      <xdr:colOff>275246</xdr:colOff>
      <xdr:row>37</xdr:row>
      <xdr:rowOff>38105</xdr:rowOff>
    </xdr:from>
    <xdr:ext cx="426720" cy="118872"/>
    <xdr:sp macro="" textlink="">
      <xdr:nvSpPr>
        <xdr:cNvPr id="1242" name="Text Box 616">
          <a:extLst>
            <a:ext uri="{FF2B5EF4-FFF2-40B4-BE49-F238E27FC236}">
              <a16:creationId xmlns:a16="http://schemas.microsoft.com/office/drawing/2014/main" id="{B553722D-7F46-49BC-B1BE-77F86588BF59}"/>
            </a:ext>
          </a:extLst>
        </xdr:cNvPr>
        <xdr:cNvSpPr txBox="1">
          <a:spLocks noChangeArrowheads="1"/>
        </xdr:cNvSpPr>
      </xdr:nvSpPr>
      <xdr:spPr bwMode="auto">
        <a:xfrm>
          <a:off x="9404006" y="6240785"/>
          <a:ext cx="426720" cy="118872"/>
        </a:xfrm>
        <a:prstGeom prst="rect">
          <a:avLst/>
        </a:prstGeom>
        <a:solidFill>
          <a:schemeClr val="bg1"/>
        </a:solidFill>
        <a:ln w="12700">
          <a:solidFill>
            <a:srgbClr val="002060"/>
          </a:solidFill>
          <a:miter lim="800000"/>
          <a:headEnd/>
          <a:tailEnd/>
        </a:ln>
      </xdr:spPr>
      <xdr:txBody>
        <a:bodyPr vertOverflow="overflow" horzOverflow="overflow" wrap="none" lIns="18000" tIns="18000" rIns="0" bIns="0" anchor="t" anchorCtr="0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前川橋南</a:t>
          </a:r>
          <a:endParaRPr lang="en-US" altLang="ja-JP" sz="8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14</xdr:col>
      <xdr:colOff>199046</xdr:colOff>
      <xdr:row>37</xdr:row>
      <xdr:rowOff>113193</xdr:rowOff>
    </xdr:from>
    <xdr:to>
      <xdr:col>14</xdr:col>
      <xdr:colOff>294296</xdr:colOff>
      <xdr:row>38</xdr:row>
      <xdr:rowOff>53121</xdr:rowOff>
    </xdr:to>
    <xdr:sp macro="" textlink="">
      <xdr:nvSpPr>
        <xdr:cNvPr id="1243" name="Oval 1295">
          <a:extLst>
            <a:ext uri="{FF2B5EF4-FFF2-40B4-BE49-F238E27FC236}">
              <a16:creationId xmlns:a16="http://schemas.microsoft.com/office/drawing/2014/main" id="{FF41054F-8B35-46C5-99A1-6D6AE860ADB1}"/>
            </a:ext>
          </a:extLst>
        </xdr:cNvPr>
        <xdr:cNvSpPr>
          <a:spLocks noChangeArrowheads="1"/>
        </xdr:cNvSpPr>
      </xdr:nvSpPr>
      <xdr:spPr bwMode="auto">
        <a:xfrm>
          <a:off x="9327806" y="6315873"/>
          <a:ext cx="95250" cy="10756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  <xdr:twoCellAnchor>
    <xdr:from>
      <xdr:col>6</xdr:col>
      <xdr:colOff>298738</xdr:colOff>
      <xdr:row>4</xdr:row>
      <xdr:rowOff>155860</xdr:rowOff>
    </xdr:from>
    <xdr:to>
      <xdr:col>6</xdr:col>
      <xdr:colOff>588818</xdr:colOff>
      <xdr:row>6</xdr:row>
      <xdr:rowOff>129886</xdr:rowOff>
    </xdr:to>
    <xdr:grpSp>
      <xdr:nvGrpSpPr>
        <xdr:cNvPr id="1245" name="グループ化 1244">
          <a:extLst>
            <a:ext uri="{FF2B5EF4-FFF2-40B4-BE49-F238E27FC236}">
              <a16:creationId xmlns:a16="http://schemas.microsoft.com/office/drawing/2014/main" id="{498282D0-4E04-44EC-8FEE-1BD058D7A643}"/>
            </a:ext>
          </a:extLst>
        </xdr:cNvPr>
        <xdr:cNvGrpSpPr/>
      </xdr:nvGrpSpPr>
      <xdr:grpSpPr>
        <a:xfrm>
          <a:off x="4026294" y="791283"/>
          <a:ext cx="302780" cy="299358"/>
          <a:chOff x="1652590" y="12583"/>
          <a:chExt cx="481013" cy="536431"/>
        </a:xfrm>
      </xdr:grpSpPr>
      <xdr:grpSp>
        <xdr:nvGrpSpPr>
          <xdr:cNvPr id="1246" name="グループ化 1245">
            <a:extLst>
              <a:ext uri="{FF2B5EF4-FFF2-40B4-BE49-F238E27FC236}">
                <a16:creationId xmlns:a16="http://schemas.microsoft.com/office/drawing/2014/main" id="{7D000B9D-3CB1-B583-07DE-99DA2D706732}"/>
              </a:ext>
            </a:extLst>
          </xdr:cNvPr>
          <xdr:cNvGrpSpPr/>
        </xdr:nvGrpSpPr>
        <xdr:grpSpPr>
          <a:xfrm>
            <a:off x="1679487" y="12583"/>
            <a:ext cx="421733" cy="431893"/>
            <a:chOff x="1809662" y="80378"/>
            <a:chExt cx="444593" cy="444593"/>
          </a:xfrm>
        </xdr:grpSpPr>
        <xdr:sp macro="" textlink="">
          <xdr:nvSpPr>
            <xdr:cNvPr id="1248" name="円/楕円 979">
              <a:extLst>
                <a:ext uri="{FF2B5EF4-FFF2-40B4-BE49-F238E27FC236}">
                  <a16:creationId xmlns:a16="http://schemas.microsoft.com/office/drawing/2014/main" id="{72F597AF-7A25-C0F9-9E74-62D14706390C}"/>
                </a:ext>
              </a:extLst>
            </xdr:cNvPr>
            <xdr:cNvSpPr/>
          </xdr:nvSpPr>
          <xdr:spPr bwMode="auto">
            <a:xfrm>
              <a:off x="1809662" y="80378"/>
              <a:ext cx="444593" cy="444593"/>
            </a:xfrm>
            <a:prstGeom prst="ellipse">
              <a:avLst/>
            </a:prstGeom>
            <a:solidFill>
              <a:srgbClr val="FF0000"/>
            </a:solidFill>
            <a:ln w="9525" cap="flat" cmpd="sng" algn="ctr">
              <a:solidFill>
                <a:schemeClr val="bg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49" name="正方形/長方形 1248">
              <a:extLst>
                <a:ext uri="{FF2B5EF4-FFF2-40B4-BE49-F238E27FC236}">
                  <a16:creationId xmlns:a16="http://schemas.microsoft.com/office/drawing/2014/main" id="{F6CEFF9C-AF7C-5964-CC2D-9A72F28C3858}"/>
                </a:ext>
              </a:extLst>
            </xdr:cNvPr>
            <xdr:cNvSpPr/>
          </xdr:nvSpPr>
          <xdr:spPr bwMode="auto">
            <a:xfrm>
              <a:off x="1865311" y="266359"/>
              <a:ext cx="333375" cy="95269"/>
            </a:xfrm>
            <a:prstGeom prst="rect">
              <a:avLst/>
            </a:prstGeom>
            <a:solidFill>
              <a:schemeClr val="bg1"/>
            </a:solidFill>
            <a:ln w="9525" cap="flat" cmpd="sng" algn="ctr">
              <a:solidFill>
                <a:schemeClr val="bg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pic>
        <xdr:nvPicPr>
          <xdr:cNvPr id="1247" name="図 1246">
            <a:extLst>
              <a:ext uri="{FF2B5EF4-FFF2-40B4-BE49-F238E27FC236}">
                <a16:creationId xmlns:a16="http://schemas.microsoft.com/office/drawing/2014/main" id="{B3806DFC-F77C-4CEA-334C-9826BBE357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"/>
          <a:stretch>
            <a:fillRect/>
          </a:stretch>
        </xdr:blipFill>
        <xdr:spPr>
          <a:xfrm>
            <a:off x="1652590" y="433386"/>
            <a:ext cx="481013" cy="115628"/>
          </a:xfrm>
          <a:prstGeom prst="rect">
            <a:avLst/>
          </a:prstGeom>
          <a:ln>
            <a:solidFill>
              <a:srgbClr val="4F81BD"/>
            </a:solidFill>
          </a:ln>
        </xdr:spPr>
      </xdr:pic>
    </xdr:grpSp>
    <xdr:clientData/>
  </xdr:twoCellAnchor>
  <xdr:oneCellAnchor>
    <xdr:from>
      <xdr:col>3</xdr:col>
      <xdr:colOff>290080</xdr:colOff>
      <xdr:row>21</xdr:row>
      <xdr:rowOff>90915</xdr:rowOff>
    </xdr:from>
    <xdr:ext cx="292953" cy="388814"/>
    <xdr:pic>
      <xdr:nvPicPr>
        <xdr:cNvPr id="89" name="図 88">
          <a:extLst>
            <a:ext uri="{FF2B5EF4-FFF2-40B4-BE49-F238E27FC236}">
              <a16:creationId xmlns:a16="http://schemas.microsoft.com/office/drawing/2014/main" id="{A9E971C4-5EA1-493D-9858-DD7587253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788103" y="3636813"/>
          <a:ext cx="292953" cy="388814"/>
        </a:xfrm>
        <a:prstGeom prst="rect">
          <a:avLst/>
        </a:prstGeom>
      </xdr:spPr>
    </xdr:pic>
    <xdr:clientData/>
  </xdr:oneCellAnchor>
  <xdr:twoCellAnchor>
    <xdr:from>
      <xdr:col>7</xdr:col>
      <xdr:colOff>553123</xdr:colOff>
      <xdr:row>8</xdr:row>
      <xdr:rowOff>82770</xdr:rowOff>
    </xdr:from>
    <xdr:to>
      <xdr:col>8</xdr:col>
      <xdr:colOff>150476</xdr:colOff>
      <xdr:row>8</xdr:row>
      <xdr:rowOff>149964</xdr:rowOff>
    </xdr:to>
    <xdr:pic>
      <xdr:nvPicPr>
        <xdr:cNvPr id="197" name="図 196">
          <a:extLst>
            <a:ext uri="{FF2B5EF4-FFF2-40B4-BE49-F238E27FC236}">
              <a16:creationId xmlns:a16="http://schemas.microsoft.com/office/drawing/2014/main" id="{CB4D00F3-41CD-43F9-B987-F56A04A7C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822055" y="1433588"/>
          <a:ext cx="290080" cy="67194"/>
        </a:xfrm>
        <a:prstGeom prst="rect">
          <a:avLst/>
        </a:prstGeom>
        <a:ln>
          <a:solidFill>
            <a:srgbClr val="4F81BD"/>
          </a:solidFill>
        </a:ln>
      </xdr:spPr>
    </xdr:pic>
    <xdr:clientData/>
  </xdr:twoCellAnchor>
  <xdr:twoCellAnchor editAs="oneCell">
    <xdr:from>
      <xdr:col>9</xdr:col>
      <xdr:colOff>572709</xdr:colOff>
      <xdr:row>6</xdr:row>
      <xdr:rowOff>48685</xdr:rowOff>
    </xdr:from>
    <xdr:to>
      <xdr:col>10</xdr:col>
      <xdr:colOff>26826</xdr:colOff>
      <xdr:row>7</xdr:row>
      <xdr:rowOff>40975</xdr:rowOff>
    </xdr:to>
    <xdr:pic>
      <xdr:nvPicPr>
        <xdr:cNvPr id="744" name="図 743">
          <a:extLst>
            <a:ext uri="{FF2B5EF4-FFF2-40B4-BE49-F238E27FC236}">
              <a16:creationId xmlns:a16="http://schemas.microsoft.com/office/drawing/2014/main" id="{66917F8C-E590-4299-A7C2-FB99CB07B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234369" y="1054525"/>
          <a:ext cx="147537" cy="159930"/>
        </a:xfrm>
        <a:prstGeom prst="rect">
          <a:avLst/>
        </a:prstGeom>
      </xdr:spPr>
    </xdr:pic>
    <xdr:clientData/>
  </xdr:twoCellAnchor>
  <xdr:twoCellAnchor editAs="oneCell">
    <xdr:from>
      <xdr:col>2</xdr:col>
      <xdr:colOff>403407</xdr:colOff>
      <xdr:row>10</xdr:row>
      <xdr:rowOff>168559</xdr:rowOff>
    </xdr:from>
    <xdr:to>
      <xdr:col>3</xdr:col>
      <xdr:colOff>26058</xdr:colOff>
      <xdr:row>13</xdr:row>
      <xdr:rowOff>5414</xdr:rowOff>
    </xdr:to>
    <xdr:pic>
      <xdr:nvPicPr>
        <xdr:cNvPr id="1253" name="図 1252">
          <a:extLst>
            <a:ext uri="{FF2B5EF4-FFF2-40B4-BE49-F238E27FC236}">
              <a16:creationId xmlns:a16="http://schemas.microsoft.com/office/drawing/2014/main" id="{C95B7D42-8282-D89C-1BE6-BF39ACE52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7010237">
          <a:off x="1194686" y="1871098"/>
          <a:ext cx="343412" cy="315379"/>
        </a:xfrm>
        <a:prstGeom prst="rect">
          <a:avLst/>
        </a:prstGeom>
      </xdr:spPr>
    </xdr:pic>
    <xdr:clientData/>
  </xdr:twoCellAnchor>
  <xdr:twoCellAnchor editAs="oneCell">
    <xdr:from>
      <xdr:col>1</xdr:col>
      <xdr:colOff>363168</xdr:colOff>
      <xdr:row>25</xdr:row>
      <xdr:rowOff>31675</xdr:rowOff>
    </xdr:from>
    <xdr:to>
      <xdr:col>2</xdr:col>
      <xdr:colOff>153685</xdr:colOff>
      <xdr:row>26</xdr:row>
      <xdr:rowOff>118658</xdr:rowOff>
    </xdr:to>
    <xdr:pic>
      <xdr:nvPicPr>
        <xdr:cNvPr id="1255" name="図 1254">
          <a:extLst>
            <a:ext uri="{FF2B5EF4-FFF2-40B4-BE49-F238E27FC236}">
              <a16:creationId xmlns:a16="http://schemas.microsoft.com/office/drawing/2014/main" id="{75AC559E-D61D-8883-FE36-68CD0EC99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2296879">
          <a:off x="475736" y="4252982"/>
          <a:ext cx="483244" cy="255835"/>
        </a:xfrm>
        <a:prstGeom prst="rect">
          <a:avLst/>
        </a:prstGeom>
      </xdr:spPr>
    </xdr:pic>
    <xdr:clientData/>
  </xdr:twoCellAnchor>
  <xdr:twoCellAnchor editAs="oneCell">
    <xdr:from>
      <xdr:col>1</xdr:col>
      <xdr:colOff>679737</xdr:colOff>
      <xdr:row>29</xdr:row>
      <xdr:rowOff>147206</xdr:rowOff>
    </xdr:from>
    <xdr:to>
      <xdr:col>2</xdr:col>
      <xdr:colOff>470254</xdr:colOff>
      <xdr:row>31</xdr:row>
      <xdr:rowOff>65337</xdr:rowOff>
    </xdr:to>
    <xdr:pic>
      <xdr:nvPicPr>
        <xdr:cNvPr id="1256" name="図 1255">
          <a:extLst>
            <a:ext uri="{FF2B5EF4-FFF2-40B4-BE49-F238E27FC236}">
              <a16:creationId xmlns:a16="http://schemas.microsoft.com/office/drawing/2014/main" id="{9EA123BB-31C0-4263-88F6-4E3C3FEE6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1125246">
          <a:off x="792305" y="5043922"/>
          <a:ext cx="483244" cy="255835"/>
        </a:xfrm>
        <a:prstGeom prst="rect">
          <a:avLst/>
        </a:prstGeom>
      </xdr:spPr>
    </xdr:pic>
    <xdr:clientData/>
  </xdr:twoCellAnchor>
  <xdr:twoCellAnchor editAs="oneCell">
    <xdr:from>
      <xdr:col>7</xdr:col>
      <xdr:colOff>575469</xdr:colOff>
      <xdr:row>58</xdr:row>
      <xdr:rowOff>108599</xdr:rowOff>
    </xdr:from>
    <xdr:to>
      <xdr:col>8</xdr:col>
      <xdr:colOff>157086</xdr:colOff>
      <xdr:row>63</xdr:row>
      <xdr:rowOff>14211</xdr:rowOff>
    </xdr:to>
    <xdr:pic>
      <xdr:nvPicPr>
        <xdr:cNvPr id="1259" name="図 1258">
          <a:extLst>
            <a:ext uri="{FF2B5EF4-FFF2-40B4-BE49-F238E27FC236}">
              <a16:creationId xmlns:a16="http://schemas.microsoft.com/office/drawing/2014/main" id="{C3BD4F7B-04BF-6B60-EAE4-A18784CA1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2808337">
          <a:off x="4606636" y="10139796"/>
          <a:ext cx="749873" cy="274344"/>
        </a:xfrm>
        <a:prstGeom prst="rect">
          <a:avLst/>
        </a:prstGeom>
      </xdr:spPr>
    </xdr:pic>
    <xdr:clientData/>
  </xdr:twoCellAnchor>
  <xdr:twoCellAnchor editAs="oneCell">
    <xdr:from>
      <xdr:col>8</xdr:col>
      <xdr:colOff>212059</xdr:colOff>
      <xdr:row>22</xdr:row>
      <xdr:rowOff>23811</xdr:rowOff>
    </xdr:from>
    <xdr:to>
      <xdr:col>8</xdr:col>
      <xdr:colOff>645806</xdr:colOff>
      <xdr:row>23</xdr:row>
      <xdr:rowOff>54754</xdr:rowOff>
    </xdr:to>
    <xdr:pic>
      <xdr:nvPicPr>
        <xdr:cNvPr id="1263" name="図 1262">
          <a:extLst>
            <a:ext uri="{FF2B5EF4-FFF2-40B4-BE49-F238E27FC236}">
              <a16:creationId xmlns:a16="http://schemas.microsoft.com/office/drawing/2014/main" id="{1223AE18-57EE-C717-A1BC-F23F199E4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16200000">
          <a:off x="5311692" y="3572878"/>
          <a:ext cx="197631" cy="433747"/>
        </a:xfrm>
        <a:prstGeom prst="rect">
          <a:avLst/>
        </a:prstGeom>
      </xdr:spPr>
    </xdr:pic>
    <xdr:clientData/>
  </xdr:twoCellAnchor>
  <xdr:twoCellAnchor editAs="oneCell">
    <xdr:from>
      <xdr:col>8</xdr:col>
      <xdr:colOff>279143</xdr:colOff>
      <xdr:row>21</xdr:row>
      <xdr:rowOff>61916</xdr:rowOff>
    </xdr:from>
    <xdr:to>
      <xdr:col>9</xdr:col>
      <xdr:colOff>16897</xdr:colOff>
      <xdr:row>22</xdr:row>
      <xdr:rowOff>71442</xdr:rowOff>
    </xdr:to>
    <xdr:pic>
      <xdr:nvPicPr>
        <xdr:cNvPr id="1266" name="図 1265">
          <a:extLst>
            <a:ext uri="{FF2B5EF4-FFF2-40B4-BE49-F238E27FC236}">
              <a16:creationId xmlns:a16="http://schemas.microsoft.com/office/drawing/2014/main" id="{D217EB40-64E7-BC7F-95F0-61AFFB048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16200000">
          <a:off x="5389151" y="3433921"/>
          <a:ext cx="176213" cy="433079"/>
        </a:xfrm>
        <a:prstGeom prst="rect">
          <a:avLst/>
        </a:prstGeom>
      </xdr:spPr>
    </xdr:pic>
    <xdr:clientData/>
  </xdr:twoCellAnchor>
  <xdr:twoCellAnchor>
    <xdr:from>
      <xdr:col>5</xdr:col>
      <xdr:colOff>755362</xdr:colOff>
      <xdr:row>45</xdr:row>
      <xdr:rowOff>80225</xdr:rowOff>
    </xdr:from>
    <xdr:to>
      <xdr:col>6</xdr:col>
      <xdr:colOff>117187</xdr:colOff>
      <xdr:row>46</xdr:row>
      <xdr:rowOff>23075</xdr:rowOff>
    </xdr:to>
    <xdr:sp macro="" textlink="">
      <xdr:nvSpPr>
        <xdr:cNvPr id="310" name="AutoShape 1595">
          <a:extLst>
            <a:ext uri="{FF2B5EF4-FFF2-40B4-BE49-F238E27FC236}">
              <a16:creationId xmlns:a16="http://schemas.microsoft.com/office/drawing/2014/main" id="{DC187209-3F5F-4FBD-83C8-7BC6D3C7C91F}"/>
            </a:ext>
          </a:extLst>
        </xdr:cNvPr>
        <xdr:cNvSpPr>
          <a:spLocks noChangeArrowheads="1"/>
        </xdr:cNvSpPr>
      </xdr:nvSpPr>
      <xdr:spPr bwMode="auto">
        <a:xfrm>
          <a:off x="3582382" y="7624025"/>
          <a:ext cx="116205" cy="11049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300595</xdr:colOff>
      <xdr:row>7</xdr:row>
      <xdr:rowOff>33372</xdr:rowOff>
    </xdr:from>
    <xdr:to>
      <xdr:col>18</xdr:col>
      <xdr:colOff>552595</xdr:colOff>
      <xdr:row>7</xdr:row>
      <xdr:rowOff>69372</xdr:rowOff>
    </xdr:to>
    <xdr:sp macro="" textlink="">
      <xdr:nvSpPr>
        <xdr:cNvPr id="799" name="Freeform 601">
          <a:extLst>
            <a:ext uri="{FF2B5EF4-FFF2-40B4-BE49-F238E27FC236}">
              <a16:creationId xmlns:a16="http://schemas.microsoft.com/office/drawing/2014/main" id="{37AAA22B-DA9C-4603-9EEB-44794D956874}"/>
            </a:ext>
          </a:extLst>
        </xdr:cNvPr>
        <xdr:cNvSpPr>
          <a:spLocks/>
        </xdr:cNvSpPr>
      </xdr:nvSpPr>
      <xdr:spPr bwMode="auto">
        <a:xfrm rot="21180000">
          <a:off x="12235420" y="1200185"/>
          <a:ext cx="252000" cy="36000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16129 w 16129"/>
            <a:gd name="connsiteY0" fmla="*/ 9255 h 9255"/>
            <a:gd name="connsiteX1" fmla="*/ 9792 w 16129"/>
            <a:gd name="connsiteY1" fmla="*/ 6639 h 9255"/>
            <a:gd name="connsiteX2" fmla="*/ 10000 w 16129"/>
            <a:gd name="connsiteY2" fmla="*/ 0 h 9255"/>
            <a:gd name="connsiteX3" fmla="*/ 0 w 16129"/>
            <a:gd name="connsiteY3" fmla="*/ 110 h 9255"/>
            <a:gd name="connsiteX0" fmla="*/ 10000 w 10000"/>
            <a:gd name="connsiteY0" fmla="*/ 10000 h 10000"/>
            <a:gd name="connsiteX1" fmla="*/ 5879 w 10000"/>
            <a:gd name="connsiteY1" fmla="*/ 6253 h 10000"/>
            <a:gd name="connsiteX2" fmla="*/ 6200 w 10000"/>
            <a:gd name="connsiteY2" fmla="*/ 0 h 10000"/>
            <a:gd name="connsiteX3" fmla="*/ 0 w 10000"/>
            <a:gd name="connsiteY3" fmla="*/ 119 h 10000"/>
            <a:gd name="connsiteX0" fmla="*/ 11922 w 11922"/>
            <a:gd name="connsiteY0" fmla="*/ 9195 h 9195"/>
            <a:gd name="connsiteX1" fmla="*/ 5879 w 11922"/>
            <a:gd name="connsiteY1" fmla="*/ 6253 h 9195"/>
            <a:gd name="connsiteX2" fmla="*/ 6200 w 11922"/>
            <a:gd name="connsiteY2" fmla="*/ 0 h 9195"/>
            <a:gd name="connsiteX3" fmla="*/ 0 w 11922"/>
            <a:gd name="connsiteY3" fmla="*/ 119 h 9195"/>
            <a:gd name="connsiteX0" fmla="*/ 4931 w 5200"/>
            <a:gd name="connsiteY0" fmla="*/ 6800 h 6800"/>
            <a:gd name="connsiteX1" fmla="*/ 5200 w 5200"/>
            <a:gd name="connsiteY1" fmla="*/ 0 h 6800"/>
            <a:gd name="connsiteX2" fmla="*/ 0 w 5200"/>
            <a:gd name="connsiteY2" fmla="*/ 129 h 6800"/>
            <a:gd name="connsiteX0" fmla="*/ 9483 w 10931"/>
            <a:gd name="connsiteY0" fmla="*/ 10000 h 10000"/>
            <a:gd name="connsiteX1" fmla="*/ 10557 w 10931"/>
            <a:gd name="connsiteY1" fmla="*/ 6108 h 10000"/>
            <a:gd name="connsiteX2" fmla="*/ 10000 w 10931"/>
            <a:gd name="connsiteY2" fmla="*/ 0 h 10000"/>
            <a:gd name="connsiteX3" fmla="*/ 0 w 10931"/>
            <a:gd name="connsiteY3" fmla="*/ 190 h 10000"/>
            <a:gd name="connsiteX0" fmla="*/ 10557 w 10931"/>
            <a:gd name="connsiteY0" fmla="*/ 6108 h 6108"/>
            <a:gd name="connsiteX1" fmla="*/ 10000 w 10931"/>
            <a:gd name="connsiteY1" fmla="*/ 0 h 6108"/>
            <a:gd name="connsiteX2" fmla="*/ 0 w 10931"/>
            <a:gd name="connsiteY2" fmla="*/ 190 h 6108"/>
            <a:gd name="connsiteX0" fmla="*/ 9658 w 9677"/>
            <a:gd name="connsiteY0" fmla="*/ 10000 h 10000"/>
            <a:gd name="connsiteX1" fmla="*/ 9148 w 9677"/>
            <a:gd name="connsiteY1" fmla="*/ 0 h 10000"/>
            <a:gd name="connsiteX2" fmla="*/ 0 w 9677"/>
            <a:gd name="connsiteY2" fmla="*/ 311 h 10000"/>
            <a:gd name="connsiteX0" fmla="*/ 9069 w 9595"/>
            <a:gd name="connsiteY0" fmla="*/ 10182 h 10182"/>
            <a:gd name="connsiteX1" fmla="*/ 9453 w 9595"/>
            <a:gd name="connsiteY1" fmla="*/ 0 h 10182"/>
            <a:gd name="connsiteX2" fmla="*/ 0 w 9595"/>
            <a:gd name="connsiteY2" fmla="*/ 311 h 10182"/>
            <a:gd name="connsiteX0" fmla="*/ 10212 w 10260"/>
            <a:gd name="connsiteY0" fmla="*/ 10537 h 10537"/>
            <a:gd name="connsiteX1" fmla="*/ 9852 w 10260"/>
            <a:gd name="connsiteY1" fmla="*/ 0 h 10537"/>
            <a:gd name="connsiteX2" fmla="*/ 0 w 10260"/>
            <a:gd name="connsiteY2" fmla="*/ 305 h 10537"/>
            <a:gd name="connsiteX0" fmla="*/ 10212 w 10217"/>
            <a:gd name="connsiteY0" fmla="*/ 10537 h 10537"/>
            <a:gd name="connsiteX1" fmla="*/ 9852 w 10217"/>
            <a:gd name="connsiteY1" fmla="*/ 0 h 10537"/>
            <a:gd name="connsiteX2" fmla="*/ 0 w 10217"/>
            <a:gd name="connsiteY2" fmla="*/ 305 h 10537"/>
            <a:gd name="connsiteX0" fmla="*/ 9452 w 9852"/>
            <a:gd name="connsiteY0" fmla="*/ 10716 h 10716"/>
            <a:gd name="connsiteX1" fmla="*/ 9852 w 9852"/>
            <a:gd name="connsiteY1" fmla="*/ 0 h 10716"/>
            <a:gd name="connsiteX2" fmla="*/ 0 w 9852"/>
            <a:gd name="connsiteY2" fmla="*/ 305 h 10716"/>
            <a:gd name="connsiteX0" fmla="*/ 10000 w 10000"/>
            <a:gd name="connsiteY0" fmla="*/ 0 h 285"/>
            <a:gd name="connsiteX1" fmla="*/ 0 w 10000"/>
            <a:gd name="connsiteY1" fmla="*/ 285 h 285"/>
            <a:gd name="connsiteX0" fmla="*/ 20323 w 20323"/>
            <a:gd name="connsiteY0" fmla="*/ 11317 h 11317"/>
            <a:gd name="connsiteX1" fmla="*/ 0 w 20323"/>
            <a:gd name="connsiteY1" fmla="*/ 0 h 113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0323" h="11317">
              <a:moveTo>
                <a:pt x="20323" y="11317"/>
              </a:moveTo>
              <a:lnTo>
                <a:pt x="0" y="0"/>
              </a:lnTo>
            </a:path>
          </a:pathLst>
        </a:custGeom>
        <a:noFill/>
        <a:ln w="254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158320</xdr:colOff>
      <xdr:row>5</xdr:row>
      <xdr:rowOff>86198</xdr:rowOff>
    </xdr:from>
    <xdr:to>
      <xdr:col>18</xdr:col>
      <xdr:colOff>571954</xdr:colOff>
      <xdr:row>6</xdr:row>
      <xdr:rowOff>158544</xdr:rowOff>
    </xdr:to>
    <xdr:pic>
      <xdr:nvPicPr>
        <xdr:cNvPr id="845" name="図 844">
          <a:extLst>
            <a:ext uri="{FF2B5EF4-FFF2-40B4-BE49-F238E27FC236}">
              <a16:creationId xmlns:a16="http://schemas.microsoft.com/office/drawing/2014/main" id="{10D8DE18-A424-2AAC-F955-300DEBD23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duotone>
            <a:schemeClr val="accent3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0">
                  <a14:imgEffect>
                    <a14:colorTemperature colorTemp="3911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075096" y="928300"/>
          <a:ext cx="413634" cy="240767"/>
        </a:xfrm>
        <a:prstGeom prst="rect">
          <a:avLst/>
        </a:prstGeom>
      </xdr:spPr>
    </xdr:pic>
    <xdr:clientData/>
  </xdr:twoCellAnchor>
  <xdr:oneCellAnchor>
    <xdr:from>
      <xdr:col>19</xdr:col>
      <xdr:colOff>84277</xdr:colOff>
      <xdr:row>6</xdr:row>
      <xdr:rowOff>98245</xdr:rowOff>
    </xdr:from>
    <xdr:ext cx="381000" cy="387816"/>
    <xdr:sp macro="" textlink="">
      <xdr:nvSpPr>
        <xdr:cNvPr id="1252" name="Text Box 1664">
          <a:extLst>
            <a:ext uri="{FF2B5EF4-FFF2-40B4-BE49-F238E27FC236}">
              <a16:creationId xmlns:a16="http://schemas.microsoft.com/office/drawing/2014/main" id="{4AE77EF5-B252-497B-8D64-578462205444}"/>
            </a:ext>
          </a:extLst>
        </xdr:cNvPr>
        <xdr:cNvSpPr txBox="1">
          <a:spLocks noChangeArrowheads="1"/>
        </xdr:cNvSpPr>
      </xdr:nvSpPr>
      <xdr:spPr bwMode="auto">
        <a:xfrm>
          <a:off x="12706583" y="1093327"/>
          <a:ext cx="381000" cy="387816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vert="horz" wrap="none" lIns="27432" tIns="18288" rIns="27432" bIns="18288" anchor="t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大規模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民宿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みやま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19</xdr:col>
      <xdr:colOff>437958</xdr:colOff>
      <xdr:row>7</xdr:row>
      <xdr:rowOff>88836</xdr:rowOff>
    </xdr:from>
    <xdr:to>
      <xdr:col>19</xdr:col>
      <xdr:colOff>647503</xdr:colOff>
      <xdr:row>8</xdr:row>
      <xdr:rowOff>82916</xdr:rowOff>
    </xdr:to>
    <xdr:grpSp>
      <xdr:nvGrpSpPr>
        <xdr:cNvPr id="1250" name="グループ化 1249">
          <a:extLst>
            <a:ext uri="{FF2B5EF4-FFF2-40B4-BE49-F238E27FC236}">
              <a16:creationId xmlns:a16="http://schemas.microsoft.com/office/drawing/2014/main" id="{C49A4EE6-A534-CA62-05B6-D39603C7D8E4}"/>
            </a:ext>
          </a:extLst>
        </xdr:cNvPr>
        <xdr:cNvGrpSpPr/>
      </xdr:nvGrpSpPr>
      <xdr:grpSpPr>
        <a:xfrm>
          <a:off x="13526261" y="1213527"/>
          <a:ext cx="217165" cy="155476"/>
          <a:chOff x="13048465" y="1354229"/>
          <a:chExt cx="179013" cy="134237"/>
        </a:xfrm>
      </xdr:grpSpPr>
      <xdr:sp macro="" textlink="">
        <xdr:nvSpPr>
          <xdr:cNvPr id="1244" name="Oval 383">
            <a:extLst>
              <a:ext uri="{FF2B5EF4-FFF2-40B4-BE49-F238E27FC236}">
                <a16:creationId xmlns:a16="http://schemas.microsoft.com/office/drawing/2014/main" id="{495BE3CF-6E2F-495B-8C4A-ED6FD7D48A75}"/>
              </a:ext>
            </a:extLst>
          </xdr:cNvPr>
          <xdr:cNvSpPr>
            <a:spLocks noChangeArrowheads="1"/>
          </xdr:cNvSpPr>
        </xdr:nvSpPr>
        <xdr:spPr bwMode="auto">
          <a:xfrm>
            <a:off x="13068855" y="1354229"/>
            <a:ext cx="145725" cy="13423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052" name="図 1051">
            <a:extLst>
              <a:ext uri="{FF2B5EF4-FFF2-40B4-BE49-F238E27FC236}">
                <a16:creationId xmlns:a16="http://schemas.microsoft.com/office/drawing/2014/main" id="{8A9F0323-EA59-44F8-A441-CD5B070739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BEBA8EAE-BF5A-486C-A8C5-ECC9F3942E4B}">
                <a14:imgProps xmlns:a14="http://schemas.microsoft.com/office/drawing/2010/main">
                  <a14:imgLayer r:embed="rId60">
                    <a14:imgEffect>
                      <a14:colorTemperature colorTemp="3911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13048465" y="1371997"/>
            <a:ext cx="179013" cy="103930"/>
          </a:xfrm>
          <a:prstGeom prst="rect">
            <a:avLst/>
          </a:prstGeom>
        </xdr:spPr>
      </xdr:pic>
    </xdr:grpSp>
    <xdr:clientData/>
  </xdr:twoCellAnchor>
  <xdr:twoCellAnchor>
    <xdr:from>
      <xdr:col>18</xdr:col>
      <xdr:colOff>33545</xdr:colOff>
      <xdr:row>16</xdr:row>
      <xdr:rowOff>13855</xdr:rowOff>
    </xdr:from>
    <xdr:to>
      <xdr:col>18</xdr:col>
      <xdr:colOff>170588</xdr:colOff>
      <xdr:row>16</xdr:row>
      <xdr:rowOff>127605</xdr:rowOff>
    </xdr:to>
    <xdr:sp macro="" textlink="">
      <xdr:nvSpPr>
        <xdr:cNvPr id="902" name="AutoShape 790">
          <a:extLst>
            <a:ext uri="{FF2B5EF4-FFF2-40B4-BE49-F238E27FC236}">
              <a16:creationId xmlns:a16="http://schemas.microsoft.com/office/drawing/2014/main" id="{D9D3040B-CB22-4664-A29F-64FA5DCCA1B7}"/>
            </a:ext>
          </a:extLst>
        </xdr:cNvPr>
        <xdr:cNvSpPr>
          <a:spLocks noChangeArrowheads="1"/>
        </xdr:cNvSpPr>
      </xdr:nvSpPr>
      <xdr:spPr bwMode="auto">
        <a:xfrm>
          <a:off x="11927457" y="2698622"/>
          <a:ext cx="137043" cy="1137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15</xdr:col>
      <xdr:colOff>654622</xdr:colOff>
      <xdr:row>15</xdr:row>
      <xdr:rowOff>60341</xdr:rowOff>
    </xdr:from>
    <xdr:to>
      <xdr:col>16</xdr:col>
      <xdr:colOff>461136</xdr:colOff>
      <xdr:row>16</xdr:row>
      <xdr:rowOff>76795</xdr:rowOff>
    </xdr:to>
    <xdr:pic>
      <xdr:nvPicPr>
        <xdr:cNvPr id="1262" name="図 1261">
          <a:extLst>
            <a:ext uri="{FF2B5EF4-FFF2-40B4-BE49-F238E27FC236}">
              <a16:creationId xmlns:a16="http://schemas.microsoft.com/office/drawing/2014/main" id="{547AFD87-662A-F7C2-DEEF-6CDC5ADBF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1733364">
          <a:off x="10469814" y="2577310"/>
          <a:ext cx="499420" cy="184252"/>
        </a:xfrm>
        <a:prstGeom prst="rect">
          <a:avLst/>
        </a:prstGeom>
      </xdr:spPr>
    </xdr:pic>
    <xdr:clientData/>
  </xdr:twoCellAnchor>
  <xdr:twoCellAnchor>
    <xdr:from>
      <xdr:col>17</xdr:col>
      <xdr:colOff>19277</xdr:colOff>
      <xdr:row>13</xdr:row>
      <xdr:rowOff>156506</xdr:rowOff>
    </xdr:from>
    <xdr:to>
      <xdr:col>17</xdr:col>
      <xdr:colOff>346105</xdr:colOff>
      <xdr:row>14</xdr:row>
      <xdr:rowOff>140550</xdr:rowOff>
    </xdr:to>
    <xdr:grpSp>
      <xdr:nvGrpSpPr>
        <xdr:cNvPr id="1267" name="グループ化 1266">
          <a:extLst>
            <a:ext uri="{FF2B5EF4-FFF2-40B4-BE49-F238E27FC236}">
              <a16:creationId xmlns:a16="http://schemas.microsoft.com/office/drawing/2014/main" id="{17B95E60-4B59-A0D8-A27B-4696ABCC1164}"/>
            </a:ext>
          </a:extLst>
        </xdr:cNvPr>
        <xdr:cNvGrpSpPr/>
      </xdr:nvGrpSpPr>
      <xdr:grpSpPr>
        <a:xfrm rot="18606117">
          <a:off x="11748780" y="2148718"/>
          <a:ext cx="147980" cy="339528"/>
          <a:chOff x="11259581" y="2334103"/>
          <a:chExt cx="198379" cy="296991"/>
        </a:xfrm>
      </xdr:grpSpPr>
      <xdr:sp macro="" textlink="">
        <xdr:nvSpPr>
          <xdr:cNvPr id="1264" name="Freeform 406">
            <a:extLst>
              <a:ext uri="{FF2B5EF4-FFF2-40B4-BE49-F238E27FC236}">
                <a16:creationId xmlns:a16="http://schemas.microsoft.com/office/drawing/2014/main" id="{A2BB70EA-1D37-4176-A7D9-A47CF0E39EF5}"/>
              </a:ext>
            </a:extLst>
          </xdr:cNvPr>
          <xdr:cNvSpPr>
            <a:spLocks/>
          </xdr:cNvSpPr>
        </xdr:nvSpPr>
        <xdr:spPr bwMode="auto">
          <a:xfrm rot="21529946">
            <a:off x="11259581" y="2337355"/>
            <a:ext cx="34506" cy="293739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65" name="Freeform 407">
            <a:extLst>
              <a:ext uri="{FF2B5EF4-FFF2-40B4-BE49-F238E27FC236}">
                <a16:creationId xmlns:a16="http://schemas.microsoft.com/office/drawing/2014/main" id="{FFC7F122-AC34-4F22-92BB-382C409389CC}"/>
              </a:ext>
            </a:extLst>
          </xdr:cNvPr>
          <xdr:cNvSpPr>
            <a:spLocks/>
          </xdr:cNvSpPr>
        </xdr:nvSpPr>
        <xdr:spPr bwMode="auto">
          <a:xfrm rot="21529946" flipH="1" flipV="1">
            <a:off x="11414827" y="2334103"/>
            <a:ext cx="43133" cy="293739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16</xdr:col>
      <xdr:colOff>688960</xdr:colOff>
      <xdr:row>14</xdr:row>
      <xdr:rowOff>29614</xdr:rowOff>
    </xdr:from>
    <xdr:to>
      <xdr:col>17</xdr:col>
      <xdr:colOff>248736</xdr:colOff>
      <xdr:row>15</xdr:row>
      <xdr:rowOff>65148</xdr:rowOff>
    </xdr:to>
    <xdr:sp macro="" textlink="">
      <xdr:nvSpPr>
        <xdr:cNvPr id="1271" name="Line 120">
          <a:extLst>
            <a:ext uri="{FF2B5EF4-FFF2-40B4-BE49-F238E27FC236}">
              <a16:creationId xmlns:a16="http://schemas.microsoft.com/office/drawing/2014/main" id="{78DD0C8C-D5FE-403E-848D-382254D4856E}"/>
            </a:ext>
          </a:extLst>
        </xdr:cNvPr>
        <xdr:cNvSpPr>
          <a:spLocks noChangeShapeType="1"/>
        </xdr:cNvSpPr>
      </xdr:nvSpPr>
      <xdr:spPr bwMode="auto">
        <a:xfrm>
          <a:off x="11197058" y="2378785"/>
          <a:ext cx="252683" cy="203332"/>
        </a:xfrm>
        <a:prstGeom prst="line">
          <a:avLst/>
        </a:prstGeom>
        <a:noFill/>
        <a:ln w="254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48043</xdr:colOff>
      <xdr:row>15</xdr:row>
      <xdr:rowOff>88559</xdr:rowOff>
    </xdr:from>
    <xdr:to>
      <xdr:col>17</xdr:col>
      <xdr:colOff>188433</xdr:colOff>
      <xdr:row>16</xdr:row>
      <xdr:rowOff>25662</xdr:rowOff>
    </xdr:to>
    <xdr:sp macro="" textlink="">
      <xdr:nvSpPr>
        <xdr:cNvPr id="1272" name="Text Box 1620">
          <a:extLst>
            <a:ext uri="{FF2B5EF4-FFF2-40B4-BE49-F238E27FC236}">
              <a16:creationId xmlns:a16="http://schemas.microsoft.com/office/drawing/2014/main" id="{9722E402-7B1A-447B-9D4A-F411E0F0AE20}"/>
            </a:ext>
          </a:extLst>
        </xdr:cNvPr>
        <xdr:cNvSpPr txBox="1">
          <a:spLocks noChangeArrowheads="1"/>
        </xdr:cNvSpPr>
      </xdr:nvSpPr>
      <xdr:spPr bwMode="auto">
        <a:xfrm rot="11100242" flipV="1">
          <a:off x="11249048" y="2605528"/>
          <a:ext cx="140390" cy="10490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108000" tIns="18288" rIns="27432" bIns="18288" anchor="ctr" anchorCtr="0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由良川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17</xdr:col>
      <xdr:colOff>13182</xdr:colOff>
      <xdr:row>12</xdr:row>
      <xdr:rowOff>71803</xdr:rowOff>
    </xdr:from>
    <xdr:to>
      <xdr:col>18</xdr:col>
      <xdr:colOff>40247</xdr:colOff>
      <xdr:row>15</xdr:row>
      <xdr:rowOff>142475</xdr:rowOff>
    </xdr:to>
    <xdr:sp macro="" textlink="">
      <xdr:nvSpPr>
        <xdr:cNvPr id="903" name="Freeform 471">
          <a:extLst>
            <a:ext uri="{FF2B5EF4-FFF2-40B4-BE49-F238E27FC236}">
              <a16:creationId xmlns:a16="http://schemas.microsoft.com/office/drawing/2014/main" id="{6F53260E-4ACD-4268-9E18-FFB69B03C06E}"/>
            </a:ext>
          </a:extLst>
        </xdr:cNvPr>
        <xdr:cNvSpPr>
          <a:spLocks/>
        </xdr:cNvSpPr>
      </xdr:nvSpPr>
      <xdr:spPr bwMode="auto">
        <a:xfrm rot="-5400000">
          <a:off x="11287140" y="2012425"/>
          <a:ext cx="574066" cy="719972"/>
        </a:xfrm>
        <a:custGeom>
          <a:avLst/>
          <a:gdLst>
            <a:gd name="T0" fmla="*/ 0 w 10000"/>
            <a:gd name="T1" fmla="*/ 2147483647 h 10000"/>
            <a:gd name="T2" fmla="*/ 0 w 10000"/>
            <a:gd name="T3" fmla="*/ 2147483647 h 10000"/>
            <a:gd name="T4" fmla="*/ 2147483647 w 10000"/>
            <a:gd name="T5" fmla="*/ 2147483647 h 10000"/>
            <a:gd name="T6" fmla="*/ 2147483647 w 10000"/>
            <a:gd name="T7" fmla="*/ 0 h 10000"/>
            <a:gd name="T8" fmla="*/ 0 60000 65536"/>
            <a:gd name="T9" fmla="*/ 0 60000 65536"/>
            <a:gd name="T10" fmla="*/ 0 60000 65536"/>
            <a:gd name="T11" fmla="*/ 0 60000 65536"/>
            <a:gd name="connsiteX0" fmla="*/ 0 w 10000"/>
            <a:gd name="connsiteY0" fmla="*/ 10000 h 10000"/>
            <a:gd name="connsiteX1" fmla="*/ 0 w 10000"/>
            <a:gd name="connsiteY1" fmla="*/ 7268 h 10000"/>
            <a:gd name="connsiteX2" fmla="*/ 9711 w 10000"/>
            <a:gd name="connsiteY2" fmla="*/ 7264 h 10000"/>
            <a:gd name="connsiteX3" fmla="*/ 10000 w 10000"/>
            <a:gd name="connsiteY3" fmla="*/ 0 h 10000"/>
            <a:gd name="connsiteX0" fmla="*/ 0 w 10000"/>
            <a:gd name="connsiteY0" fmla="*/ 10000 h 10000"/>
            <a:gd name="connsiteX1" fmla="*/ 0 w 10000"/>
            <a:gd name="connsiteY1" fmla="*/ 7268 h 10000"/>
            <a:gd name="connsiteX2" fmla="*/ 9711 w 10000"/>
            <a:gd name="connsiteY2" fmla="*/ 7264 h 10000"/>
            <a:gd name="connsiteX3" fmla="*/ 10000 w 10000"/>
            <a:gd name="connsiteY3" fmla="*/ 0 h 10000"/>
            <a:gd name="connsiteX0" fmla="*/ 0 w 10000"/>
            <a:gd name="connsiteY0" fmla="*/ 10000 h 10000"/>
            <a:gd name="connsiteX1" fmla="*/ 0 w 10000"/>
            <a:gd name="connsiteY1" fmla="*/ 7268 h 10000"/>
            <a:gd name="connsiteX2" fmla="*/ 9711 w 10000"/>
            <a:gd name="connsiteY2" fmla="*/ 7264 h 10000"/>
            <a:gd name="connsiteX3" fmla="*/ 10000 w 10000"/>
            <a:gd name="connsiteY3" fmla="*/ 0 h 10000"/>
            <a:gd name="connsiteX0" fmla="*/ 0 w 9711"/>
            <a:gd name="connsiteY0" fmla="*/ 2809 h 2809"/>
            <a:gd name="connsiteX1" fmla="*/ 0 w 9711"/>
            <a:gd name="connsiteY1" fmla="*/ 77 h 2809"/>
            <a:gd name="connsiteX2" fmla="*/ 9711 w 9711"/>
            <a:gd name="connsiteY2" fmla="*/ 73 h 2809"/>
            <a:gd name="connsiteX0" fmla="*/ 0 w 21327"/>
            <a:gd name="connsiteY0" fmla="*/ 10875 h 10875"/>
            <a:gd name="connsiteX1" fmla="*/ 0 w 21327"/>
            <a:gd name="connsiteY1" fmla="*/ 1149 h 10875"/>
            <a:gd name="connsiteX2" fmla="*/ 21327 w 21327"/>
            <a:gd name="connsiteY2" fmla="*/ 118 h 10875"/>
            <a:gd name="connsiteX0" fmla="*/ 0 w 21327"/>
            <a:gd name="connsiteY0" fmla="*/ 10757 h 10757"/>
            <a:gd name="connsiteX1" fmla="*/ 0 w 21327"/>
            <a:gd name="connsiteY1" fmla="*/ 1031 h 10757"/>
            <a:gd name="connsiteX2" fmla="*/ 21327 w 21327"/>
            <a:gd name="connsiteY2" fmla="*/ 0 h 10757"/>
            <a:gd name="connsiteX0" fmla="*/ 0 w 25872"/>
            <a:gd name="connsiteY0" fmla="*/ 9729 h 9729"/>
            <a:gd name="connsiteX1" fmla="*/ 0 w 25872"/>
            <a:gd name="connsiteY1" fmla="*/ 3 h 9729"/>
            <a:gd name="connsiteX2" fmla="*/ 25872 w 25872"/>
            <a:gd name="connsiteY2" fmla="*/ 1123 h 9729"/>
            <a:gd name="connsiteX0" fmla="*/ 0 w 10270"/>
            <a:gd name="connsiteY0" fmla="*/ 9999 h 9999"/>
            <a:gd name="connsiteX1" fmla="*/ 0 w 10270"/>
            <a:gd name="connsiteY1" fmla="*/ 2 h 9999"/>
            <a:gd name="connsiteX2" fmla="*/ 10270 w 10270"/>
            <a:gd name="connsiteY2" fmla="*/ 1785 h 9999"/>
            <a:gd name="connsiteX0" fmla="*/ 0 w 10000"/>
            <a:gd name="connsiteY0" fmla="*/ 10001 h 10001"/>
            <a:gd name="connsiteX1" fmla="*/ 0 w 10000"/>
            <a:gd name="connsiteY1" fmla="*/ 3 h 10001"/>
            <a:gd name="connsiteX2" fmla="*/ 10000 w 10000"/>
            <a:gd name="connsiteY2" fmla="*/ 1786 h 10001"/>
            <a:gd name="connsiteX0" fmla="*/ 0 w 10000"/>
            <a:gd name="connsiteY0" fmla="*/ 9998 h 9998"/>
            <a:gd name="connsiteX1" fmla="*/ 0 w 10000"/>
            <a:gd name="connsiteY1" fmla="*/ 0 h 9998"/>
            <a:gd name="connsiteX2" fmla="*/ 10000 w 10000"/>
            <a:gd name="connsiteY2" fmla="*/ 1783 h 9998"/>
            <a:gd name="connsiteX0" fmla="*/ 0 w 10132"/>
            <a:gd name="connsiteY0" fmla="*/ 10000 h 10000"/>
            <a:gd name="connsiteX1" fmla="*/ 0 w 10132"/>
            <a:gd name="connsiteY1" fmla="*/ 0 h 10000"/>
            <a:gd name="connsiteX2" fmla="*/ 10132 w 10132"/>
            <a:gd name="connsiteY2" fmla="*/ 1309 h 10000"/>
            <a:gd name="connsiteX0" fmla="*/ 0 w 10395"/>
            <a:gd name="connsiteY0" fmla="*/ 10000 h 10000"/>
            <a:gd name="connsiteX1" fmla="*/ 0 w 10395"/>
            <a:gd name="connsiteY1" fmla="*/ 0 h 10000"/>
            <a:gd name="connsiteX2" fmla="*/ 10395 w 10395"/>
            <a:gd name="connsiteY2" fmla="*/ 1783 h 10000"/>
            <a:gd name="connsiteX0" fmla="*/ 0 w 10395"/>
            <a:gd name="connsiteY0" fmla="*/ 10000 h 10000"/>
            <a:gd name="connsiteX1" fmla="*/ 0 w 10395"/>
            <a:gd name="connsiteY1" fmla="*/ 0 h 10000"/>
            <a:gd name="connsiteX2" fmla="*/ 10395 w 10395"/>
            <a:gd name="connsiteY2" fmla="*/ 1783 h 10000"/>
            <a:gd name="connsiteX0" fmla="*/ 0 w 8531"/>
            <a:gd name="connsiteY0" fmla="*/ 17458 h 17458"/>
            <a:gd name="connsiteX1" fmla="*/ 0 w 8531"/>
            <a:gd name="connsiteY1" fmla="*/ 7458 h 17458"/>
            <a:gd name="connsiteX2" fmla="*/ 8531 w 8531"/>
            <a:gd name="connsiteY2" fmla="*/ 5 h 17458"/>
            <a:gd name="connsiteX0" fmla="*/ 129 w 10129"/>
            <a:gd name="connsiteY0" fmla="*/ 10000 h 10000"/>
            <a:gd name="connsiteX1" fmla="*/ 0 w 10129"/>
            <a:gd name="connsiteY1" fmla="*/ 3310 h 10000"/>
            <a:gd name="connsiteX2" fmla="*/ 10129 w 10129"/>
            <a:gd name="connsiteY2" fmla="*/ 3 h 10000"/>
            <a:gd name="connsiteX0" fmla="*/ 129 w 10129"/>
            <a:gd name="connsiteY0" fmla="*/ 10007 h 10007"/>
            <a:gd name="connsiteX1" fmla="*/ 0 w 10129"/>
            <a:gd name="connsiteY1" fmla="*/ 3317 h 10007"/>
            <a:gd name="connsiteX2" fmla="*/ 10129 w 10129"/>
            <a:gd name="connsiteY2" fmla="*/ 10 h 10007"/>
            <a:gd name="connsiteX0" fmla="*/ 129 w 8587"/>
            <a:gd name="connsiteY0" fmla="*/ 10869 h 10869"/>
            <a:gd name="connsiteX1" fmla="*/ 0 w 8587"/>
            <a:gd name="connsiteY1" fmla="*/ 4179 h 10869"/>
            <a:gd name="connsiteX2" fmla="*/ 8587 w 8587"/>
            <a:gd name="connsiteY2" fmla="*/ 6 h 10869"/>
            <a:gd name="connsiteX0" fmla="*/ 150 w 10000"/>
            <a:gd name="connsiteY0" fmla="*/ 9994 h 9994"/>
            <a:gd name="connsiteX1" fmla="*/ 0 w 10000"/>
            <a:gd name="connsiteY1" fmla="*/ 3839 h 9994"/>
            <a:gd name="connsiteX2" fmla="*/ 10000 w 10000"/>
            <a:gd name="connsiteY2" fmla="*/ 0 h 9994"/>
            <a:gd name="connsiteX0" fmla="*/ 150 w 5959"/>
            <a:gd name="connsiteY0" fmla="*/ 10443 h 10443"/>
            <a:gd name="connsiteX1" fmla="*/ 0 w 5959"/>
            <a:gd name="connsiteY1" fmla="*/ 4284 h 10443"/>
            <a:gd name="connsiteX2" fmla="*/ 5959 w 5959"/>
            <a:gd name="connsiteY2" fmla="*/ 0 h 10443"/>
            <a:gd name="connsiteX0" fmla="*/ 252 w 10000"/>
            <a:gd name="connsiteY0" fmla="*/ 10000 h 10000"/>
            <a:gd name="connsiteX1" fmla="*/ 0 w 10000"/>
            <a:gd name="connsiteY1" fmla="*/ 4102 h 10000"/>
            <a:gd name="connsiteX2" fmla="*/ 10000 w 10000"/>
            <a:gd name="connsiteY2" fmla="*/ 0 h 10000"/>
            <a:gd name="connsiteX0" fmla="*/ 252 w 10000"/>
            <a:gd name="connsiteY0" fmla="*/ 10000 h 10000"/>
            <a:gd name="connsiteX1" fmla="*/ 0 w 10000"/>
            <a:gd name="connsiteY1" fmla="*/ 4102 h 10000"/>
            <a:gd name="connsiteX2" fmla="*/ 10000 w 10000"/>
            <a:gd name="connsiteY2" fmla="*/ 0 h 10000"/>
            <a:gd name="connsiteX0" fmla="*/ 3617 w 10000"/>
            <a:gd name="connsiteY0" fmla="*/ 6502 h 6502"/>
            <a:gd name="connsiteX1" fmla="*/ 0 w 10000"/>
            <a:gd name="connsiteY1" fmla="*/ 4102 h 6502"/>
            <a:gd name="connsiteX2" fmla="*/ 10000 w 10000"/>
            <a:gd name="connsiteY2" fmla="*/ 0 h 6502"/>
            <a:gd name="connsiteX0" fmla="*/ 3617 w 10000"/>
            <a:gd name="connsiteY0" fmla="*/ 10000 h 10000"/>
            <a:gd name="connsiteX1" fmla="*/ 0 w 10000"/>
            <a:gd name="connsiteY1" fmla="*/ 6309 h 10000"/>
            <a:gd name="connsiteX2" fmla="*/ 10000 w 10000"/>
            <a:gd name="connsiteY2" fmla="*/ 0 h 10000"/>
            <a:gd name="connsiteX0" fmla="*/ 4009 w 10392"/>
            <a:gd name="connsiteY0" fmla="*/ 10000 h 10000"/>
            <a:gd name="connsiteX1" fmla="*/ 392 w 10392"/>
            <a:gd name="connsiteY1" fmla="*/ 6309 h 10000"/>
            <a:gd name="connsiteX2" fmla="*/ 10392 w 10392"/>
            <a:gd name="connsiteY2" fmla="*/ 0 h 10000"/>
            <a:gd name="connsiteX0" fmla="*/ 4422 w 10805"/>
            <a:gd name="connsiteY0" fmla="*/ 10000 h 10170"/>
            <a:gd name="connsiteX1" fmla="*/ 1122 w 10805"/>
            <a:gd name="connsiteY1" fmla="*/ 9878 h 10170"/>
            <a:gd name="connsiteX2" fmla="*/ 805 w 10805"/>
            <a:gd name="connsiteY2" fmla="*/ 6309 h 10170"/>
            <a:gd name="connsiteX3" fmla="*/ 10805 w 10805"/>
            <a:gd name="connsiteY3" fmla="*/ 0 h 10170"/>
            <a:gd name="connsiteX0" fmla="*/ 5367 w 10805"/>
            <a:gd name="connsiteY0" fmla="*/ 10000 h 10170"/>
            <a:gd name="connsiteX1" fmla="*/ 1122 w 10805"/>
            <a:gd name="connsiteY1" fmla="*/ 9878 h 10170"/>
            <a:gd name="connsiteX2" fmla="*/ 805 w 10805"/>
            <a:gd name="connsiteY2" fmla="*/ 6309 h 10170"/>
            <a:gd name="connsiteX3" fmla="*/ 10805 w 10805"/>
            <a:gd name="connsiteY3" fmla="*/ 0 h 10170"/>
            <a:gd name="connsiteX0" fmla="*/ 4646 w 10084"/>
            <a:gd name="connsiteY0" fmla="*/ 10000 h 10170"/>
            <a:gd name="connsiteX1" fmla="*/ 401 w 10084"/>
            <a:gd name="connsiteY1" fmla="*/ 9878 h 10170"/>
            <a:gd name="connsiteX2" fmla="*/ 84 w 10084"/>
            <a:gd name="connsiteY2" fmla="*/ 6309 h 10170"/>
            <a:gd name="connsiteX3" fmla="*/ 10084 w 10084"/>
            <a:gd name="connsiteY3" fmla="*/ 0 h 10170"/>
            <a:gd name="connsiteX0" fmla="*/ 4646 w 10084"/>
            <a:gd name="connsiteY0" fmla="*/ 10000 h 10000"/>
            <a:gd name="connsiteX1" fmla="*/ 401 w 10084"/>
            <a:gd name="connsiteY1" fmla="*/ 9878 h 10000"/>
            <a:gd name="connsiteX2" fmla="*/ 84 w 10084"/>
            <a:gd name="connsiteY2" fmla="*/ 6309 h 10000"/>
            <a:gd name="connsiteX3" fmla="*/ 10084 w 10084"/>
            <a:gd name="connsiteY3" fmla="*/ 0 h 10000"/>
            <a:gd name="connsiteX0" fmla="*/ 6063 w 10084"/>
            <a:gd name="connsiteY0" fmla="*/ 9756 h 9878"/>
            <a:gd name="connsiteX1" fmla="*/ 401 w 10084"/>
            <a:gd name="connsiteY1" fmla="*/ 9878 h 9878"/>
            <a:gd name="connsiteX2" fmla="*/ 84 w 10084"/>
            <a:gd name="connsiteY2" fmla="*/ 6309 h 9878"/>
            <a:gd name="connsiteX3" fmla="*/ 10084 w 10084"/>
            <a:gd name="connsiteY3" fmla="*/ 0 h 9878"/>
            <a:gd name="connsiteX0" fmla="*/ 6012 w 10000"/>
            <a:gd name="connsiteY0" fmla="*/ 10382 h 10382"/>
            <a:gd name="connsiteX1" fmla="*/ 398 w 10000"/>
            <a:gd name="connsiteY1" fmla="*/ 10000 h 10382"/>
            <a:gd name="connsiteX2" fmla="*/ 83 w 10000"/>
            <a:gd name="connsiteY2" fmla="*/ 6387 h 10382"/>
            <a:gd name="connsiteX3" fmla="*/ 10000 w 10000"/>
            <a:gd name="connsiteY3" fmla="*/ 0 h 10382"/>
            <a:gd name="connsiteX0" fmla="*/ 6679 w 10000"/>
            <a:gd name="connsiteY0" fmla="*/ 9876 h 10000"/>
            <a:gd name="connsiteX1" fmla="*/ 398 w 10000"/>
            <a:gd name="connsiteY1" fmla="*/ 10000 h 10000"/>
            <a:gd name="connsiteX2" fmla="*/ 83 w 10000"/>
            <a:gd name="connsiteY2" fmla="*/ 6387 h 10000"/>
            <a:gd name="connsiteX3" fmla="*/ 10000 w 10000"/>
            <a:gd name="connsiteY3" fmla="*/ 0 h 10000"/>
            <a:gd name="connsiteX0" fmla="*/ 8012 w 10000"/>
            <a:gd name="connsiteY0" fmla="*/ 10509 h 10509"/>
            <a:gd name="connsiteX1" fmla="*/ 398 w 10000"/>
            <a:gd name="connsiteY1" fmla="*/ 10000 h 10509"/>
            <a:gd name="connsiteX2" fmla="*/ 83 w 10000"/>
            <a:gd name="connsiteY2" fmla="*/ 6387 h 10509"/>
            <a:gd name="connsiteX3" fmla="*/ 10000 w 10000"/>
            <a:gd name="connsiteY3" fmla="*/ 0 h 10509"/>
            <a:gd name="connsiteX0" fmla="*/ 7345 w 10000"/>
            <a:gd name="connsiteY0" fmla="*/ 10636 h 10636"/>
            <a:gd name="connsiteX1" fmla="*/ 398 w 10000"/>
            <a:gd name="connsiteY1" fmla="*/ 10000 h 10636"/>
            <a:gd name="connsiteX2" fmla="*/ 83 w 10000"/>
            <a:gd name="connsiteY2" fmla="*/ 6387 h 10636"/>
            <a:gd name="connsiteX3" fmla="*/ 10000 w 10000"/>
            <a:gd name="connsiteY3" fmla="*/ 0 h 10636"/>
            <a:gd name="connsiteX0" fmla="*/ 7345 w 10000"/>
            <a:gd name="connsiteY0" fmla="*/ 10130 h 10130"/>
            <a:gd name="connsiteX1" fmla="*/ 398 w 10000"/>
            <a:gd name="connsiteY1" fmla="*/ 10000 h 10130"/>
            <a:gd name="connsiteX2" fmla="*/ 83 w 10000"/>
            <a:gd name="connsiteY2" fmla="*/ 6387 h 10130"/>
            <a:gd name="connsiteX3" fmla="*/ 10000 w 10000"/>
            <a:gd name="connsiteY3" fmla="*/ 0 h 10130"/>
            <a:gd name="connsiteX0" fmla="*/ 7345 w 7345"/>
            <a:gd name="connsiteY0" fmla="*/ 6458 h 6458"/>
            <a:gd name="connsiteX1" fmla="*/ 398 w 7345"/>
            <a:gd name="connsiteY1" fmla="*/ 6328 h 6458"/>
            <a:gd name="connsiteX2" fmla="*/ 83 w 7345"/>
            <a:gd name="connsiteY2" fmla="*/ 2715 h 6458"/>
            <a:gd name="connsiteX3" fmla="*/ 4649 w 7345"/>
            <a:gd name="connsiteY3" fmla="*/ 0 h 6458"/>
            <a:gd name="connsiteX0" fmla="*/ 9999 w 9999"/>
            <a:gd name="connsiteY0" fmla="*/ 10000 h 10000"/>
            <a:gd name="connsiteX1" fmla="*/ 541 w 9999"/>
            <a:gd name="connsiteY1" fmla="*/ 9799 h 10000"/>
            <a:gd name="connsiteX2" fmla="*/ 112 w 9999"/>
            <a:gd name="connsiteY2" fmla="*/ 4204 h 10000"/>
            <a:gd name="connsiteX3" fmla="*/ 6328 w 9999"/>
            <a:gd name="connsiteY3" fmla="*/ 0 h 10000"/>
            <a:gd name="connsiteX0" fmla="*/ 10000 w 10000"/>
            <a:gd name="connsiteY0" fmla="*/ 11752 h 11752"/>
            <a:gd name="connsiteX1" fmla="*/ 541 w 10000"/>
            <a:gd name="connsiteY1" fmla="*/ 11551 h 11752"/>
            <a:gd name="connsiteX2" fmla="*/ 112 w 10000"/>
            <a:gd name="connsiteY2" fmla="*/ 5956 h 11752"/>
            <a:gd name="connsiteX3" fmla="*/ 7923 w 10000"/>
            <a:gd name="connsiteY3" fmla="*/ 0 h 11752"/>
            <a:gd name="connsiteX0" fmla="*/ 10000 w 11429"/>
            <a:gd name="connsiteY0" fmla="*/ 14255 h 14255"/>
            <a:gd name="connsiteX1" fmla="*/ 541 w 11429"/>
            <a:gd name="connsiteY1" fmla="*/ 14054 h 14255"/>
            <a:gd name="connsiteX2" fmla="*/ 112 w 11429"/>
            <a:gd name="connsiteY2" fmla="*/ 8459 h 14255"/>
            <a:gd name="connsiteX3" fmla="*/ 11429 w 11429"/>
            <a:gd name="connsiteY3" fmla="*/ 0 h 14255"/>
            <a:gd name="connsiteX0" fmla="*/ 10000 w 13501"/>
            <a:gd name="connsiteY0" fmla="*/ 15631 h 15631"/>
            <a:gd name="connsiteX1" fmla="*/ 541 w 13501"/>
            <a:gd name="connsiteY1" fmla="*/ 15430 h 15631"/>
            <a:gd name="connsiteX2" fmla="*/ 112 w 13501"/>
            <a:gd name="connsiteY2" fmla="*/ 9835 h 15631"/>
            <a:gd name="connsiteX3" fmla="*/ 13501 w 13501"/>
            <a:gd name="connsiteY3" fmla="*/ 0 h 15631"/>
            <a:gd name="connsiteX0" fmla="*/ 10478 w 13501"/>
            <a:gd name="connsiteY0" fmla="*/ 9625 h 15430"/>
            <a:gd name="connsiteX1" fmla="*/ 541 w 13501"/>
            <a:gd name="connsiteY1" fmla="*/ 15430 h 15430"/>
            <a:gd name="connsiteX2" fmla="*/ 112 w 13501"/>
            <a:gd name="connsiteY2" fmla="*/ 9835 h 15430"/>
            <a:gd name="connsiteX3" fmla="*/ 13501 w 13501"/>
            <a:gd name="connsiteY3" fmla="*/ 0 h 15430"/>
            <a:gd name="connsiteX0" fmla="*/ 10478 w 13501"/>
            <a:gd name="connsiteY0" fmla="*/ 9625 h 15430"/>
            <a:gd name="connsiteX1" fmla="*/ 541 w 13501"/>
            <a:gd name="connsiteY1" fmla="*/ 15430 h 15430"/>
            <a:gd name="connsiteX2" fmla="*/ 112 w 13501"/>
            <a:gd name="connsiteY2" fmla="*/ 9835 h 15430"/>
            <a:gd name="connsiteX3" fmla="*/ 13501 w 13501"/>
            <a:gd name="connsiteY3" fmla="*/ 0 h 15430"/>
            <a:gd name="connsiteX0" fmla="*/ 10478 w 13501"/>
            <a:gd name="connsiteY0" fmla="*/ 9625 h 15545"/>
            <a:gd name="connsiteX1" fmla="*/ 541 w 13501"/>
            <a:gd name="connsiteY1" fmla="*/ 15430 h 15545"/>
            <a:gd name="connsiteX2" fmla="*/ 112 w 13501"/>
            <a:gd name="connsiteY2" fmla="*/ 9835 h 15545"/>
            <a:gd name="connsiteX3" fmla="*/ 13501 w 13501"/>
            <a:gd name="connsiteY3" fmla="*/ 0 h 15545"/>
            <a:gd name="connsiteX0" fmla="*/ 10478 w 13501"/>
            <a:gd name="connsiteY0" fmla="*/ 9625 h 15880"/>
            <a:gd name="connsiteX1" fmla="*/ 7450 w 13501"/>
            <a:gd name="connsiteY1" fmla="*/ 14880 h 15880"/>
            <a:gd name="connsiteX2" fmla="*/ 541 w 13501"/>
            <a:gd name="connsiteY2" fmla="*/ 15430 h 15880"/>
            <a:gd name="connsiteX3" fmla="*/ 112 w 13501"/>
            <a:gd name="connsiteY3" fmla="*/ 9835 h 15880"/>
            <a:gd name="connsiteX4" fmla="*/ 13501 w 13501"/>
            <a:gd name="connsiteY4" fmla="*/ 0 h 15880"/>
            <a:gd name="connsiteX0" fmla="*/ 10478 w 13501"/>
            <a:gd name="connsiteY0" fmla="*/ 9625 h 15880"/>
            <a:gd name="connsiteX1" fmla="*/ 7450 w 13501"/>
            <a:gd name="connsiteY1" fmla="*/ 14880 h 15880"/>
            <a:gd name="connsiteX2" fmla="*/ 541 w 13501"/>
            <a:gd name="connsiteY2" fmla="*/ 15430 h 15880"/>
            <a:gd name="connsiteX3" fmla="*/ 112 w 13501"/>
            <a:gd name="connsiteY3" fmla="*/ 9835 h 15880"/>
            <a:gd name="connsiteX4" fmla="*/ 13501 w 13501"/>
            <a:gd name="connsiteY4" fmla="*/ 0 h 15880"/>
            <a:gd name="connsiteX0" fmla="*/ 10478 w 13501"/>
            <a:gd name="connsiteY0" fmla="*/ 9625 h 15384"/>
            <a:gd name="connsiteX1" fmla="*/ 7450 w 13501"/>
            <a:gd name="connsiteY1" fmla="*/ 14880 h 15384"/>
            <a:gd name="connsiteX2" fmla="*/ 541 w 13501"/>
            <a:gd name="connsiteY2" fmla="*/ 14429 h 15384"/>
            <a:gd name="connsiteX3" fmla="*/ 112 w 13501"/>
            <a:gd name="connsiteY3" fmla="*/ 9835 h 15384"/>
            <a:gd name="connsiteX4" fmla="*/ 13501 w 13501"/>
            <a:gd name="connsiteY4" fmla="*/ 0 h 15384"/>
            <a:gd name="connsiteX0" fmla="*/ 10478 w 13501"/>
            <a:gd name="connsiteY0" fmla="*/ 9625 h 15195"/>
            <a:gd name="connsiteX1" fmla="*/ 7450 w 13501"/>
            <a:gd name="connsiteY1" fmla="*/ 14880 h 15195"/>
            <a:gd name="connsiteX2" fmla="*/ 541 w 13501"/>
            <a:gd name="connsiteY2" fmla="*/ 14429 h 15195"/>
            <a:gd name="connsiteX3" fmla="*/ 112 w 13501"/>
            <a:gd name="connsiteY3" fmla="*/ 9835 h 15195"/>
            <a:gd name="connsiteX4" fmla="*/ 13501 w 13501"/>
            <a:gd name="connsiteY4" fmla="*/ 0 h 15195"/>
            <a:gd name="connsiteX0" fmla="*/ 10478 w 13501"/>
            <a:gd name="connsiteY0" fmla="*/ 9625 h 14916"/>
            <a:gd name="connsiteX1" fmla="*/ 7450 w 13501"/>
            <a:gd name="connsiteY1" fmla="*/ 14880 h 14916"/>
            <a:gd name="connsiteX2" fmla="*/ 541 w 13501"/>
            <a:gd name="connsiteY2" fmla="*/ 14429 h 14916"/>
            <a:gd name="connsiteX3" fmla="*/ 112 w 13501"/>
            <a:gd name="connsiteY3" fmla="*/ 9835 h 14916"/>
            <a:gd name="connsiteX4" fmla="*/ 13501 w 13501"/>
            <a:gd name="connsiteY4" fmla="*/ 0 h 14916"/>
            <a:gd name="connsiteX0" fmla="*/ 10478 w 13501"/>
            <a:gd name="connsiteY0" fmla="*/ 9625 h 15226"/>
            <a:gd name="connsiteX1" fmla="*/ 7450 w 13501"/>
            <a:gd name="connsiteY1" fmla="*/ 14880 h 15226"/>
            <a:gd name="connsiteX2" fmla="*/ 6175 w 13501"/>
            <a:gd name="connsiteY2" fmla="*/ 14755 h 15226"/>
            <a:gd name="connsiteX3" fmla="*/ 541 w 13501"/>
            <a:gd name="connsiteY3" fmla="*/ 14429 h 15226"/>
            <a:gd name="connsiteX4" fmla="*/ 112 w 13501"/>
            <a:gd name="connsiteY4" fmla="*/ 9835 h 15226"/>
            <a:gd name="connsiteX5" fmla="*/ 13501 w 13501"/>
            <a:gd name="connsiteY5" fmla="*/ 0 h 15226"/>
            <a:gd name="connsiteX0" fmla="*/ 10478 w 13501"/>
            <a:gd name="connsiteY0" fmla="*/ 9625 h 14860"/>
            <a:gd name="connsiteX1" fmla="*/ 7450 w 13501"/>
            <a:gd name="connsiteY1" fmla="*/ 10125 h 14860"/>
            <a:gd name="connsiteX2" fmla="*/ 6175 w 13501"/>
            <a:gd name="connsiteY2" fmla="*/ 14755 h 14860"/>
            <a:gd name="connsiteX3" fmla="*/ 541 w 13501"/>
            <a:gd name="connsiteY3" fmla="*/ 14429 h 14860"/>
            <a:gd name="connsiteX4" fmla="*/ 112 w 13501"/>
            <a:gd name="connsiteY4" fmla="*/ 9835 h 14860"/>
            <a:gd name="connsiteX5" fmla="*/ 13501 w 13501"/>
            <a:gd name="connsiteY5" fmla="*/ 0 h 14860"/>
            <a:gd name="connsiteX0" fmla="*/ 10478 w 13501"/>
            <a:gd name="connsiteY0" fmla="*/ 9625 h 14860"/>
            <a:gd name="connsiteX1" fmla="*/ 7450 w 13501"/>
            <a:gd name="connsiteY1" fmla="*/ 10125 h 14860"/>
            <a:gd name="connsiteX2" fmla="*/ 6175 w 13501"/>
            <a:gd name="connsiteY2" fmla="*/ 14755 h 14860"/>
            <a:gd name="connsiteX3" fmla="*/ 541 w 13501"/>
            <a:gd name="connsiteY3" fmla="*/ 14429 h 14860"/>
            <a:gd name="connsiteX4" fmla="*/ 112 w 13501"/>
            <a:gd name="connsiteY4" fmla="*/ 9835 h 14860"/>
            <a:gd name="connsiteX5" fmla="*/ 13501 w 13501"/>
            <a:gd name="connsiteY5" fmla="*/ 0 h 14860"/>
            <a:gd name="connsiteX0" fmla="*/ 10478 w 13501"/>
            <a:gd name="connsiteY0" fmla="*/ 9625 h 14860"/>
            <a:gd name="connsiteX1" fmla="*/ 6812 w 13501"/>
            <a:gd name="connsiteY1" fmla="*/ 9374 h 14860"/>
            <a:gd name="connsiteX2" fmla="*/ 6175 w 13501"/>
            <a:gd name="connsiteY2" fmla="*/ 14755 h 14860"/>
            <a:gd name="connsiteX3" fmla="*/ 541 w 13501"/>
            <a:gd name="connsiteY3" fmla="*/ 14429 h 14860"/>
            <a:gd name="connsiteX4" fmla="*/ 112 w 13501"/>
            <a:gd name="connsiteY4" fmla="*/ 9835 h 14860"/>
            <a:gd name="connsiteX5" fmla="*/ 13501 w 13501"/>
            <a:gd name="connsiteY5" fmla="*/ 0 h 14860"/>
            <a:gd name="connsiteX0" fmla="*/ 10797 w 13501"/>
            <a:gd name="connsiteY0" fmla="*/ 8999 h 14860"/>
            <a:gd name="connsiteX1" fmla="*/ 6812 w 13501"/>
            <a:gd name="connsiteY1" fmla="*/ 9374 h 14860"/>
            <a:gd name="connsiteX2" fmla="*/ 6175 w 13501"/>
            <a:gd name="connsiteY2" fmla="*/ 14755 h 14860"/>
            <a:gd name="connsiteX3" fmla="*/ 541 w 13501"/>
            <a:gd name="connsiteY3" fmla="*/ 14429 h 14860"/>
            <a:gd name="connsiteX4" fmla="*/ 112 w 13501"/>
            <a:gd name="connsiteY4" fmla="*/ 9835 h 14860"/>
            <a:gd name="connsiteX5" fmla="*/ 13501 w 13501"/>
            <a:gd name="connsiteY5" fmla="*/ 0 h 14860"/>
            <a:gd name="connsiteX0" fmla="*/ 10797 w 13501"/>
            <a:gd name="connsiteY0" fmla="*/ 8999 h 14860"/>
            <a:gd name="connsiteX1" fmla="*/ 6812 w 13501"/>
            <a:gd name="connsiteY1" fmla="*/ 8823 h 14860"/>
            <a:gd name="connsiteX2" fmla="*/ 6175 w 13501"/>
            <a:gd name="connsiteY2" fmla="*/ 14755 h 14860"/>
            <a:gd name="connsiteX3" fmla="*/ 541 w 13501"/>
            <a:gd name="connsiteY3" fmla="*/ 14429 h 14860"/>
            <a:gd name="connsiteX4" fmla="*/ 112 w 13501"/>
            <a:gd name="connsiteY4" fmla="*/ 9835 h 14860"/>
            <a:gd name="connsiteX5" fmla="*/ 13501 w 13501"/>
            <a:gd name="connsiteY5" fmla="*/ 0 h 14860"/>
            <a:gd name="connsiteX0" fmla="*/ 10797 w 13501"/>
            <a:gd name="connsiteY0" fmla="*/ 8999 h 14860"/>
            <a:gd name="connsiteX1" fmla="*/ 6812 w 13501"/>
            <a:gd name="connsiteY1" fmla="*/ 7721 h 14860"/>
            <a:gd name="connsiteX2" fmla="*/ 6175 w 13501"/>
            <a:gd name="connsiteY2" fmla="*/ 14755 h 14860"/>
            <a:gd name="connsiteX3" fmla="*/ 541 w 13501"/>
            <a:gd name="connsiteY3" fmla="*/ 14429 h 14860"/>
            <a:gd name="connsiteX4" fmla="*/ 112 w 13501"/>
            <a:gd name="connsiteY4" fmla="*/ 9835 h 14860"/>
            <a:gd name="connsiteX5" fmla="*/ 13501 w 13501"/>
            <a:gd name="connsiteY5" fmla="*/ 0 h 14860"/>
            <a:gd name="connsiteX0" fmla="*/ 12054 w 13501"/>
            <a:gd name="connsiteY0" fmla="*/ 7347 h 14860"/>
            <a:gd name="connsiteX1" fmla="*/ 6812 w 13501"/>
            <a:gd name="connsiteY1" fmla="*/ 7721 h 14860"/>
            <a:gd name="connsiteX2" fmla="*/ 6175 w 13501"/>
            <a:gd name="connsiteY2" fmla="*/ 14755 h 14860"/>
            <a:gd name="connsiteX3" fmla="*/ 541 w 13501"/>
            <a:gd name="connsiteY3" fmla="*/ 14429 h 14860"/>
            <a:gd name="connsiteX4" fmla="*/ 112 w 13501"/>
            <a:gd name="connsiteY4" fmla="*/ 9835 h 14860"/>
            <a:gd name="connsiteX5" fmla="*/ 13501 w 13501"/>
            <a:gd name="connsiteY5" fmla="*/ 0 h 14860"/>
            <a:gd name="connsiteX0" fmla="*/ 14009 w 14009"/>
            <a:gd name="connsiteY0" fmla="*/ 6906 h 14860"/>
            <a:gd name="connsiteX1" fmla="*/ 6812 w 14009"/>
            <a:gd name="connsiteY1" fmla="*/ 7721 h 14860"/>
            <a:gd name="connsiteX2" fmla="*/ 6175 w 14009"/>
            <a:gd name="connsiteY2" fmla="*/ 14755 h 14860"/>
            <a:gd name="connsiteX3" fmla="*/ 541 w 14009"/>
            <a:gd name="connsiteY3" fmla="*/ 14429 h 14860"/>
            <a:gd name="connsiteX4" fmla="*/ 112 w 14009"/>
            <a:gd name="connsiteY4" fmla="*/ 9835 h 14860"/>
            <a:gd name="connsiteX5" fmla="*/ 13501 w 14009"/>
            <a:gd name="connsiteY5" fmla="*/ 0 h 14860"/>
            <a:gd name="connsiteX0" fmla="*/ 14009 w 14009"/>
            <a:gd name="connsiteY0" fmla="*/ 7567 h 14860"/>
            <a:gd name="connsiteX1" fmla="*/ 6812 w 14009"/>
            <a:gd name="connsiteY1" fmla="*/ 7721 h 14860"/>
            <a:gd name="connsiteX2" fmla="*/ 6175 w 14009"/>
            <a:gd name="connsiteY2" fmla="*/ 14755 h 14860"/>
            <a:gd name="connsiteX3" fmla="*/ 541 w 14009"/>
            <a:gd name="connsiteY3" fmla="*/ 14429 h 14860"/>
            <a:gd name="connsiteX4" fmla="*/ 112 w 14009"/>
            <a:gd name="connsiteY4" fmla="*/ 9835 h 14860"/>
            <a:gd name="connsiteX5" fmla="*/ 13501 w 14009"/>
            <a:gd name="connsiteY5" fmla="*/ 0 h 14860"/>
            <a:gd name="connsiteX0" fmla="*/ 14009 w 14009"/>
            <a:gd name="connsiteY0" fmla="*/ 7567 h 14860"/>
            <a:gd name="connsiteX1" fmla="*/ 6812 w 14009"/>
            <a:gd name="connsiteY1" fmla="*/ 7721 h 14860"/>
            <a:gd name="connsiteX2" fmla="*/ 6175 w 14009"/>
            <a:gd name="connsiteY2" fmla="*/ 14755 h 14860"/>
            <a:gd name="connsiteX3" fmla="*/ 541 w 14009"/>
            <a:gd name="connsiteY3" fmla="*/ 14429 h 14860"/>
            <a:gd name="connsiteX4" fmla="*/ 112 w 14009"/>
            <a:gd name="connsiteY4" fmla="*/ 9835 h 14860"/>
            <a:gd name="connsiteX5" fmla="*/ 13501 w 14009"/>
            <a:gd name="connsiteY5" fmla="*/ 0 h 14860"/>
            <a:gd name="connsiteX0" fmla="*/ 14428 w 14428"/>
            <a:gd name="connsiteY0" fmla="*/ 8118 h 14860"/>
            <a:gd name="connsiteX1" fmla="*/ 6812 w 14428"/>
            <a:gd name="connsiteY1" fmla="*/ 7721 h 14860"/>
            <a:gd name="connsiteX2" fmla="*/ 6175 w 14428"/>
            <a:gd name="connsiteY2" fmla="*/ 14755 h 14860"/>
            <a:gd name="connsiteX3" fmla="*/ 541 w 14428"/>
            <a:gd name="connsiteY3" fmla="*/ 14429 h 14860"/>
            <a:gd name="connsiteX4" fmla="*/ 112 w 14428"/>
            <a:gd name="connsiteY4" fmla="*/ 9835 h 14860"/>
            <a:gd name="connsiteX5" fmla="*/ 13501 w 14428"/>
            <a:gd name="connsiteY5" fmla="*/ 0 h 14860"/>
            <a:gd name="connsiteX0" fmla="*/ 14428 w 14428"/>
            <a:gd name="connsiteY0" fmla="*/ 7788 h 14860"/>
            <a:gd name="connsiteX1" fmla="*/ 6812 w 14428"/>
            <a:gd name="connsiteY1" fmla="*/ 7721 h 14860"/>
            <a:gd name="connsiteX2" fmla="*/ 6175 w 14428"/>
            <a:gd name="connsiteY2" fmla="*/ 14755 h 14860"/>
            <a:gd name="connsiteX3" fmla="*/ 541 w 14428"/>
            <a:gd name="connsiteY3" fmla="*/ 14429 h 14860"/>
            <a:gd name="connsiteX4" fmla="*/ 112 w 14428"/>
            <a:gd name="connsiteY4" fmla="*/ 9835 h 14860"/>
            <a:gd name="connsiteX5" fmla="*/ 13501 w 14428"/>
            <a:gd name="connsiteY5" fmla="*/ 0 h 14860"/>
            <a:gd name="connsiteX0" fmla="*/ 14428 w 14428"/>
            <a:gd name="connsiteY0" fmla="*/ 7788 h 14860"/>
            <a:gd name="connsiteX1" fmla="*/ 6812 w 14428"/>
            <a:gd name="connsiteY1" fmla="*/ 7721 h 14860"/>
            <a:gd name="connsiteX2" fmla="*/ 6175 w 14428"/>
            <a:gd name="connsiteY2" fmla="*/ 14755 h 14860"/>
            <a:gd name="connsiteX3" fmla="*/ 541 w 14428"/>
            <a:gd name="connsiteY3" fmla="*/ 14429 h 14860"/>
            <a:gd name="connsiteX4" fmla="*/ 112 w 14428"/>
            <a:gd name="connsiteY4" fmla="*/ 9835 h 14860"/>
            <a:gd name="connsiteX5" fmla="*/ 13501 w 14428"/>
            <a:gd name="connsiteY5" fmla="*/ 0 h 14860"/>
            <a:gd name="connsiteX0" fmla="*/ 14428 w 14428"/>
            <a:gd name="connsiteY0" fmla="*/ 7788 h 14860"/>
            <a:gd name="connsiteX1" fmla="*/ 6812 w 14428"/>
            <a:gd name="connsiteY1" fmla="*/ 7721 h 14860"/>
            <a:gd name="connsiteX2" fmla="*/ 6175 w 14428"/>
            <a:gd name="connsiteY2" fmla="*/ 14755 h 14860"/>
            <a:gd name="connsiteX3" fmla="*/ 541 w 14428"/>
            <a:gd name="connsiteY3" fmla="*/ 14429 h 14860"/>
            <a:gd name="connsiteX4" fmla="*/ 112 w 14428"/>
            <a:gd name="connsiteY4" fmla="*/ 9835 h 14860"/>
            <a:gd name="connsiteX5" fmla="*/ 13501 w 14428"/>
            <a:gd name="connsiteY5" fmla="*/ 0 h 14860"/>
            <a:gd name="connsiteX0" fmla="*/ 14428 w 14428"/>
            <a:gd name="connsiteY0" fmla="*/ 7788 h 14860"/>
            <a:gd name="connsiteX1" fmla="*/ 6812 w 14428"/>
            <a:gd name="connsiteY1" fmla="*/ 7721 h 14860"/>
            <a:gd name="connsiteX2" fmla="*/ 6175 w 14428"/>
            <a:gd name="connsiteY2" fmla="*/ 14755 h 14860"/>
            <a:gd name="connsiteX3" fmla="*/ 541 w 14428"/>
            <a:gd name="connsiteY3" fmla="*/ 14429 h 14860"/>
            <a:gd name="connsiteX4" fmla="*/ 112 w 14428"/>
            <a:gd name="connsiteY4" fmla="*/ 9835 h 14860"/>
            <a:gd name="connsiteX5" fmla="*/ 13501 w 14428"/>
            <a:gd name="connsiteY5" fmla="*/ 0 h 14860"/>
            <a:gd name="connsiteX0" fmla="*/ 14363 w 14363"/>
            <a:gd name="connsiteY0" fmla="*/ 7788 h 14860"/>
            <a:gd name="connsiteX1" fmla="*/ 6747 w 14363"/>
            <a:gd name="connsiteY1" fmla="*/ 7721 h 14860"/>
            <a:gd name="connsiteX2" fmla="*/ 6110 w 14363"/>
            <a:gd name="connsiteY2" fmla="*/ 14755 h 14860"/>
            <a:gd name="connsiteX3" fmla="*/ 476 w 14363"/>
            <a:gd name="connsiteY3" fmla="*/ 14429 h 14860"/>
            <a:gd name="connsiteX4" fmla="*/ 181 w 14363"/>
            <a:gd name="connsiteY4" fmla="*/ 10458 h 14860"/>
            <a:gd name="connsiteX5" fmla="*/ 13436 w 14363"/>
            <a:gd name="connsiteY5" fmla="*/ 0 h 14860"/>
            <a:gd name="connsiteX0" fmla="*/ 14363 w 14363"/>
            <a:gd name="connsiteY0" fmla="*/ 7788 h 14860"/>
            <a:gd name="connsiteX1" fmla="*/ 6747 w 14363"/>
            <a:gd name="connsiteY1" fmla="*/ 7721 h 14860"/>
            <a:gd name="connsiteX2" fmla="*/ 6110 w 14363"/>
            <a:gd name="connsiteY2" fmla="*/ 14755 h 14860"/>
            <a:gd name="connsiteX3" fmla="*/ 476 w 14363"/>
            <a:gd name="connsiteY3" fmla="*/ 14429 h 14860"/>
            <a:gd name="connsiteX4" fmla="*/ 181 w 14363"/>
            <a:gd name="connsiteY4" fmla="*/ 10458 h 14860"/>
            <a:gd name="connsiteX5" fmla="*/ 13436 w 14363"/>
            <a:gd name="connsiteY5" fmla="*/ 0 h 14860"/>
            <a:gd name="connsiteX0" fmla="*/ 14363 w 14363"/>
            <a:gd name="connsiteY0" fmla="*/ 3311 h 10383"/>
            <a:gd name="connsiteX1" fmla="*/ 6747 w 14363"/>
            <a:gd name="connsiteY1" fmla="*/ 3244 h 10383"/>
            <a:gd name="connsiteX2" fmla="*/ 6110 w 14363"/>
            <a:gd name="connsiteY2" fmla="*/ 10278 h 10383"/>
            <a:gd name="connsiteX3" fmla="*/ 476 w 14363"/>
            <a:gd name="connsiteY3" fmla="*/ 9952 h 10383"/>
            <a:gd name="connsiteX4" fmla="*/ 181 w 14363"/>
            <a:gd name="connsiteY4" fmla="*/ 5981 h 10383"/>
            <a:gd name="connsiteX5" fmla="*/ 7883 w 14363"/>
            <a:gd name="connsiteY5" fmla="*/ 0 h 10383"/>
            <a:gd name="connsiteX0" fmla="*/ 14363 w 15792"/>
            <a:gd name="connsiteY0" fmla="*/ 16349 h 23421"/>
            <a:gd name="connsiteX1" fmla="*/ 6747 w 15792"/>
            <a:gd name="connsiteY1" fmla="*/ 16282 h 23421"/>
            <a:gd name="connsiteX2" fmla="*/ 6110 w 15792"/>
            <a:gd name="connsiteY2" fmla="*/ 23316 h 23421"/>
            <a:gd name="connsiteX3" fmla="*/ 476 w 15792"/>
            <a:gd name="connsiteY3" fmla="*/ 22990 h 23421"/>
            <a:gd name="connsiteX4" fmla="*/ 181 w 15792"/>
            <a:gd name="connsiteY4" fmla="*/ 19019 h 23421"/>
            <a:gd name="connsiteX5" fmla="*/ 15792 w 15792"/>
            <a:gd name="connsiteY5" fmla="*/ 0 h 23421"/>
            <a:gd name="connsiteX0" fmla="*/ 14363 w 14363"/>
            <a:gd name="connsiteY0" fmla="*/ 18338 h 25410"/>
            <a:gd name="connsiteX1" fmla="*/ 6747 w 14363"/>
            <a:gd name="connsiteY1" fmla="*/ 18271 h 25410"/>
            <a:gd name="connsiteX2" fmla="*/ 6110 w 14363"/>
            <a:gd name="connsiteY2" fmla="*/ 25305 h 25410"/>
            <a:gd name="connsiteX3" fmla="*/ 476 w 14363"/>
            <a:gd name="connsiteY3" fmla="*/ 24979 h 25410"/>
            <a:gd name="connsiteX4" fmla="*/ 181 w 14363"/>
            <a:gd name="connsiteY4" fmla="*/ 21008 h 25410"/>
            <a:gd name="connsiteX5" fmla="*/ 11508 w 14363"/>
            <a:gd name="connsiteY5" fmla="*/ 0 h 25410"/>
            <a:gd name="connsiteX0" fmla="*/ 14363 w 14363"/>
            <a:gd name="connsiteY0" fmla="*/ 19885 h 26957"/>
            <a:gd name="connsiteX1" fmla="*/ 6747 w 14363"/>
            <a:gd name="connsiteY1" fmla="*/ 19818 h 26957"/>
            <a:gd name="connsiteX2" fmla="*/ 6110 w 14363"/>
            <a:gd name="connsiteY2" fmla="*/ 26852 h 26957"/>
            <a:gd name="connsiteX3" fmla="*/ 476 w 14363"/>
            <a:gd name="connsiteY3" fmla="*/ 26526 h 26957"/>
            <a:gd name="connsiteX4" fmla="*/ 181 w 14363"/>
            <a:gd name="connsiteY4" fmla="*/ 22555 h 26957"/>
            <a:gd name="connsiteX5" fmla="*/ 13156 w 14363"/>
            <a:gd name="connsiteY5" fmla="*/ 0 h 26957"/>
            <a:gd name="connsiteX0" fmla="*/ 14363 w 14474"/>
            <a:gd name="connsiteY0" fmla="*/ 19222 h 26294"/>
            <a:gd name="connsiteX1" fmla="*/ 6747 w 14474"/>
            <a:gd name="connsiteY1" fmla="*/ 19155 h 26294"/>
            <a:gd name="connsiteX2" fmla="*/ 6110 w 14474"/>
            <a:gd name="connsiteY2" fmla="*/ 26189 h 26294"/>
            <a:gd name="connsiteX3" fmla="*/ 476 w 14474"/>
            <a:gd name="connsiteY3" fmla="*/ 25863 h 26294"/>
            <a:gd name="connsiteX4" fmla="*/ 181 w 14474"/>
            <a:gd name="connsiteY4" fmla="*/ 21892 h 26294"/>
            <a:gd name="connsiteX5" fmla="*/ 14474 w 14474"/>
            <a:gd name="connsiteY5" fmla="*/ 0 h 26294"/>
            <a:gd name="connsiteX0" fmla="*/ 14849 w 14960"/>
            <a:gd name="connsiteY0" fmla="*/ 19222 h 26294"/>
            <a:gd name="connsiteX1" fmla="*/ 7233 w 14960"/>
            <a:gd name="connsiteY1" fmla="*/ 19155 h 26294"/>
            <a:gd name="connsiteX2" fmla="*/ 6596 w 14960"/>
            <a:gd name="connsiteY2" fmla="*/ 26189 h 26294"/>
            <a:gd name="connsiteX3" fmla="*/ 962 w 14960"/>
            <a:gd name="connsiteY3" fmla="*/ 25863 h 26294"/>
            <a:gd name="connsiteX4" fmla="*/ 8 w 14960"/>
            <a:gd name="connsiteY4" fmla="*/ 21229 h 26294"/>
            <a:gd name="connsiteX5" fmla="*/ 14960 w 14960"/>
            <a:gd name="connsiteY5" fmla="*/ 0 h 26294"/>
            <a:gd name="connsiteX0" fmla="*/ 14182 w 14293"/>
            <a:gd name="connsiteY0" fmla="*/ 19222 h 26294"/>
            <a:gd name="connsiteX1" fmla="*/ 6566 w 14293"/>
            <a:gd name="connsiteY1" fmla="*/ 19155 h 26294"/>
            <a:gd name="connsiteX2" fmla="*/ 5929 w 14293"/>
            <a:gd name="connsiteY2" fmla="*/ 26189 h 26294"/>
            <a:gd name="connsiteX3" fmla="*/ 295 w 14293"/>
            <a:gd name="connsiteY3" fmla="*/ 25863 h 26294"/>
            <a:gd name="connsiteX4" fmla="*/ 659 w 14293"/>
            <a:gd name="connsiteY4" fmla="*/ 20566 h 26294"/>
            <a:gd name="connsiteX5" fmla="*/ 14293 w 14293"/>
            <a:gd name="connsiteY5" fmla="*/ 0 h 26294"/>
            <a:gd name="connsiteX0" fmla="*/ 14182 w 17120"/>
            <a:gd name="connsiteY0" fmla="*/ 17700 h 24772"/>
            <a:gd name="connsiteX1" fmla="*/ 6566 w 17120"/>
            <a:gd name="connsiteY1" fmla="*/ 17633 h 24772"/>
            <a:gd name="connsiteX2" fmla="*/ 5929 w 17120"/>
            <a:gd name="connsiteY2" fmla="*/ 24667 h 24772"/>
            <a:gd name="connsiteX3" fmla="*/ 295 w 17120"/>
            <a:gd name="connsiteY3" fmla="*/ 24341 h 24772"/>
            <a:gd name="connsiteX4" fmla="*/ 659 w 17120"/>
            <a:gd name="connsiteY4" fmla="*/ 19044 h 24772"/>
            <a:gd name="connsiteX5" fmla="*/ 17120 w 17120"/>
            <a:gd name="connsiteY5" fmla="*/ 0 h 24772"/>
            <a:gd name="connsiteX0" fmla="*/ 14182 w 17120"/>
            <a:gd name="connsiteY0" fmla="*/ 17700 h 24772"/>
            <a:gd name="connsiteX1" fmla="*/ 6566 w 17120"/>
            <a:gd name="connsiteY1" fmla="*/ 17633 h 24772"/>
            <a:gd name="connsiteX2" fmla="*/ 5929 w 17120"/>
            <a:gd name="connsiteY2" fmla="*/ 24667 h 24772"/>
            <a:gd name="connsiteX3" fmla="*/ 295 w 17120"/>
            <a:gd name="connsiteY3" fmla="*/ 24341 h 24772"/>
            <a:gd name="connsiteX4" fmla="*/ 659 w 17120"/>
            <a:gd name="connsiteY4" fmla="*/ 19044 h 24772"/>
            <a:gd name="connsiteX5" fmla="*/ 17120 w 17120"/>
            <a:gd name="connsiteY5" fmla="*/ 0 h 24772"/>
            <a:gd name="connsiteX0" fmla="*/ 14283 w 17221"/>
            <a:gd name="connsiteY0" fmla="*/ 17700 h 24772"/>
            <a:gd name="connsiteX1" fmla="*/ 6667 w 17221"/>
            <a:gd name="connsiteY1" fmla="*/ 17633 h 24772"/>
            <a:gd name="connsiteX2" fmla="*/ 6030 w 17221"/>
            <a:gd name="connsiteY2" fmla="*/ 24667 h 24772"/>
            <a:gd name="connsiteX3" fmla="*/ 396 w 17221"/>
            <a:gd name="connsiteY3" fmla="*/ 24341 h 24772"/>
            <a:gd name="connsiteX4" fmla="*/ 760 w 17221"/>
            <a:gd name="connsiteY4" fmla="*/ 19044 h 24772"/>
            <a:gd name="connsiteX5" fmla="*/ 17221 w 17221"/>
            <a:gd name="connsiteY5" fmla="*/ 0 h 24772"/>
            <a:gd name="connsiteX0" fmla="*/ 14283 w 29574"/>
            <a:gd name="connsiteY0" fmla="*/ 20237 h 27309"/>
            <a:gd name="connsiteX1" fmla="*/ 6667 w 29574"/>
            <a:gd name="connsiteY1" fmla="*/ 20170 h 27309"/>
            <a:gd name="connsiteX2" fmla="*/ 6030 w 29574"/>
            <a:gd name="connsiteY2" fmla="*/ 27204 h 27309"/>
            <a:gd name="connsiteX3" fmla="*/ 396 w 29574"/>
            <a:gd name="connsiteY3" fmla="*/ 26878 h 27309"/>
            <a:gd name="connsiteX4" fmla="*/ 760 w 29574"/>
            <a:gd name="connsiteY4" fmla="*/ 21581 h 27309"/>
            <a:gd name="connsiteX5" fmla="*/ 29574 w 29574"/>
            <a:gd name="connsiteY5" fmla="*/ 0 h 27309"/>
            <a:gd name="connsiteX0" fmla="*/ 14283 w 29574"/>
            <a:gd name="connsiteY0" fmla="*/ 20237 h 27309"/>
            <a:gd name="connsiteX1" fmla="*/ 6667 w 29574"/>
            <a:gd name="connsiteY1" fmla="*/ 20170 h 27309"/>
            <a:gd name="connsiteX2" fmla="*/ 6030 w 29574"/>
            <a:gd name="connsiteY2" fmla="*/ 27204 h 27309"/>
            <a:gd name="connsiteX3" fmla="*/ 396 w 29574"/>
            <a:gd name="connsiteY3" fmla="*/ 26878 h 27309"/>
            <a:gd name="connsiteX4" fmla="*/ 760 w 29574"/>
            <a:gd name="connsiteY4" fmla="*/ 21581 h 27309"/>
            <a:gd name="connsiteX5" fmla="*/ 29574 w 29574"/>
            <a:gd name="connsiteY5" fmla="*/ 0 h 27309"/>
            <a:gd name="connsiteX0" fmla="*/ 14283 w 29574"/>
            <a:gd name="connsiteY0" fmla="*/ 20237 h 27309"/>
            <a:gd name="connsiteX1" fmla="*/ 6667 w 29574"/>
            <a:gd name="connsiteY1" fmla="*/ 20170 h 27309"/>
            <a:gd name="connsiteX2" fmla="*/ 6030 w 29574"/>
            <a:gd name="connsiteY2" fmla="*/ 27204 h 27309"/>
            <a:gd name="connsiteX3" fmla="*/ 396 w 29574"/>
            <a:gd name="connsiteY3" fmla="*/ 26878 h 27309"/>
            <a:gd name="connsiteX4" fmla="*/ 760 w 29574"/>
            <a:gd name="connsiteY4" fmla="*/ 21581 h 27309"/>
            <a:gd name="connsiteX5" fmla="*/ 17992 w 29574"/>
            <a:gd name="connsiteY5" fmla="*/ 2923 h 27309"/>
            <a:gd name="connsiteX6" fmla="*/ 29574 w 29574"/>
            <a:gd name="connsiteY6" fmla="*/ 0 h 27309"/>
            <a:gd name="connsiteX0" fmla="*/ 14283 w 29574"/>
            <a:gd name="connsiteY0" fmla="*/ 20237 h 27309"/>
            <a:gd name="connsiteX1" fmla="*/ 6667 w 29574"/>
            <a:gd name="connsiteY1" fmla="*/ 20170 h 27309"/>
            <a:gd name="connsiteX2" fmla="*/ 6030 w 29574"/>
            <a:gd name="connsiteY2" fmla="*/ 27204 h 27309"/>
            <a:gd name="connsiteX3" fmla="*/ 396 w 29574"/>
            <a:gd name="connsiteY3" fmla="*/ 26878 h 27309"/>
            <a:gd name="connsiteX4" fmla="*/ 760 w 29574"/>
            <a:gd name="connsiteY4" fmla="*/ 21581 h 27309"/>
            <a:gd name="connsiteX5" fmla="*/ 17992 w 29574"/>
            <a:gd name="connsiteY5" fmla="*/ 2923 h 27309"/>
            <a:gd name="connsiteX6" fmla="*/ 29574 w 29574"/>
            <a:gd name="connsiteY6" fmla="*/ 0 h 27309"/>
            <a:gd name="connsiteX0" fmla="*/ 14283 w 29574"/>
            <a:gd name="connsiteY0" fmla="*/ 20237 h 27309"/>
            <a:gd name="connsiteX1" fmla="*/ 6667 w 29574"/>
            <a:gd name="connsiteY1" fmla="*/ 20170 h 27309"/>
            <a:gd name="connsiteX2" fmla="*/ 6030 w 29574"/>
            <a:gd name="connsiteY2" fmla="*/ 27204 h 27309"/>
            <a:gd name="connsiteX3" fmla="*/ 396 w 29574"/>
            <a:gd name="connsiteY3" fmla="*/ 26878 h 27309"/>
            <a:gd name="connsiteX4" fmla="*/ 760 w 29574"/>
            <a:gd name="connsiteY4" fmla="*/ 21581 h 27309"/>
            <a:gd name="connsiteX5" fmla="*/ 17992 w 29574"/>
            <a:gd name="connsiteY5" fmla="*/ 2923 h 27309"/>
            <a:gd name="connsiteX6" fmla="*/ 29574 w 29574"/>
            <a:gd name="connsiteY6" fmla="*/ 0 h 27309"/>
            <a:gd name="connsiteX0" fmla="*/ 14283 w 30411"/>
            <a:gd name="connsiteY0" fmla="*/ 19367 h 26439"/>
            <a:gd name="connsiteX1" fmla="*/ 6667 w 30411"/>
            <a:gd name="connsiteY1" fmla="*/ 19300 h 26439"/>
            <a:gd name="connsiteX2" fmla="*/ 6030 w 30411"/>
            <a:gd name="connsiteY2" fmla="*/ 26334 h 26439"/>
            <a:gd name="connsiteX3" fmla="*/ 396 w 30411"/>
            <a:gd name="connsiteY3" fmla="*/ 26008 h 26439"/>
            <a:gd name="connsiteX4" fmla="*/ 760 w 30411"/>
            <a:gd name="connsiteY4" fmla="*/ 20711 h 26439"/>
            <a:gd name="connsiteX5" fmla="*/ 17992 w 30411"/>
            <a:gd name="connsiteY5" fmla="*/ 2053 h 26439"/>
            <a:gd name="connsiteX6" fmla="*/ 30411 w 30411"/>
            <a:gd name="connsiteY6" fmla="*/ 0 h 26439"/>
            <a:gd name="connsiteX0" fmla="*/ 14283 w 30411"/>
            <a:gd name="connsiteY0" fmla="*/ 19367 h 26439"/>
            <a:gd name="connsiteX1" fmla="*/ 6667 w 30411"/>
            <a:gd name="connsiteY1" fmla="*/ 19300 h 26439"/>
            <a:gd name="connsiteX2" fmla="*/ 6030 w 30411"/>
            <a:gd name="connsiteY2" fmla="*/ 26334 h 26439"/>
            <a:gd name="connsiteX3" fmla="*/ 396 w 30411"/>
            <a:gd name="connsiteY3" fmla="*/ 26008 h 26439"/>
            <a:gd name="connsiteX4" fmla="*/ 760 w 30411"/>
            <a:gd name="connsiteY4" fmla="*/ 20711 h 26439"/>
            <a:gd name="connsiteX5" fmla="*/ 17992 w 30411"/>
            <a:gd name="connsiteY5" fmla="*/ 2053 h 26439"/>
            <a:gd name="connsiteX6" fmla="*/ 30411 w 30411"/>
            <a:gd name="connsiteY6" fmla="*/ 0 h 26439"/>
            <a:gd name="connsiteX0" fmla="*/ 14283 w 30411"/>
            <a:gd name="connsiteY0" fmla="*/ 19367 h 26439"/>
            <a:gd name="connsiteX1" fmla="*/ 6667 w 30411"/>
            <a:gd name="connsiteY1" fmla="*/ 19300 h 26439"/>
            <a:gd name="connsiteX2" fmla="*/ 6030 w 30411"/>
            <a:gd name="connsiteY2" fmla="*/ 26334 h 26439"/>
            <a:gd name="connsiteX3" fmla="*/ 396 w 30411"/>
            <a:gd name="connsiteY3" fmla="*/ 26008 h 26439"/>
            <a:gd name="connsiteX4" fmla="*/ 760 w 30411"/>
            <a:gd name="connsiteY4" fmla="*/ 20711 h 26439"/>
            <a:gd name="connsiteX5" fmla="*/ 17992 w 30411"/>
            <a:gd name="connsiteY5" fmla="*/ 2053 h 26439"/>
            <a:gd name="connsiteX6" fmla="*/ 30411 w 30411"/>
            <a:gd name="connsiteY6" fmla="*/ 0 h 26439"/>
            <a:gd name="connsiteX0" fmla="*/ 14350 w 30478"/>
            <a:gd name="connsiteY0" fmla="*/ 19367 h 26439"/>
            <a:gd name="connsiteX1" fmla="*/ 6734 w 30478"/>
            <a:gd name="connsiteY1" fmla="*/ 19300 h 26439"/>
            <a:gd name="connsiteX2" fmla="*/ 6097 w 30478"/>
            <a:gd name="connsiteY2" fmla="*/ 26334 h 26439"/>
            <a:gd name="connsiteX3" fmla="*/ 463 w 30478"/>
            <a:gd name="connsiteY3" fmla="*/ 26008 h 26439"/>
            <a:gd name="connsiteX4" fmla="*/ 618 w 30478"/>
            <a:gd name="connsiteY4" fmla="*/ 19696 h 26439"/>
            <a:gd name="connsiteX5" fmla="*/ 18059 w 30478"/>
            <a:gd name="connsiteY5" fmla="*/ 2053 h 26439"/>
            <a:gd name="connsiteX6" fmla="*/ 30478 w 30478"/>
            <a:gd name="connsiteY6" fmla="*/ 0 h 26439"/>
            <a:gd name="connsiteX0" fmla="*/ 14350 w 30478"/>
            <a:gd name="connsiteY0" fmla="*/ 19367 h 26439"/>
            <a:gd name="connsiteX1" fmla="*/ 6734 w 30478"/>
            <a:gd name="connsiteY1" fmla="*/ 19300 h 26439"/>
            <a:gd name="connsiteX2" fmla="*/ 6097 w 30478"/>
            <a:gd name="connsiteY2" fmla="*/ 26334 h 26439"/>
            <a:gd name="connsiteX3" fmla="*/ 463 w 30478"/>
            <a:gd name="connsiteY3" fmla="*/ 26008 h 26439"/>
            <a:gd name="connsiteX4" fmla="*/ 618 w 30478"/>
            <a:gd name="connsiteY4" fmla="*/ 19696 h 26439"/>
            <a:gd name="connsiteX5" fmla="*/ 17640 w 30478"/>
            <a:gd name="connsiteY5" fmla="*/ 1908 h 26439"/>
            <a:gd name="connsiteX6" fmla="*/ 30478 w 30478"/>
            <a:gd name="connsiteY6" fmla="*/ 0 h 26439"/>
            <a:gd name="connsiteX0" fmla="*/ 14350 w 30478"/>
            <a:gd name="connsiteY0" fmla="*/ 19367 h 26439"/>
            <a:gd name="connsiteX1" fmla="*/ 6734 w 30478"/>
            <a:gd name="connsiteY1" fmla="*/ 19300 h 26439"/>
            <a:gd name="connsiteX2" fmla="*/ 6097 w 30478"/>
            <a:gd name="connsiteY2" fmla="*/ 26334 h 26439"/>
            <a:gd name="connsiteX3" fmla="*/ 463 w 30478"/>
            <a:gd name="connsiteY3" fmla="*/ 26008 h 26439"/>
            <a:gd name="connsiteX4" fmla="*/ 618 w 30478"/>
            <a:gd name="connsiteY4" fmla="*/ 19696 h 26439"/>
            <a:gd name="connsiteX5" fmla="*/ 17640 w 30478"/>
            <a:gd name="connsiteY5" fmla="*/ 1908 h 26439"/>
            <a:gd name="connsiteX6" fmla="*/ 30478 w 30478"/>
            <a:gd name="connsiteY6" fmla="*/ 0 h 26439"/>
            <a:gd name="connsiteX0" fmla="*/ 14315 w 30443"/>
            <a:gd name="connsiteY0" fmla="*/ 19367 h 26439"/>
            <a:gd name="connsiteX1" fmla="*/ 6699 w 30443"/>
            <a:gd name="connsiteY1" fmla="*/ 19300 h 26439"/>
            <a:gd name="connsiteX2" fmla="*/ 6062 w 30443"/>
            <a:gd name="connsiteY2" fmla="*/ 26334 h 26439"/>
            <a:gd name="connsiteX3" fmla="*/ 428 w 30443"/>
            <a:gd name="connsiteY3" fmla="*/ 26008 h 26439"/>
            <a:gd name="connsiteX4" fmla="*/ 688 w 30443"/>
            <a:gd name="connsiteY4" fmla="*/ 18681 h 26439"/>
            <a:gd name="connsiteX5" fmla="*/ 17605 w 30443"/>
            <a:gd name="connsiteY5" fmla="*/ 1908 h 26439"/>
            <a:gd name="connsiteX6" fmla="*/ 30443 w 30443"/>
            <a:gd name="connsiteY6" fmla="*/ 0 h 2643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0443" h="26439">
              <a:moveTo>
                <a:pt x="14315" y="19367"/>
              </a:moveTo>
              <a:cubicBezTo>
                <a:pt x="10844" y="19172"/>
                <a:pt x="8833" y="19460"/>
                <a:pt x="6699" y="19300"/>
              </a:cubicBezTo>
              <a:cubicBezTo>
                <a:pt x="6062" y="20113"/>
                <a:pt x="7213" y="26409"/>
                <a:pt x="6062" y="26334"/>
              </a:cubicBezTo>
              <a:cubicBezTo>
                <a:pt x="4911" y="26259"/>
                <a:pt x="1518" y="26786"/>
                <a:pt x="428" y="26008"/>
              </a:cubicBezTo>
              <a:cubicBezTo>
                <a:pt x="-386" y="25043"/>
                <a:pt x="112" y="22629"/>
                <a:pt x="688" y="18681"/>
              </a:cubicBezTo>
              <a:cubicBezTo>
                <a:pt x="1596" y="16199"/>
                <a:pt x="12803" y="5505"/>
                <a:pt x="17605" y="1908"/>
              </a:cubicBezTo>
              <a:cubicBezTo>
                <a:pt x="21674" y="1211"/>
                <a:pt x="27117" y="113"/>
                <a:pt x="30443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17</xdr:col>
      <xdr:colOff>285407</xdr:colOff>
      <xdr:row>14</xdr:row>
      <xdr:rowOff>86861</xdr:rowOff>
    </xdr:from>
    <xdr:ext cx="263388" cy="219124"/>
    <xdr:grpSp>
      <xdr:nvGrpSpPr>
        <xdr:cNvPr id="905" name="Group 6672">
          <a:extLst>
            <a:ext uri="{FF2B5EF4-FFF2-40B4-BE49-F238E27FC236}">
              <a16:creationId xmlns:a16="http://schemas.microsoft.com/office/drawing/2014/main" id="{829FF8CA-0E8A-49B1-8E94-501B963D9A9A}"/>
            </a:ext>
          </a:extLst>
        </xdr:cNvPr>
        <xdr:cNvGrpSpPr>
          <a:grpSpLocks/>
        </xdr:cNvGrpSpPr>
      </xdr:nvGrpSpPr>
      <xdr:grpSpPr bwMode="auto">
        <a:xfrm>
          <a:off x="11929296" y="2341323"/>
          <a:ext cx="263388" cy="219124"/>
          <a:chOff x="536" y="109"/>
          <a:chExt cx="46" cy="44"/>
        </a:xfrm>
      </xdr:grpSpPr>
      <xdr:pic>
        <xdr:nvPicPr>
          <xdr:cNvPr id="906" name="Picture 6673" descr="route2">
            <a:extLst>
              <a:ext uri="{FF2B5EF4-FFF2-40B4-BE49-F238E27FC236}">
                <a16:creationId xmlns:a16="http://schemas.microsoft.com/office/drawing/2014/main" id="{765083D1-F6D1-1AE2-D2DD-4743D50F142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07" name="Text Box 6674">
            <a:extLst>
              <a:ext uri="{FF2B5EF4-FFF2-40B4-BE49-F238E27FC236}">
                <a16:creationId xmlns:a16="http://schemas.microsoft.com/office/drawing/2014/main" id="{683A5698-06AA-29C6-B61E-5885617189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27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17</xdr:col>
      <xdr:colOff>20592</xdr:colOff>
      <xdr:row>11</xdr:row>
      <xdr:rowOff>15137</xdr:rowOff>
    </xdr:from>
    <xdr:to>
      <xdr:col>17</xdr:col>
      <xdr:colOff>98272</xdr:colOff>
      <xdr:row>12</xdr:row>
      <xdr:rowOff>39837</xdr:rowOff>
    </xdr:to>
    <xdr:sp macro="" textlink="">
      <xdr:nvSpPr>
        <xdr:cNvPr id="1274" name="Text Box 1620">
          <a:extLst>
            <a:ext uri="{FF2B5EF4-FFF2-40B4-BE49-F238E27FC236}">
              <a16:creationId xmlns:a16="http://schemas.microsoft.com/office/drawing/2014/main" id="{78BF3F41-CFB1-4D2B-A889-AA9BF5B7D5B4}"/>
            </a:ext>
          </a:extLst>
        </xdr:cNvPr>
        <xdr:cNvSpPr txBox="1">
          <a:spLocks noChangeArrowheads="1"/>
        </xdr:cNvSpPr>
      </xdr:nvSpPr>
      <xdr:spPr bwMode="auto">
        <a:xfrm rot="10468846">
          <a:off x="11221597" y="1860914"/>
          <a:ext cx="77680" cy="192498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wordArtVertRtl" wrap="none" lIns="27432" tIns="18288" rIns="27432" bIns="18288" anchor="ctr" anchorCtr="0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高屋川</a:t>
          </a:r>
          <a:endParaRPr lang="en-US" altLang="ja-JP" sz="8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16</xdr:col>
      <xdr:colOff>678615</xdr:colOff>
      <xdr:row>12</xdr:row>
      <xdr:rowOff>19124</xdr:rowOff>
    </xdr:from>
    <xdr:to>
      <xdr:col>17</xdr:col>
      <xdr:colOff>247268</xdr:colOff>
      <xdr:row>13</xdr:row>
      <xdr:rowOff>35252</xdr:rowOff>
    </xdr:to>
    <xdr:sp macro="" textlink="">
      <xdr:nvSpPr>
        <xdr:cNvPr id="1269" name="Freeform 217">
          <a:extLst>
            <a:ext uri="{FF2B5EF4-FFF2-40B4-BE49-F238E27FC236}">
              <a16:creationId xmlns:a16="http://schemas.microsoft.com/office/drawing/2014/main" id="{50DFEA65-4FCC-4BE3-88B2-C25849C319A9}"/>
            </a:ext>
          </a:extLst>
        </xdr:cNvPr>
        <xdr:cNvSpPr>
          <a:spLocks/>
        </xdr:cNvSpPr>
      </xdr:nvSpPr>
      <xdr:spPr bwMode="auto">
        <a:xfrm rot="11775257">
          <a:off x="11186713" y="2032699"/>
          <a:ext cx="261560" cy="183926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2632 w 12632"/>
            <a:gd name="connsiteY0" fmla="*/ 1667 h 8581"/>
            <a:gd name="connsiteX1" fmla="*/ 10154 w 12632"/>
            <a:gd name="connsiteY1" fmla="*/ 5000 h 8581"/>
            <a:gd name="connsiteX2" fmla="*/ 7145 w 12632"/>
            <a:gd name="connsiteY2" fmla="*/ 0 h 8581"/>
            <a:gd name="connsiteX3" fmla="*/ 5464 w 12632"/>
            <a:gd name="connsiteY3" fmla="*/ 8333 h 8581"/>
            <a:gd name="connsiteX4" fmla="*/ 0 w 12632"/>
            <a:gd name="connsiteY4" fmla="*/ 1130 h 8581"/>
            <a:gd name="connsiteX0" fmla="*/ 10000 w 10000"/>
            <a:gd name="connsiteY0" fmla="*/ 35372 h 43151"/>
            <a:gd name="connsiteX1" fmla="*/ 8038 w 10000"/>
            <a:gd name="connsiteY1" fmla="*/ 39256 h 43151"/>
            <a:gd name="connsiteX2" fmla="*/ 5656 w 10000"/>
            <a:gd name="connsiteY2" fmla="*/ 33429 h 43151"/>
            <a:gd name="connsiteX3" fmla="*/ 4326 w 10000"/>
            <a:gd name="connsiteY3" fmla="*/ 43140 h 43151"/>
            <a:gd name="connsiteX4" fmla="*/ 1394 w 10000"/>
            <a:gd name="connsiteY4" fmla="*/ 39 h 43151"/>
            <a:gd name="connsiteX5" fmla="*/ 0 w 10000"/>
            <a:gd name="connsiteY5" fmla="*/ 34746 h 43151"/>
            <a:gd name="connsiteX0" fmla="*/ 8908 w 8908"/>
            <a:gd name="connsiteY0" fmla="*/ 35348 h 101908"/>
            <a:gd name="connsiteX1" fmla="*/ 6946 w 8908"/>
            <a:gd name="connsiteY1" fmla="*/ 39232 h 101908"/>
            <a:gd name="connsiteX2" fmla="*/ 4564 w 8908"/>
            <a:gd name="connsiteY2" fmla="*/ 33405 h 101908"/>
            <a:gd name="connsiteX3" fmla="*/ 3234 w 8908"/>
            <a:gd name="connsiteY3" fmla="*/ 43116 h 101908"/>
            <a:gd name="connsiteX4" fmla="*/ 302 w 8908"/>
            <a:gd name="connsiteY4" fmla="*/ 15 h 101908"/>
            <a:gd name="connsiteX5" fmla="*/ 66 w 8908"/>
            <a:gd name="connsiteY5" fmla="*/ 101906 h 101908"/>
            <a:gd name="connsiteX0" fmla="*/ 10123 w 10123"/>
            <a:gd name="connsiteY0" fmla="*/ 1925 h 8456"/>
            <a:gd name="connsiteX1" fmla="*/ 7920 w 10123"/>
            <a:gd name="connsiteY1" fmla="*/ 2306 h 8456"/>
            <a:gd name="connsiteX2" fmla="*/ 5246 w 10123"/>
            <a:gd name="connsiteY2" fmla="*/ 1734 h 8456"/>
            <a:gd name="connsiteX3" fmla="*/ 3753 w 10123"/>
            <a:gd name="connsiteY3" fmla="*/ 2687 h 8456"/>
            <a:gd name="connsiteX4" fmla="*/ 303 w 10123"/>
            <a:gd name="connsiteY4" fmla="*/ 2 h 8456"/>
            <a:gd name="connsiteX5" fmla="*/ 197 w 10123"/>
            <a:gd name="connsiteY5" fmla="*/ 8456 h 8456"/>
            <a:gd name="connsiteX0" fmla="*/ 10155 w 10155"/>
            <a:gd name="connsiteY0" fmla="*/ 2274 h 9998"/>
            <a:gd name="connsiteX1" fmla="*/ 7979 w 10155"/>
            <a:gd name="connsiteY1" fmla="*/ 2725 h 9998"/>
            <a:gd name="connsiteX2" fmla="*/ 5337 w 10155"/>
            <a:gd name="connsiteY2" fmla="*/ 2049 h 9998"/>
            <a:gd name="connsiteX3" fmla="*/ 3862 w 10155"/>
            <a:gd name="connsiteY3" fmla="*/ 3176 h 9998"/>
            <a:gd name="connsiteX4" fmla="*/ 454 w 10155"/>
            <a:gd name="connsiteY4" fmla="*/ 0 h 9998"/>
            <a:gd name="connsiteX5" fmla="*/ 350 w 10155"/>
            <a:gd name="connsiteY5" fmla="*/ 9998 h 9998"/>
            <a:gd name="connsiteX0" fmla="*/ 10000 w 10000"/>
            <a:gd name="connsiteY0" fmla="*/ 2285 h 10011"/>
            <a:gd name="connsiteX1" fmla="*/ 7857 w 10000"/>
            <a:gd name="connsiteY1" fmla="*/ 2737 h 10011"/>
            <a:gd name="connsiteX2" fmla="*/ 5256 w 10000"/>
            <a:gd name="connsiteY2" fmla="*/ 2060 h 10011"/>
            <a:gd name="connsiteX3" fmla="*/ 3803 w 10000"/>
            <a:gd name="connsiteY3" fmla="*/ 3188 h 10011"/>
            <a:gd name="connsiteX4" fmla="*/ 447 w 10000"/>
            <a:gd name="connsiteY4" fmla="*/ 11 h 10011"/>
            <a:gd name="connsiteX5" fmla="*/ 345 w 10000"/>
            <a:gd name="connsiteY5" fmla="*/ 10011 h 10011"/>
            <a:gd name="connsiteX0" fmla="*/ 12780 w 12780"/>
            <a:gd name="connsiteY0" fmla="*/ 4701 h 5605"/>
            <a:gd name="connsiteX1" fmla="*/ 10637 w 12780"/>
            <a:gd name="connsiteY1" fmla="*/ 5153 h 5605"/>
            <a:gd name="connsiteX2" fmla="*/ 8036 w 12780"/>
            <a:gd name="connsiteY2" fmla="*/ 4476 h 5605"/>
            <a:gd name="connsiteX3" fmla="*/ 6583 w 12780"/>
            <a:gd name="connsiteY3" fmla="*/ 5604 h 5605"/>
            <a:gd name="connsiteX4" fmla="*/ 3227 w 12780"/>
            <a:gd name="connsiteY4" fmla="*/ 2427 h 5605"/>
            <a:gd name="connsiteX5" fmla="*/ 0 w 12780"/>
            <a:gd name="connsiteY5" fmla="*/ 0 h 5605"/>
            <a:gd name="connsiteX0" fmla="*/ 10193 w 10193"/>
            <a:gd name="connsiteY0" fmla="*/ 23168 h 24782"/>
            <a:gd name="connsiteX1" fmla="*/ 8516 w 10193"/>
            <a:gd name="connsiteY1" fmla="*/ 23975 h 24782"/>
            <a:gd name="connsiteX2" fmla="*/ 6481 w 10193"/>
            <a:gd name="connsiteY2" fmla="*/ 22767 h 24782"/>
            <a:gd name="connsiteX3" fmla="*/ 5344 w 10193"/>
            <a:gd name="connsiteY3" fmla="*/ 24779 h 24782"/>
            <a:gd name="connsiteX4" fmla="*/ 2718 w 10193"/>
            <a:gd name="connsiteY4" fmla="*/ 19111 h 24782"/>
            <a:gd name="connsiteX5" fmla="*/ 0 w 10193"/>
            <a:gd name="connsiteY5" fmla="*/ 0 h 24782"/>
            <a:gd name="connsiteX0" fmla="*/ 10193 w 10193"/>
            <a:gd name="connsiteY0" fmla="*/ 24292 h 25906"/>
            <a:gd name="connsiteX1" fmla="*/ 8516 w 10193"/>
            <a:gd name="connsiteY1" fmla="*/ 25099 h 25906"/>
            <a:gd name="connsiteX2" fmla="*/ 6481 w 10193"/>
            <a:gd name="connsiteY2" fmla="*/ 23891 h 25906"/>
            <a:gd name="connsiteX3" fmla="*/ 5344 w 10193"/>
            <a:gd name="connsiteY3" fmla="*/ 25903 h 25906"/>
            <a:gd name="connsiteX4" fmla="*/ 2718 w 10193"/>
            <a:gd name="connsiteY4" fmla="*/ 20235 h 25906"/>
            <a:gd name="connsiteX5" fmla="*/ 0 w 10193"/>
            <a:gd name="connsiteY5" fmla="*/ 1124 h 25906"/>
            <a:gd name="connsiteX0" fmla="*/ 8841 w 8841"/>
            <a:gd name="connsiteY0" fmla="*/ 30283 h 31897"/>
            <a:gd name="connsiteX1" fmla="*/ 7164 w 8841"/>
            <a:gd name="connsiteY1" fmla="*/ 31090 h 31897"/>
            <a:gd name="connsiteX2" fmla="*/ 5129 w 8841"/>
            <a:gd name="connsiteY2" fmla="*/ 29882 h 31897"/>
            <a:gd name="connsiteX3" fmla="*/ 3992 w 8841"/>
            <a:gd name="connsiteY3" fmla="*/ 31894 h 31897"/>
            <a:gd name="connsiteX4" fmla="*/ 1366 w 8841"/>
            <a:gd name="connsiteY4" fmla="*/ 26226 h 31897"/>
            <a:gd name="connsiteX5" fmla="*/ 0 w 8841"/>
            <a:gd name="connsiteY5" fmla="*/ 956 h 31897"/>
            <a:gd name="connsiteX0" fmla="*/ 10000 w 10000"/>
            <a:gd name="connsiteY0" fmla="*/ 9194 h 9700"/>
            <a:gd name="connsiteX1" fmla="*/ 8103 w 10000"/>
            <a:gd name="connsiteY1" fmla="*/ 9447 h 9700"/>
            <a:gd name="connsiteX2" fmla="*/ 5801 w 10000"/>
            <a:gd name="connsiteY2" fmla="*/ 9068 h 9700"/>
            <a:gd name="connsiteX3" fmla="*/ 4515 w 10000"/>
            <a:gd name="connsiteY3" fmla="*/ 9699 h 9700"/>
            <a:gd name="connsiteX4" fmla="*/ 1545 w 10000"/>
            <a:gd name="connsiteY4" fmla="*/ 7922 h 9700"/>
            <a:gd name="connsiteX5" fmla="*/ 0 w 10000"/>
            <a:gd name="connsiteY5" fmla="*/ 0 h 9700"/>
            <a:gd name="connsiteX0" fmla="*/ 8455 w 8455"/>
            <a:gd name="connsiteY0" fmla="*/ 1318 h 1840"/>
            <a:gd name="connsiteX1" fmla="*/ 6558 w 8455"/>
            <a:gd name="connsiteY1" fmla="*/ 1579 h 1840"/>
            <a:gd name="connsiteX2" fmla="*/ 4256 w 8455"/>
            <a:gd name="connsiteY2" fmla="*/ 1188 h 1840"/>
            <a:gd name="connsiteX3" fmla="*/ 2970 w 8455"/>
            <a:gd name="connsiteY3" fmla="*/ 1839 h 1840"/>
            <a:gd name="connsiteX4" fmla="*/ 0 w 8455"/>
            <a:gd name="connsiteY4" fmla="*/ 7 h 1840"/>
            <a:gd name="connsiteX0" fmla="*/ 11119 w 11119"/>
            <a:gd name="connsiteY0" fmla="*/ 7161 h 9998"/>
            <a:gd name="connsiteX1" fmla="*/ 8875 w 11119"/>
            <a:gd name="connsiteY1" fmla="*/ 8580 h 9998"/>
            <a:gd name="connsiteX2" fmla="*/ 6153 w 11119"/>
            <a:gd name="connsiteY2" fmla="*/ 6455 h 9998"/>
            <a:gd name="connsiteX3" fmla="*/ 4632 w 11119"/>
            <a:gd name="connsiteY3" fmla="*/ 9993 h 9998"/>
            <a:gd name="connsiteX4" fmla="*/ 0 w 11119"/>
            <a:gd name="connsiteY4" fmla="*/ 36 h 9998"/>
            <a:gd name="connsiteX0" fmla="*/ 10000 w 10000"/>
            <a:gd name="connsiteY0" fmla="*/ 7189 h 8609"/>
            <a:gd name="connsiteX1" fmla="*/ 7982 w 10000"/>
            <a:gd name="connsiteY1" fmla="*/ 8609 h 8609"/>
            <a:gd name="connsiteX2" fmla="*/ 5534 w 10000"/>
            <a:gd name="connsiteY2" fmla="*/ 6483 h 8609"/>
            <a:gd name="connsiteX3" fmla="*/ 3934 w 10000"/>
            <a:gd name="connsiteY3" fmla="*/ 5011 h 8609"/>
            <a:gd name="connsiteX4" fmla="*/ 0 w 10000"/>
            <a:gd name="connsiteY4" fmla="*/ 63 h 8609"/>
            <a:gd name="connsiteX0" fmla="*/ 9613 w 9613"/>
            <a:gd name="connsiteY0" fmla="*/ 6057 h 7706"/>
            <a:gd name="connsiteX1" fmla="*/ 7595 w 9613"/>
            <a:gd name="connsiteY1" fmla="*/ 7706 h 7706"/>
            <a:gd name="connsiteX2" fmla="*/ 5147 w 9613"/>
            <a:gd name="connsiteY2" fmla="*/ 5236 h 7706"/>
            <a:gd name="connsiteX3" fmla="*/ 3547 w 9613"/>
            <a:gd name="connsiteY3" fmla="*/ 3527 h 7706"/>
            <a:gd name="connsiteX4" fmla="*/ 0 w 9613"/>
            <a:gd name="connsiteY4" fmla="*/ 107 h 7706"/>
            <a:gd name="connsiteX0" fmla="*/ 10801 w 10801"/>
            <a:gd name="connsiteY0" fmla="*/ 15061 h 15061"/>
            <a:gd name="connsiteX1" fmla="*/ 7901 w 10801"/>
            <a:gd name="connsiteY1" fmla="*/ 10000 h 15061"/>
            <a:gd name="connsiteX2" fmla="*/ 5354 w 10801"/>
            <a:gd name="connsiteY2" fmla="*/ 6795 h 15061"/>
            <a:gd name="connsiteX3" fmla="*/ 3690 w 10801"/>
            <a:gd name="connsiteY3" fmla="*/ 4577 h 15061"/>
            <a:gd name="connsiteX4" fmla="*/ 0 w 10801"/>
            <a:gd name="connsiteY4" fmla="*/ 139 h 15061"/>
            <a:gd name="connsiteX0" fmla="*/ 10900 w 10900"/>
            <a:gd name="connsiteY0" fmla="*/ 17091 h 17091"/>
            <a:gd name="connsiteX1" fmla="*/ 7901 w 10900"/>
            <a:gd name="connsiteY1" fmla="*/ 10000 h 17091"/>
            <a:gd name="connsiteX2" fmla="*/ 5354 w 10900"/>
            <a:gd name="connsiteY2" fmla="*/ 6795 h 17091"/>
            <a:gd name="connsiteX3" fmla="*/ 3690 w 10900"/>
            <a:gd name="connsiteY3" fmla="*/ 4577 h 17091"/>
            <a:gd name="connsiteX4" fmla="*/ 0 w 10900"/>
            <a:gd name="connsiteY4" fmla="*/ 139 h 17091"/>
            <a:gd name="connsiteX0" fmla="*/ 10900 w 10900"/>
            <a:gd name="connsiteY0" fmla="*/ 17091 h 18020"/>
            <a:gd name="connsiteX1" fmla="*/ 7901 w 10900"/>
            <a:gd name="connsiteY1" fmla="*/ 10000 h 18020"/>
            <a:gd name="connsiteX2" fmla="*/ 5354 w 10900"/>
            <a:gd name="connsiteY2" fmla="*/ 6795 h 18020"/>
            <a:gd name="connsiteX3" fmla="*/ 3690 w 10900"/>
            <a:gd name="connsiteY3" fmla="*/ 4577 h 18020"/>
            <a:gd name="connsiteX4" fmla="*/ 0 w 10900"/>
            <a:gd name="connsiteY4" fmla="*/ 139 h 18020"/>
            <a:gd name="connsiteX0" fmla="*/ 10900 w 10900"/>
            <a:gd name="connsiteY0" fmla="*/ 17091 h 17091"/>
            <a:gd name="connsiteX1" fmla="*/ 7901 w 10900"/>
            <a:gd name="connsiteY1" fmla="*/ 10000 h 17091"/>
            <a:gd name="connsiteX2" fmla="*/ 5354 w 10900"/>
            <a:gd name="connsiteY2" fmla="*/ 6795 h 17091"/>
            <a:gd name="connsiteX3" fmla="*/ 3690 w 10900"/>
            <a:gd name="connsiteY3" fmla="*/ 4577 h 17091"/>
            <a:gd name="connsiteX4" fmla="*/ 0 w 10900"/>
            <a:gd name="connsiteY4" fmla="*/ 139 h 17091"/>
            <a:gd name="connsiteX0" fmla="*/ 10900 w 10900"/>
            <a:gd name="connsiteY0" fmla="*/ 17091 h 17091"/>
            <a:gd name="connsiteX1" fmla="*/ 7901 w 10900"/>
            <a:gd name="connsiteY1" fmla="*/ 10000 h 17091"/>
            <a:gd name="connsiteX2" fmla="*/ 5354 w 10900"/>
            <a:gd name="connsiteY2" fmla="*/ 6795 h 17091"/>
            <a:gd name="connsiteX3" fmla="*/ 3690 w 10900"/>
            <a:gd name="connsiteY3" fmla="*/ 4577 h 17091"/>
            <a:gd name="connsiteX4" fmla="*/ 0 w 10900"/>
            <a:gd name="connsiteY4" fmla="*/ 139 h 17091"/>
            <a:gd name="connsiteX0" fmla="*/ 10667 w 10667"/>
            <a:gd name="connsiteY0" fmla="*/ 18111 h 18111"/>
            <a:gd name="connsiteX1" fmla="*/ 7901 w 10667"/>
            <a:gd name="connsiteY1" fmla="*/ 10000 h 18111"/>
            <a:gd name="connsiteX2" fmla="*/ 5354 w 10667"/>
            <a:gd name="connsiteY2" fmla="*/ 6795 h 18111"/>
            <a:gd name="connsiteX3" fmla="*/ 3690 w 10667"/>
            <a:gd name="connsiteY3" fmla="*/ 4577 h 18111"/>
            <a:gd name="connsiteX4" fmla="*/ 0 w 10667"/>
            <a:gd name="connsiteY4" fmla="*/ 139 h 18111"/>
            <a:gd name="connsiteX0" fmla="*/ 10667 w 10667"/>
            <a:gd name="connsiteY0" fmla="*/ 18111 h 18111"/>
            <a:gd name="connsiteX1" fmla="*/ 7901 w 10667"/>
            <a:gd name="connsiteY1" fmla="*/ 10000 h 18111"/>
            <a:gd name="connsiteX2" fmla="*/ 5354 w 10667"/>
            <a:gd name="connsiteY2" fmla="*/ 6795 h 18111"/>
            <a:gd name="connsiteX3" fmla="*/ 3690 w 10667"/>
            <a:gd name="connsiteY3" fmla="*/ 4577 h 18111"/>
            <a:gd name="connsiteX4" fmla="*/ 0 w 10667"/>
            <a:gd name="connsiteY4" fmla="*/ 139 h 18111"/>
            <a:gd name="connsiteX0" fmla="*/ 10282 w 10282"/>
            <a:gd name="connsiteY0" fmla="*/ 23727 h 23727"/>
            <a:gd name="connsiteX1" fmla="*/ 7516 w 10282"/>
            <a:gd name="connsiteY1" fmla="*/ 15616 h 23727"/>
            <a:gd name="connsiteX2" fmla="*/ 4969 w 10282"/>
            <a:gd name="connsiteY2" fmla="*/ 12411 h 23727"/>
            <a:gd name="connsiteX3" fmla="*/ 3305 w 10282"/>
            <a:gd name="connsiteY3" fmla="*/ 10193 h 23727"/>
            <a:gd name="connsiteX4" fmla="*/ 0 w 10282"/>
            <a:gd name="connsiteY4" fmla="*/ 74 h 23727"/>
            <a:gd name="connsiteX0" fmla="*/ 10282 w 10282"/>
            <a:gd name="connsiteY0" fmla="*/ 23757 h 23757"/>
            <a:gd name="connsiteX1" fmla="*/ 7516 w 10282"/>
            <a:gd name="connsiteY1" fmla="*/ 15646 h 23757"/>
            <a:gd name="connsiteX2" fmla="*/ 4969 w 10282"/>
            <a:gd name="connsiteY2" fmla="*/ 12441 h 23757"/>
            <a:gd name="connsiteX3" fmla="*/ 3075 w 10282"/>
            <a:gd name="connsiteY3" fmla="*/ 6725 h 23757"/>
            <a:gd name="connsiteX4" fmla="*/ 0 w 10282"/>
            <a:gd name="connsiteY4" fmla="*/ 104 h 23757"/>
            <a:gd name="connsiteX0" fmla="*/ 10282 w 10282"/>
            <a:gd name="connsiteY0" fmla="*/ 23757 h 23757"/>
            <a:gd name="connsiteX1" fmla="*/ 7516 w 10282"/>
            <a:gd name="connsiteY1" fmla="*/ 15646 h 23757"/>
            <a:gd name="connsiteX2" fmla="*/ 5081 w 10282"/>
            <a:gd name="connsiteY2" fmla="*/ 9147 h 23757"/>
            <a:gd name="connsiteX3" fmla="*/ 3075 w 10282"/>
            <a:gd name="connsiteY3" fmla="*/ 6725 h 23757"/>
            <a:gd name="connsiteX4" fmla="*/ 0 w 10282"/>
            <a:gd name="connsiteY4" fmla="*/ 104 h 237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282" h="23757">
              <a:moveTo>
                <a:pt x="10282" y="23757"/>
              </a:moveTo>
              <a:cubicBezTo>
                <a:pt x="7574" y="17493"/>
                <a:pt x="8383" y="18081"/>
                <a:pt x="7516" y="15646"/>
              </a:cubicBezTo>
              <a:cubicBezTo>
                <a:pt x="6649" y="13211"/>
                <a:pt x="5831" y="9147"/>
                <a:pt x="5081" y="9147"/>
              </a:cubicBezTo>
              <a:cubicBezTo>
                <a:pt x="4332" y="10212"/>
                <a:pt x="3749" y="6725"/>
                <a:pt x="3075" y="6725"/>
              </a:cubicBezTo>
              <a:cubicBezTo>
                <a:pt x="2455" y="7166"/>
                <a:pt x="1882" y="-1010"/>
                <a:pt x="0" y="104"/>
              </a:cubicBezTo>
            </a:path>
          </a:pathLst>
        </a:custGeom>
        <a:noFill/>
        <a:ln w="635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688423</xdr:colOff>
      <xdr:row>12</xdr:row>
      <xdr:rowOff>102116</xdr:rowOff>
    </xdr:from>
    <xdr:to>
      <xdr:col>18</xdr:col>
      <xdr:colOff>277182</xdr:colOff>
      <xdr:row>12</xdr:row>
      <xdr:rowOff>153633</xdr:rowOff>
    </xdr:to>
    <xdr:sp macro="" textlink="">
      <xdr:nvSpPr>
        <xdr:cNvPr id="1275" name="Text Box 1620">
          <a:extLst>
            <a:ext uri="{FF2B5EF4-FFF2-40B4-BE49-F238E27FC236}">
              <a16:creationId xmlns:a16="http://schemas.microsoft.com/office/drawing/2014/main" id="{E336B1B8-F37E-4702-9FD5-463463147103}"/>
            </a:ext>
          </a:extLst>
        </xdr:cNvPr>
        <xdr:cNvSpPr txBox="1">
          <a:spLocks noChangeArrowheads="1"/>
        </xdr:cNvSpPr>
      </xdr:nvSpPr>
      <xdr:spPr bwMode="auto">
        <a:xfrm rot="11100242" flipV="1">
          <a:off x="11889428" y="2115691"/>
          <a:ext cx="281666" cy="51517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27432" tIns="18288" rIns="27432" bIns="18288" anchor="ctr" anchorCtr="0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由良川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17</xdr:col>
      <xdr:colOff>63427</xdr:colOff>
      <xdr:row>12</xdr:row>
      <xdr:rowOff>145292</xdr:rowOff>
    </xdr:from>
    <xdr:to>
      <xdr:col>17</xdr:col>
      <xdr:colOff>143184</xdr:colOff>
      <xdr:row>13</xdr:row>
      <xdr:rowOff>90655</xdr:rowOff>
    </xdr:to>
    <xdr:grpSp>
      <xdr:nvGrpSpPr>
        <xdr:cNvPr id="1282" name="グループ化 1281">
          <a:extLst>
            <a:ext uri="{FF2B5EF4-FFF2-40B4-BE49-F238E27FC236}">
              <a16:creationId xmlns:a16="http://schemas.microsoft.com/office/drawing/2014/main" id="{ECA4D1E8-3AD8-48D3-8135-F0CBB6628527}"/>
            </a:ext>
          </a:extLst>
        </xdr:cNvPr>
        <xdr:cNvGrpSpPr/>
      </xdr:nvGrpSpPr>
      <xdr:grpSpPr>
        <a:xfrm rot="3388757">
          <a:off x="11686195" y="2087923"/>
          <a:ext cx="109299" cy="82297"/>
          <a:chOff x="1456766" y="5311588"/>
          <a:chExt cx="156881" cy="106456"/>
        </a:xfrm>
      </xdr:grpSpPr>
      <xdr:sp macro="" textlink="">
        <xdr:nvSpPr>
          <xdr:cNvPr id="1283" name="Line 2970">
            <a:extLst>
              <a:ext uri="{FF2B5EF4-FFF2-40B4-BE49-F238E27FC236}">
                <a16:creationId xmlns:a16="http://schemas.microsoft.com/office/drawing/2014/main" id="{82A7DFE8-BA1B-70F3-A10A-76D779A00961}"/>
              </a:ext>
            </a:extLst>
          </xdr:cNvPr>
          <xdr:cNvSpPr>
            <a:spLocks noChangeShapeType="1"/>
          </xdr:cNvSpPr>
        </xdr:nvSpPr>
        <xdr:spPr bwMode="auto">
          <a:xfrm flipH="1">
            <a:off x="1486263" y="5316217"/>
            <a:ext cx="18439" cy="101827"/>
          </a:xfrm>
          <a:prstGeom prst="line">
            <a:avLst/>
          </a:prstGeom>
          <a:noFill/>
          <a:ln w="25400">
            <a:solidFill>
              <a:schemeClr val="accent3">
                <a:lumMod val="75000"/>
              </a:schemeClr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4" name="Line 2970">
            <a:extLst>
              <a:ext uri="{FF2B5EF4-FFF2-40B4-BE49-F238E27FC236}">
                <a16:creationId xmlns:a16="http://schemas.microsoft.com/office/drawing/2014/main" id="{02E95A46-3ACA-4CA2-E910-13EB489DF28F}"/>
              </a:ext>
            </a:extLst>
          </xdr:cNvPr>
          <xdr:cNvSpPr>
            <a:spLocks noChangeShapeType="1"/>
          </xdr:cNvSpPr>
        </xdr:nvSpPr>
        <xdr:spPr bwMode="auto">
          <a:xfrm>
            <a:off x="1456766" y="5349798"/>
            <a:ext cx="156881" cy="902"/>
          </a:xfrm>
          <a:prstGeom prst="line">
            <a:avLst/>
          </a:prstGeom>
          <a:noFill/>
          <a:ln w="25400">
            <a:solidFill>
              <a:schemeClr val="accent3">
                <a:lumMod val="75000"/>
              </a:schemeClr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5" name="Line 2970">
            <a:extLst>
              <a:ext uri="{FF2B5EF4-FFF2-40B4-BE49-F238E27FC236}">
                <a16:creationId xmlns:a16="http://schemas.microsoft.com/office/drawing/2014/main" id="{8F7C329B-37BD-89F0-0EA2-7E2EC42844B9}"/>
              </a:ext>
            </a:extLst>
          </xdr:cNvPr>
          <xdr:cNvSpPr>
            <a:spLocks noChangeShapeType="1"/>
          </xdr:cNvSpPr>
        </xdr:nvSpPr>
        <xdr:spPr bwMode="auto">
          <a:xfrm>
            <a:off x="1475590" y="5311589"/>
            <a:ext cx="128644" cy="0"/>
          </a:xfrm>
          <a:prstGeom prst="line">
            <a:avLst/>
          </a:prstGeom>
          <a:noFill/>
          <a:ln w="25400">
            <a:solidFill>
              <a:schemeClr val="accent3">
                <a:lumMod val="75000"/>
              </a:schemeClr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6" name="Line 2970">
            <a:extLst>
              <a:ext uri="{FF2B5EF4-FFF2-40B4-BE49-F238E27FC236}">
                <a16:creationId xmlns:a16="http://schemas.microsoft.com/office/drawing/2014/main" id="{7067639E-5F6B-840A-D287-F704AF477D52}"/>
              </a:ext>
            </a:extLst>
          </xdr:cNvPr>
          <xdr:cNvSpPr>
            <a:spLocks noChangeShapeType="1"/>
          </xdr:cNvSpPr>
        </xdr:nvSpPr>
        <xdr:spPr bwMode="auto">
          <a:xfrm>
            <a:off x="1572410" y="5311588"/>
            <a:ext cx="30031" cy="106456"/>
          </a:xfrm>
          <a:prstGeom prst="line">
            <a:avLst/>
          </a:prstGeom>
          <a:noFill/>
          <a:ln w="25400">
            <a:solidFill>
              <a:schemeClr val="accent3">
                <a:lumMod val="75000"/>
              </a:schemeClr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662368</xdr:colOff>
      <xdr:row>14</xdr:row>
      <xdr:rowOff>1975</xdr:rowOff>
    </xdr:from>
    <xdr:to>
      <xdr:col>18</xdr:col>
      <xdr:colOff>102653</xdr:colOff>
      <xdr:row>16</xdr:row>
      <xdr:rowOff>147267</xdr:rowOff>
    </xdr:to>
    <xdr:sp macro="" textlink="">
      <xdr:nvSpPr>
        <xdr:cNvPr id="899" name="Freeform 916">
          <a:extLst>
            <a:ext uri="{FF2B5EF4-FFF2-40B4-BE49-F238E27FC236}">
              <a16:creationId xmlns:a16="http://schemas.microsoft.com/office/drawing/2014/main" id="{0091CFF5-E35C-4D5E-B949-743BE349E70D}"/>
            </a:ext>
          </a:extLst>
        </xdr:cNvPr>
        <xdr:cNvSpPr>
          <a:spLocks/>
        </xdr:cNvSpPr>
      </xdr:nvSpPr>
      <xdr:spPr bwMode="auto">
        <a:xfrm rot="-5400000" flipH="1">
          <a:off x="11689525" y="2524994"/>
          <a:ext cx="480888" cy="133192"/>
        </a:xfrm>
        <a:custGeom>
          <a:avLst/>
          <a:gdLst>
            <a:gd name="T0" fmla="*/ 2147483647 w 49"/>
            <a:gd name="T1" fmla="*/ 2147483647 h 56"/>
            <a:gd name="T2" fmla="*/ 2147483647 w 49"/>
            <a:gd name="T3" fmla="*/ 0 h 56"/>
            <a:gd name="T4" fmla="*/ 0 w 49"/>
            <a:gd name="T5" fmla="*/ 0 h 56"/>
            <a:gd name="T6" fmla="*/ 0 60000 65536"/>
            <a:gd name="T7" fmla="*/ 0 60000 65536"/>
            <a:gd name="T8" fmla="*/ 0 60000 65536"/>
            <a:gd name="connsiteX0" fmla="*/ 12204 w 12204"/>
            <a:gd name="connsiteY0" fmla="*/ 20096 h 20096"/>
            <a:gd name="connsiteX1" fmla="*/ 12204 w 12204"/>
            <a:gd name="connsiteY1" fmla="*/ 10096 h 20096"/>
            <a:gd name="connsiteX2" fmla="*/ 0 w 12204"/>
            <a:gd name="connsiteY2" fmla="*/ 0 h 20096"/>
            <a:gd name="connsiteX0" fmla="*/ 12204 w 12204"/>
            <a:gd name="connsiteY0" fmla="*/ 20096 h 20096"/>
            <a:gd name="connsiteX1" fmla="*/ 12204 w 12204"/>
            <a:gd name="connsiteY1" fmla="*/ 10096 h 20096"/>
            <a:gd name="connsiteX2" fmla="*/ 0 w 12204"/>
            <a:gd name="connsiteY2" fmla="*/ 0 h 20096"/>
            <a:gd name="connsiteX0" fmla="*/ 12204 w 12498"/>
            <a:gd name="connsiteY0" fmla="*/ 20096 h 20096"/>
            <a:gd name="connsiteX1" fmla="*/ 12498 w 12498"/>
            <a:gd name="connsiteY1" fmla="*/ 8676 h 20096"/>
            <a:gd name="connsiteX2" fmla="*/ 0 w 12498"/>
            <a:gd name="connsiteY2" fmla="*/ 0 h 20096"/>
            <a:gd name="connsiteX0" fmla="*/ 12204 w 12498"/>
            <a:gd name="connsiteY0" fmla="*/ 20097 h 20097"/>
            <a:gd name="connsiteX1" fmla="*/ 12498 w 12498"/>
            <a:gd name="connsiteY1" fmla="*/ 8677 h 20097"/>
            <a:gd name="connsiteX2" fmla="*/ 0 w 12498"/>
            <a:gd name="connsiteY2" fmla="*/ 1 h 20097"/>
            <a:gd name="connsiteX0" fmla="*/ 12204 w 12564"/>
            <a:gd name="connsiteY0" fmla="*/ 20097 h 20097"/>
            <a:gd name="connsiteX1" fmla="*/ 12564 w 12564"/>
            <a:gd name="connsiteY1" fmla="*/ 10964 h 20097"/>
            <a:gd name="connsiteX2" fmla="*/ 12498 w 12564"/>
            <a:gd name="connsiteY2" fmla="*/ 8677 h 20097"/>
            <a:gd name="connsiteX3" fmla="*/ 0 w 12564"/>
            <a:gd name="connsiteY3" fmla="*/ 1 h 20097"/>
            <a:gd name="connsiteX0" fmla="*/ 13403 w 13763"/>
            <a:gd name="connsiteY0" fmla="*/ 20097 h 20097"/>
            <a:gd name="connsiteX1" fmla="*/ 13763 w 13763"/>
            <a:gd name="connsiteY1" fmla="*/ 10964 h 20097"/>
            <a:gd name="connsiteX2" fmla="*/ 5028 w 13763"/>
            <a:gd name="connsiteY2" fmla="*/ 10412 h 20097"/>
            <a:gd name="connsiteX3" fmla="*/ 1199 w 13763"/>
            <a:gd name="connsiteY3" fmla="*/ 1 h 20097"/>
            <a:gd name="connsiteX0" fmla="*/ 14330 w 14690"/>
            <a:gd name="connsiteY0" fmla="*/ 20097 h 20097"/>
            <a:gd name="connsiteX1" fmla="*/ 14690 w 14690"/>
            <a:gd name="connsiteY1" fmla="*/ 10964 h 20097"/>
            <a:gd name="connsiteX2" fmla="*/ 4780 w 14690"/>
            <a:gd name="connsiteY2" fmla="*/ 10570 h 20097"/>
            <a:gd name="connsiteX3" fmla="*/ 2126 w 14690"/>
            <a:gd name="connsiteY3" fmla="*/ 1 h 20097"/>
            <a:gd name="connsiteX0" fmla="*/ 12204 w 12564"/>
            <a:gd name="connsiteY0" fmla="*/ 20102 h 20102"/>
            <a:gd name="connsiteX1" fmla="*/ 12564 w 12564"/>
            <a:gd name="connsiteY1" fmla="*/ 10969 h 20102"/>
            <a:gd name="connsiteX2" fmla="*/ 2654 w 12564"/>
            <a:gd name="connsiteY2" fmla="*/ 10575 h 20102"/>
            <a:gd name="connsiteX3" fmla="*/ 0 w 12564"/>
            <a:gd name="connsiteY3" fmla="*/ 6 h 20102"/>
            <a:gd name="connsiteX0" fmla="*/ 12204 w 12564"/>
            <a:gd name="connsiteY0" fmla="*/ 20102 h 20102"/>
            <a:gd name="connsiteX1" fmla="*/ 12564 w 12564"/>
            <a:gd name="connsiteY1" fmla="*/ 10969 h 20102"/>
            <a:gd name="connsiteX2" fmla="*/ 2654 w 12564"/>
            <a:gd name="connsiteY2" fmla="*/ 10575 h 20102"/>
            <a:gd name="connsiteX3" fmla="*/ 0 w 12564"/>
            <a:gd name="connsiteY3" fmla="*/ 6 h 20102"/>
            <a:gd name="connsiteX0" fmla="*/ 12204 w 12564"/>
            <a:gd name="connsiteY0" fmla="*/ 20102 h 20102"/>
            <a:gd name="connsiteX1" fmla="*/ 12564 w 12564"/>
            <a:gd name="connsiteY1" fmla="*/ 10969 h 20102"/>
            <a:gd name="connsiteX2" fmla="*/ 3829 w 12564"/>
            <a:gd name="connsiteY2" fmla="*/ 10575 h 20102"/>
            <a:gd name="connsiteX3" fmla="*/ 0 w 12564"/>
            <a:gd name="connsiteY3" fmla="*/ 6 h 20102"/>
            <a:gd name="connsiteX0" fmla="*/ 16759 w 17119"/>
            <a:gd name="connsiteY0" fmla="*/ 20260 h 20260"/>
            <a:gd name="connsiteX1" fmla="*/ 17119 w 17119"/>
            <a:gd name="connsiteY1" fmla="*/ 11127 h 20260"/>
            <a:gd name="connsiteX2" fmla="*/ 8384 w 17119"/>
            <a:gd name="connsiteY2" fmla="*/ 10733 h 20260"/>
            <a:gd name="connsiteX3" fmla="*/ 0 w 17119"/>
            <a:gd name="connsiteY3" fmla="*/ 6 h 20260"/>
            <a:gd name="connsiteX0" fmla="*/ 16759 w 17119"/>
            <a:gd name="connsiteY0" fmla="*/ 20351 h 20351"/>
            <a:gd name="connsiteX1" fmla="*/ 17119 w 17119"/>
            <a:gd name="connsiteY1" fmla="*/ 11218 h 20351"/>
            <a:gd name="connsiteX2" fmla="*/ 8384 w 17119"/>
            <a:gd name="connsiteY2" fmla="*/ 10824 h 20351"/>
            <a:gd name="connsiteX3" fmla="*/ 7569 w 17119"/>
            <a:gd name="connsiteY3" fmla="*/ 807 h 20351"/>
            <a:gd name="connsiteX4" fmla="*/ 0 w 17119"/>
            <a:gd name="connsiteY4" fmla="*/ 97 h 20351"/>
            <a:gd name="connsiteX0" fmla="*/ 16759 w 17119"/>
            <a:gd name="connsiteY0" fmla="*/ 20254 h 20254"/>
            <a:gd name="connsiteX1" fmla="*/ 17119 w 17119"/>
            <a:gd name="connsiteY1" fmla="*/ 11121 h 20254"/>
            <a:gd name="connsiteX2" fmla="*/ 8384 w 17119"/>
            <a:gd name="connsiteY2" fmla="*/ 10727 h 20254"/>
            <a:gd name="connsiteX3" fmla="*/ 7569 w 17119"/>
            <a:gd name="connsiteY3" fmla="*/ 710 h 20254"/>
            <a:gd name="connsiteX4" fmla="*/ 0 w 17119"/>
            <a:gd name="connsiteY4" fmla="*/ 0 h 20254"/>
            <a:gd name="connsiteX0" fmla="*/ 16759 w 17119"/>
            <a:gd name="connsiteY0" fmla="*/ 20254 h 20254"/>
            <a:gd name="connsiteX1" fmla="*/ 17119 w 17119"/>
            <a:gd name="connsiteY1" fmla="*/ 11121 h 20254"/>
            <a:gd name="connsiteX2" fmla="*/ 8384 w 17119"/>
            <a:gd name="connsiteY2" fmla="*/ 10727 h 20254"/>
            <a:gd name="connsiteX3" fmla="*/ 7569 w 17119"/>
            <a:gd name="connsiteY3" fmla="*/ 710 h 20254"/>
            <a:gd name="connsiteX4" fmla="*/ 0 w 17119"/>
            <a:gd name="connsiteY4" fmla="*/ 0 h 20254"/>
            <a:gd name="connsiteX0" fmla="*/ 16759 w 17119"/>
            <a:gd name="connsiteY0" fmla="*/ 20254 h 20254"/>
            <a:gd name="connsiteX1" fmla="*/ 17119 w 17119"/>
            <a:gd name="connsiteY1" fmla="*/ 11121 h 20254"/>
            <a:gd name="connsiteX2" fmla="*/ 7541 w 17119"/>
            <a:gd name="connsiteY2" fmla="*/ 10578 h 20254"/>
            <a:gd name="connsiteX3" fmla="*/ 7569 w 17119"/>
            <a:gd name="connsiteY3" fmla="*/ 710 h 20254"/>
            <a:gd name="connsiteX4" fmla="*/ 0 w 17119"/>
            <a:gd name="connsiteY4" fmla="*/ 0 h 20254"/>
            <a:gd name="connsiteX0" fmla="*/ 16759 w 17119"/>
            <a:gd name="connsiteY0" fmla="*/ 20254 h 20254"/>
            <a:gd name="connsiteX1" fmla="*/ 17119 w 17119"/>
            <a:gd name="connsiteY1" fmla="*/ 11121 h 20254"/>
            <a:gd name="connsiteX2" fmla="*/ 7541 w 17119"/>
            <a:gd name="connsiteY2" fmla="*/ 10578 h 20254"/>
            <a:gd name="connsiteX3" fmla="*/ 7569 w 17119"/>
            <a:gd name="connsiteY3" fmla="*/ 710 h 20254"/>
            <a:gd name="connsiteX4" fmla="*/ 0 w 17119"/>
            <a:gd name="connsiteY4" fmla="*/ 0 h 20254"/>
            <a:gd name="connsiteX0" fmla="*/ 16759 w 17119"/>
            <a:gd name="connsiteY0" fmla="*/ 20254 h 20254"/>
            <a:gd name="connsiteX1" fmla="*/ 17119 w 17119"/>
            <a:gd name="connsiteY1" fmla="*/ 11121 h 20254"/>
            <a:gd name="connsiteX2" fmla="*/ 7541 w 17119"/>
            <a:gd name="connsiteY2" fmla="*/ 10578 h 20254"/>
            <a:gd name="connsiteX3" fmla="*/ 7569 w 17119"/>
            <a:gd name="connsiteY3" fmla="*/ 710 h 20254"/>
            <a:gd name="connsiteX4" fmla="*/ 0 w 17119"/>
            <a:gd name="connsiteY4" fmla="*/ 0 h 20254"/>
            <a:gd name="connsiteX0" fmla="*/ 16197 w 16557"/>
            <a:gd name="connsiteY0" fmla="*/ 20403 h 20403"/>
            <a:gd name="connsiteX1" fmla="*/ 16557 w 16557"/>
            <a:gd name="connsiteY1" fmla="*/ 11270 h 20403"/>
            <a:gd name="connsiteX2" fmla="*/ 6979 w 16557"/>
            <a:gd name="connsiteY2" fmla="*/ 10727 h 20403"/>
            <a:gd name="connsiteX3" fmla="*/ 7007 w 16557"/>
            <a:gd name="connsiteY3" fmla="*/ 859 h 20403"/>
            <a:gd name="connsiteX4" fmla="*/ 0 w 16557"/>
            <a:gd name="connsiteY4" fmla="*/ 0 h 20403"/>
            <a:gd name="connsiteX0" fmla="*/ 16197 w 16557"/>
            <a:gd name="connsiteY0" fmla="*/ 20403 h 20403"/>
            <a:gd name="connsiteX1" fmla="*/ 16557 w 16557"/>
            <a:gd name="connsiteY1" fmla="*/ 11270 h 20403"/>
            <a:gd name="connsiteX2" fmla="*/ 6979 w 16557"/>
            <a:gd name="connsiteY2" fmla="*/ 10727 h 20403"/>
            <a:gd name="connsiteX3" fmla="*/ 7007 w 16557"/>
            <a:gd name="connsiteY3" fmla="*/ 859 h 20403"/>
            <a:gd name="connsiteX4" fmla="*/ 0 w 16557"/>
            <a:gd name="connsiteY4" fmla="*/ 0 h 20403"/>
            <a:gd name="connsiteX0" fmla="*/ 16057 w 16417"/>
            <a:gd name="connsiteY0" fmla="*/ 20104 h 20104"/>
            <a:gd name="connsiteX1" fmla="*/ 16417 w 16417"/>
            <a:gd name="connsiteY1" fmla="*/ 10971 h 20104"/>
            <a:gd name="connsiteX2" fmla="*/ 6839 w 16417"/>
            <a:gd name="connsiteY2" fmla="*/ 10428 h 20104"/>
            <a:gd name="connsiteX3" fmla="*/ 6867 w 16417"/>
            <a:gd name="connsiteY3" fmla="*/ 560 h 20104"/>
            <a:gd name="connsiteX4" fmla="*/ 0 w 16417"/>
            <a:gd name="connsiteY4" fmla="*/ 0 h 20104"/>
            <a:gd name="connsiteX0" fmla="*/ 16057 w 16417"/>
            <a:gd name="connsiteY0" fmla="*/ 20104 h 20104"/>
            <a:gd name="connsiteX1" fmla="*/ 16417 w 16417"/>
            <a:gd name="connsiteY1" fmla="*/ 10971 h 20104"/>
            <a:gd name="connsiteX2" fmla="*/ 6839 w 16417"/>
            <a:gd name="connsiteY2" fmla="*/ 10428 h 20104"/>
            <a:gd name="connsiteX3" fmla="*/ 6867 w 16417"/>
            <a:gd name="connsiteY3" fmla="*/ 560 h 20104"/>
            <a:gd name="connsiteX4" fmla="*/ 0 w 16417"/>
            <a:gd name="connsiteY4" fmla="*/ 0 h 20104"/>
            <a:gd name="connsiteX0" fmla="*/ 16197 w 16417"/>
            <a:gd name="connsiteY0" fmla="*/ 21597 h 21597"/>
            <a:gd name="connsiteX1" fmla="*/ 16417 w 16417"/>
            <a:gd name="connsiteY1" fmla="*/ 10971 h 21597"/>
            <a:gd name="connsiteX2" fmla="*/ 6839 w 16417"/>
            <a:gd name="connsiteY2" fmla="*/ 10428 h 21597"/>
            <a:gd name="connsiteX3" fmla="*/ 6867 w 16417"/>
            <a:gd name="connsiteY3" fmla="*/ 560 h 21597"/>
            <a:gd name="connsiteX4" fmla="*/ 0 w 16417"/>
            <a:gd name="connsiteY4" fmla="*/ 0 h 21597"/>
            <a:gd name="connsiteX0" fmla="*/ 16478 w 16506"/>
            <a:gd name="connsiteY0" fmla="*/ 21149 h 21149"/>
            <a:gd name="connsiteX1" fmla="*/ 16417 w 16506"/>
            <a:gd name="connsiteY1" fmla="*/ 10971 h 21149"/>
            <a:gd name="connsiteX2" fmla="*/ 6839 w 16506"/>
            <a:gd name="connsiteY2" fmla="*/ 10428 h 21149"/>
            <a:gd name="connsiteX3" fmla="*/ 6867 w 16506"/>
            <a:gd name="connsiteY3" fmla="*/ 560 h 21149"/>
            <a:gd name="connsiteX4" fmla="*/ 0 w 16506"/>
            <a:gd name="connsiteY4" fmla="*/ 0 h 21149"/>
            <a:gd name="connsiteX0" fmla="*/ 16478 w 16506"/>
            <a:gd name="connsiteY0" fmla="*/ 21149 h 21149"/>
            <a:gd name="connsiteX1" fmla="*/ 16417 w 16506"/>
            <a:gd name="connsiteY1" fmla="*/ 10971 h 21149"/>
            <a:gd name="connsiteX2" fmla="*/ 6839 w 16506"/>
            <a:gd name="connsiteY2" fmla="*/ 10428 h 21149"/>
            <a:gd name="connsiteX3" fmla="*/ 6867 w 16506"/>
            <a:gd name="connsiteY3" fmla="*/ 560 h 21149"/>
            <a:gd name="connsiteX4" fmla="*/ 0 w 16506"/>
            <a:gd name="connsiteY4" fmla="*/ 0 h 21149"/>
            <a:gd name="connsiteX0" fmla="*/ 16417 w 16417"/>
            <a:gd name="connsiteY0" fmla="*/ 10971 h 10971"/>
            <a:gd name="connsiteX1" fmla="*/ 6839 w 16417"/>
            <a:gd name="connsiteY1" fmla="*/ 10428 h 10971"/>
            <a:gd name="connsiteX2" fmla="*/ 6867 w 16417"/>
            <a:gd name="connsiteY2" fmla="*/ 560 h 10971"/>
            <a:gd name="connsiteX3" fmla="*/ 0 w 16417"/>
            <a:gd name="connsiteY3" fmla="*/ 0 h 10971"/>
            <a:gd name="connsiteX0" fmla="*/ 20251 w 20251"/>
            <a:gd name="connsiteY0" fmla="*/ 11321 h 11321"/>
            <a:gd name="connsiteX1" fmla="*/ 6839 w 20251"/>
            <a:gd name="connsiteY1" fmla="*/ 10428 h 11321"/>
            <a:gd name="connsiteX2" fmla="*/ 6867 w 20251"/>
            <a:gd name="connsiteY2" fmla="*/ 560 h 11321"/>
            <a:gd name="connsiteX3" fmla="*/ 0 w 20251"/>
            <a:gd name="connsiteY3" fmla="*/ 0 h 11321"/>
            <a:gd name="connsiteX0" fmla="*/ 21018 w 21018"/>
            <a:gd name="connsiteY0" fmla="*/ 10273 h 10428"/>
            <a:gd name="connsiteX1" fmla="*/ 6839 w 21018"/>
            <a:gd name="connsiteY1" fmla="*/ 10428 h 10428"/>
            <a:gd name="connsiteX2" fmla="*/ 6867 w 21018"/>
            <a:gd name="connsiteY2" fmla="*/ 560 h 10428"/>
            <a:gd name="connsiteX3" fmla="*/ 0 w 21018"/>
            <a:gd name="connsiteY3" fmla="*/ 0 h 10428"/>
            <a:gd name="connsiteX0" fmla="*/ 20635 w 20635"/>
            <a:gd name="connsiteY0" fmla="*/ 10623 h 10623"/>
            <a:gd name="connsiteX1" fmla="*/ 6839 w 20635"/>
            <a:gd name="connsiteY1" fmla="*/ 10428 h 10623"/>
            <a:gd name="connsiteX2" fmla="*/ 6867 w 20635"/>
            <a:gd name="connsiteY2" fmla="*/ 560 h 10623"/>
            <a:gd name="connsiteX3" fmla="*/ 0 w 20635"/>
            <a:gd name="connsiteY3" fmla="*/ 0 h 106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0635" h="10623">
              <a:moveTo>
                <a:pt x="20635" y="10623"/>
              </a:moveTo>
              <a:cubicBezTo>
                <a:pt x="20613" y="9861"/>
                <a:pt x="8879" y="10286"/>
                <a:pt x="6839" y="10428"/>
              </a:cubicBezTo>
              <a:cubicBezTo>
                <a:pt x="6841" y="6962"/>
                <a:pt x="6859" y="4438"/>
                <a:pt x="6867" y="560"/>
              </a:cubicBezTo>
              <a:cubicBezTo>
                <a:pt x="3899" y="464"/>
                <a:pt x="2996" y="179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17</xdr:col>
      <xdr:colOff>88833</xdr:colOff>
      <xdr:row>13</xdr:row>
      <xdr:rowOff>146083</xdr:rowOff>
    </xdr:from>
    <xdr:ext cx="250705" cy="55275"/>
    <xdr:sp macro="" textlink="">
      <xdr:nvSpPr>
        <xdr:cNvPr id="1287" name="Text Box 1620">
          <a:extLst>
            <a:ext uri="{FF2B5EF4-FFF2-40B4-BE49-F238E27FC236}">
              <a16:creationId xmlns:a16="http://schemas.microsoft.com/office/drawing/2014/main" id="{DEB8F992-36D8-4D8D-8F04-7935B2186652}"/>
            </a:ext>
          </a:extLst>
        </xdr:cNvPr>
        <xdr:cNvSpPr txBox="1">
          <a:spLocks noChangeArrowheads="1"/>
        </xdr:cNvSpPr>
      </xdr:nvSpPr>
      <xdr:spPr bwMode="auto">
        <a:xfrm>
          <a:off x="11289838" y="2327456"/>
          <a:ext cx="250705" cy="5527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升谷橋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11</xdr:col>
      <xdr:colOff>217309</xdr:colOff>
      <xdr:row>22</xdr:row>
      <xdr:rowOff>153692</xdr:rowOff>
    </xdr:from>
    <xdr:to>
      <xdr:col>12</xdr:col>
      <xdr:colOff>264678</xdr:colOff>
      <xdr:row>24</xdr:row>
      <xdr:rowOff>162253</xdr:rowOff>
    </xdr:to>
    <xdr:grpSp>
      <xdr:nvGrpSpPr>
        <xdr:cNvPr id="1288" name="グループ化 1287">
          <a:extLst>
            <a:ext uri="{FF2B5EF4-FFF2-40B4-BE49-F238E27FC236}">
              <a16:creationId xmlns:a16="http://schemas.microsoft.com/office/drawing/2014/main" id="{8092A2A9-92C3-415A-BAA0-DE086F49C5E9}"/>
            </a:ext>
          </a:extLst>
        </xdr:cNvPr>
        <xdr:cNvGrpSpPr/>
      </xdr:nvGrpSpPr>
      <xdr:grpSpPr>
        <a:xfrm>
          <a:off x="7540658" y="3694240"/>
          <a:ext cx="769576" cy="331353"/>
          <a:chOff x="4070003" y="7174739"/>
          <a:chExt cx="853359" cy="309670"/>
        </a:xfrm>
      </xdr:grpSpPr>
      <xdr:grpSp>
        <xdr:nvGrpSpPr>
          <xdr:cNvPr id="1289" name="グループ化 1288">
            <a:extLst>
              <a:ext uri="{FF2B5EF4-FFF2-40B4-BE49-F238E27FC236}">
                <a16:creationId xmlns:a16="http://schemas.microsoft.com/office/drawing/2014/main" id="{F33CB2FA-A670-F8BA-573D-09F54EBF46BE}"/>
              </a:ext>
            </a:extLst>
          </xdr:cNvPr>
          <xdr:cNvGrpSpPr/>
        </xdr:nvGrpSpPr>
        <xdr:grpSpPr>
          <a:xfrm>
            <a:off x="4070003" y="7174739"/>
            <a:ext cx="853359" cy="309670"/>
            <a:chOff x="6204641" y="6547261"/>
            <a:chExt cx="348156" cy="119566"/>
          </a:xfrm>
        </xdr:grpSpPr>
        <xdr:sp macro="" textlink="">
          <xdr:nvSpPr>
            <xdr:cNvPr id="1291" name="Text Box 1563">
              <a:extLst>
                <a:ext uri="{FF2B5EF4-FFF2-40B4-BE49-F238E27FC236}">
                  <a16:creationId xmlns:a16="http://schemas.microsoft.com/office/drawing/2014/main" id="{E2E347BE-7EF8-6CC6-A198-65687E0F24D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04641" y="6547261"/>
              <a:ext cx="348156" cy="119566"/>
            </a:xfrm>
            <a:prstGeom prst="rect">
              <a:avLst/>
            </a:prstGeom>
            <a:solidFill>
              <a:srgbClr val="0000FF"/>
            </a:solidFill>
            <a:ln>
              <a:noFill/>
            </a:ln>
          </xdr:spPr>
          <xdr:txBody>
            <a:bodyPr vertOverflow="overflow" horzOverflow="overflow" wrap="none" lIns="0" tIns="36000" rIns="108000" bIns="0" anchor="b" anchorCtr="0" upright="1">
              <a:noAutofit/>
            </a:bodyPr>
            <a:lstStyle/>
            <a:p>
              <a:pPr marL="0" marR="0" lvl="0" indent="0" algn="ctr" defTabSz="914400" rtl="0" eaLnBrk="1" fontAlgn="auto" latinLnBrk="0" hangingPunct="1">
                <a:lnSpc>
                  <a:spcPts val="8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ja-JP" altLang="en-US" sz="900" b="1" i="0" baseline="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    </a:t>
              </a:r>
              <a:r>
                <a:rPr lang="ja-JP" altLang="en-US" sz="800" b="1" i="0" baseline="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舞鶴</a:t>
              </a:r>
              <a:r>
                <a:rPr lang="ja-JP" altLang="en-US" sz="900" b="1" i="0" baseline="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　　 </a:t>
              </a:r>
              <a:r>
                <a:rPr lang="ja-JP" altLang="en-US" sz="800" b="1" i="0" baseline="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京都</a:t>
              </a:r>
              <a:endParaRPr lang="en-US" altLang="ja-JP" sz="8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algn="ctr" defTabSz="914400" rtl="0" eaLnBrk="1" fontAlgn="auto" latinLnBrk="0" hangingPunct="1">
                <a:lnSpc>
                  <a:spcPts val="8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ja-JP" altLang="en-US" sz="900" b="1" i="0" baseline="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     </a:t>
              </a:r>
              <a:r>
                <a:rPr lang="ja-JP" altLang="en-US" sz="800" b="1" i="0" baseline="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綾部　　</a:t>
              </a:r>
              <a:r>
                <a:rPr lang="ja-JP" altLang="ja-JP" sz="800" b="1" i="0" baseline="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ja-JP" altLang="en-US" sz="800" b="1" i="0" baseline="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亀岡</a:t>
              </a:r>
              <a:endParaRPr lang="en-US" altLang="ja-JP" sz="8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algn="ctr" defTabSz="914400" rtl="0" eaLnBrk="1" fontAlgn="auto" latinLnBrk="0" hangingPunct="1">
                <a:lnSpc>
                  <a:spcPts val="9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ja-JP" altLang="en-US" sz="900" b="1" i="0" baseline="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　　　　</a:t>
              </a:r>
              <a:r>
                <a:rPr lang="ja-JP" altLang="ja-JP" sz="1000" b="1" i="0" baseline="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　</a:t>
              </a:r>
              <a:endParaRPr lang="ja-JP" altLang="ja-JP" sz="800">
                <a:solidFill>
                  <a:schemeClr val="bg1"/>
                </a:solidFill>
                <a:effectLst/>
              </a:endParaRPr>
            </a:p>
          </xdr:txBody>
        </xdr:sp>
        <xdr:sp macro="" textlink="">
          <xdr:nvSpPr>
            <xdr:cNvPr id="1292" name="Line 148">
              <a:extLst>
                <a:ext uri="{FF2B5EF4-FFF2-40B4-BE49-F238E27FC236}">
                  <a16:creationId xmlns:a16="http://schemas.microsoft.com/office/drawing/2014/main" id="{BC68A2BE-6976-2848-FB7B-7D3191DE8012}"/>
                </a:ext>
              </a:extLst>
            </xdr:cNvPr>
            <xdr:cNvSpPr>
              <a:spLocks noChangeShapeType="1"/>
            </xdr:cNvSpPr>
          </xdr:nvSpPr>
          <xdr:spPr bwMode="auto">
            <a:xfrm rot="5400000" flipH="1" flipV="1">
              <a:off x="6382106" y="6458227"/>
              <a:ext cx="1691" cy="337686"/>
            </a:xfrm>
            <a:prstGeom prst="line">
              <a:avLst/>
            </a:prstGeom>
            <a:noFill/>
            <a:ln w="38100">
              <a:solidFill>
                <a:schemeClr val="bg1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290" name="Line 148">
            <a:extLst>
              <a:ext uri="{FF2B5EF4-FFF2-40B4-BE49-F238E27FC236}">
                <a16:creationId xmlns:a16="http://schemas.microsoft.com/office/drawing/2014/main" id="{3607835A-3869-7580-656C-2FE1B66C6256}"/>
              </a:ext>
            </a:extLst>
          </xdr:cNvPr>
          <xdr:cNvSpPr>
            <a:spLocks noChangeShapeType="1"/>
          </xdr:cNvSpPr>
        </xdr:nvSpPr>
        <xdr:spPr bwMode="auto">
          <a:xfrm flipH="1">
            <a:off x="4478479" y="7354398"/>
            <a:ext cx="34413" cy="1909"/>
          </a:xfrm>
          <a:prstGeom prst="line">
            <a:avLst/>
          </a:prstGeom>
          <a:noFill/>
          <a:ln w="44450">
            <a:solidFill>
              <a:schemeClr val="bg1"/>
            </a:solidFill>
            <a:round/>
            <a:headEnd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587502</xdr:colOff>
      <xdr:row>24</xdr:row>
      <xdr:rowOff>40565</xdr:rowOff>
    </xdr:from>
    <xdr:to>
      <xdr:col>11</xdr:col>
      <xdr:colOff>587502</xdr:colOff>
      <xdr:row>24</xdr:row>
      <xdr:rowOff>148565</xdr:rowOff>
    </xdr:to>
    <xdr:sp macro="" textlink="">
      <xdr:nvSpPr>
        <xdr:cNvPr id="1293" name="Line 148">
          <a:extLst>
            <a:ext uri="{FF2B5EF4-FFF2-40B4-BE49-F238E27FC236}">
              <a16:creationId xmlns:a16="http://schemas.microsoft.com/office/drawing/2014/main" id="{36EB744D-D835-43EC-8F35-B835DB4290F1}"/>
            </a:ext>
          </a:extLst>
        </xdr:cNvPr>
        <xdr:cNvSpPr>
          <a:spLocks noChangeShapeType="1"/>
        </xdr:cNvSpPr>
      </xdr:nvSpPr>
      <xdr:spPr bwMode="auto">
        <a:xfrm flipH="1" flipV="1">
          <a:off x="7639737" y="4087489"/>
          <a:ext cx="0" cy="108000"/>
        </a:xfrm>
        <a:prstGeom prst="line">
          <a:avLst/>
        </a:prstGeom>
        <a:noFill/>
        <a:ln w="44450">
          <a:solidFill>
            <a:schemeClr val="bg1"/>
          </a:solidFill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11</xdr:col>
      <xdr:colOff>332558</xdr:colOff>
      <xdr:row>24</xdr:row>
      <xdr:rowOff>25608</xdr:rowOff>
    </xdr:from>
    <xdr:ext cx="192515" cy="125939"/>
    <xdr:grpSp>
      <xdr:nvGrpSpPr>
        <xdr:cNvPr id="1294" name="Group 6672">
          <a:extLst>
            <a:ext uri="{FF2B5EF4-FFF2-40B4-BE49-F238E27FC236}">
              <a16:creationId xmlns:a16="http://schemas.microsoft.com/office/drawing/2014/main" id="{13E93FB4-BDD8-4688-9204-24B0898A1DF0}"/>
            </a:ext>
          </a:extLst>
        </xdr:cNvPr>
        <xdr:cNvGrpSpPr>
          <a:grpSpLocks/>
        </xdr:cNvGrpSpPr>
      </xdr:nvGrpSpPr>
      <xdr:grpSpPr bwMode="auto">
        <a:xfrm>
          <a:off x="7660987" y="3896568"/>
          <a:ext cx="192515" cy="125939"/>
          <a:chOff x="536" y="109"/>
          <a:chExt cx="46" cy="44"/>
        </a:xfrm>
      </xdr:grpSpPr>
      <xdr:pic>
        <xdr:nvPicPr>
          <xdr:cNvPr id="1295" name="Picture 6673" descr="route2">
            <a:extLst>
              <a:ext uri="{FF2B5EF4-FFF2-40B4-BE49-F238E27FC236}">
                <a16:creationId xmlns:a16="http://schemas.microsoft.com/office/drawing/2014/main" id="{C1BB056F-6221-4D8C-3041-6F0BA13DED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96" name="Text Box 6674">
            <a:extLst>
              <a:ext uri="{FF2B5EF4-FFF2-40B4-BE49-F238E27FC236}">
                <a16:creationId xmlns:a16="http://schemas.microsoft.com/office/drawing/2014/main" id="{2408FA1F-CE7E-D909-B77A-F46429B237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6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27</a:t>
            </a:r>
            <a:endParaRPr lang="ja-JP" altLang="en-US" sz="6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11</xdr:col>
      <xdr:colOff>652733</xdr:colOff>
      <xdr:row>24</xdr:row>
      <xdr:rowOff>27755</xdr:rowOff>
    </xdr:from>
    <xdr:ext cx="192515" cy="125939"/>
    <xdr:grpSp>
      <xdr:nvGrpSpPr>
        <xdr:cNvPr id="1297" name="Group 6672">
          <a:extLst>
            <a:ext uri="{FF2B5EF4-FFF2-40B4-BE49-F238E27FC236}">
              <a16:creationId xmlns:a16="http://schemas.microsoft.com/office/drawing/2014/main" id="{9B413AE0-1FE1-4219-8681-F901CC97A4D7}"/>
            </a:ext>
          </a:extLst>
        </xdr:cNvPr>
        <xdr:cNvGrpSpPr>
          <a:grpSpLocks/>
        </xdr:cNvGrpSpPr>
      </xdr:nvGrpSpPr>
      <xdr:grpSpPr bwMode="auto">
        <a:xfrm>
          <a:off x="7993862" y="3898715"/>
          <a:ext cx="192515" cy="125939"/>
          <a:chOff x="536" y="109"/>
          <a:chExt cx="46" cy="44"/>
        </a:xfrm>
      </xdr:grpSpPr>
      <xdr:pic>
        <xdr:nvPicPr>
          <xdr:cNvPr id="1298" name="Picture 6673" descr="route2">
            <a:extLst>
              <a:ext uri="{FF2B5EF4-FFF2-40B4-BE49-F238E27FC236}">
                <a16:creationId xmlns:a16="http://schemas.microsoft.com/office/drawing/2014/main" id="{7643BA4D-A57F-4A73-A095-E211F8CDA2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99" name="Text Box 6674">
            <a:extLst>
              <a:ext uri="{FF2B5EF4-FFF2-40B4-BE49-F238E27FC236}">
                <a16:creationId xmlns:a16="http://schemas.microsoft.com/office/drawing/2014/main" id="{8A7310C3-B012-8859-6C6D-6BA5A0A494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6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27</a:t>
            </a:r>
            <a:endParaRPr lang="ja-JP" altLang="en-US" sz="6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14</xdr:col>
      <xdr:colOff>185693</xdr:colOff>
      <xdr:row>22</xdr:row>
      <xdr:rowOff>55494</xdr:rowOff>
    </xdr:from>
    <xdr:to>
      <xdr:col>14</xdr:col>
      <xdr:colOff>407676</xdr:colOff>
      <xdr:row>23</xdr:row>
      <xdr:rowOff>120180</xdr:rowOff>
    </xdr:to>
    <xdr:pic>
      <xdr:nvPicPr>
        <xdr:cNvPr id="1300" name="図 67" descr="「コンビニのロゴ」の画像検索結果">
          <a:extLst>
            <a:ext uri="{FF2B5EF4-FFF2-40B4-BE49-F238E27FC236}">
              <a16:creationId xmlns:a16="http://schemas.microsoft.com/office/drawing/2014/main" id="{5CEE7759-7E11-4016-82D3-9EF40BD05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9319021" y="3765175"/>
          <a:ext cx="221983" cy="233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8540</xdr:colOff>
      <xdr:row>21</xdr:row>
      <xdr:rowOff>140870</xdr:rowOff>
    </xdr:from>
    <xdr:ext cx="416218" cy="256130"/>
    <xdr:sp macro="" textlink="">
      <xdr:nvSpPr>
        <xdr:cNvPr id="1303" name="Text Box 1620">
          <a:extLst>
            <a:ext uri="{FF2B5EF4-FFF2-40B4-BE49-F238E27FC236}">
              <a16:creationId xmlns:a16="http://schemas.microsoft.com/office/drawing/2014/main" id="{6718CAC4-D46B-4C3F-ACCC-BF79A04F490C}"/>
            </a:ext>
          </a:extLst>
        </xdr:cNvPr>
        <xdr:cNvSpPr txBox="1">
          <a:spLocks noChangeArrowheads="1"/>
        </xdr:cNvSpPr>
      </xdr:nvSpPr>
      <xdr:spPr bwMode="auto">
        <a:xfrm>
          <a:off x="8448170" y="3681929"/>
          <a:ext cx="416218" cy="25613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京都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亀岡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13</xdr:col>
      <xdr:colOff>72576</xdr:colOff>
      <xdr:row>23</xdr:row>
      <xdr:rowOff>29883</xdr:rowOff>
    </xdr:from>
    <xdr:ext cx="614718" cy="288150"/>
    <xdr:sp macro="" textlink="">
      <xdr:nvSpPr>
        <xdr:cNvPr id="1304" name="Text Box 1620">
          <a:extLst>
            <a:ext uri="{FF2B5EF4-FFF2-40B4-BE49-F238E27FC236}">
              <a16:creationId xmlns:a16="http://schemas.microsoft.com/office/drawing/2014/main" id="{10C914FA-8838-4997-8B9A-84DB8FABB9CF}"/>
            </a:ext>
          </a:extLst>
        </xdr:cNvPr>
        <xdr:cNvSpPr txBox="1">
          <a:spLocks noChangeArrowheads="1"/>
        </xdr:cNvSpPr>
      </xdr:nvSpPr>
      <xdr:spPr bwMode="auto">
        <a:xfrm>
          <a:off x="8512206" y="3908186"/>
          <a:ext cx="614718" cy="288150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千原迄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９を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道なり２０㎞</a:t>
          </a:r>
        </a:p>
      </xdr:txBody>
    </xdr:sp>
    <xdr:clientData/>
  </xdr:oneCellAnchor>
  <xdr:oneCellAnchor>
    <xdr:from>
      <xdr:col>17</xdr:col>
      <xdr:colOff>367119</xdr:colOff>
      <xdr:row>21</xdr:row>
      <xdr:rowOff>140880</xdr:rowOff>
    </xdr:from>
    <xdr:ext cx="219933" cy="152347"/>
    <xdr:sp macro="" textlink="">
      <xdr:nvSpPr>
        <xdr:cNvPr id="1305" name="Text Box 1118">
          <a:extLst>
            <a:ext uri="{FF2B5EF4-FFF2-40B4-BE49-F238E27FC236}">
              <a16:creationId xmlns:a16="http://schemas.microsoft.com/office/drawing/2014/main" id="{24530B3F-075B-4E8D-A451-FBF932C6D812}"/>
            </a:ext>
          </a:extLst>
        </xdr:cNvPr>
        <xdr:cNvSpPr txBox="1">
          <a:spLocks noChangeArrowheads="1"/>
        </xdr:cNvSpPr>
      </xdr:nvSpPr>
      <xdr:spPr bwMode="auto">
        <a:xfrm>
          <a:off x="11581539" y="3681939"/>
          <a:ext cx="219933" cy="152347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GS </a:t>
          </a: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354329</xdr:colOff>
      <xdr:row>27</xdr:row>
      <xdr:rowOff>160082</xdr:rowOff>
    </xdr:from>
    <xdr:ext cx="405537" cy="93920"/>
    <xdr:sp macro="" textlink="">
      <xdr:nvSpPr>
        <xdr:cNvPr id="1308" name="Text Box 1620">
          <a:extLst>
            <a:ext uri="{FF2B5EF4-FFF2-40B4-BE49-F238E27FC236}">
              <a16:creationId xmlns:a16="http://schemas.microsoft.com/office/drawing/2014/main" id="{004E99A4-9078-471C-BE9F-94CF984EE4D3}"/>
            </a:ext>
          </a:extLst>
        </xdr:cNvPr>
        <xdr:cNvSpPr txBox="1">
          <a:spLocks noChangeArrowheads="1"/>
        </xdr:cNvSpPr>
      </xdr:nvSpPr>
      <xdr:spPr bwMode="auto">
        <a:xfrm>
          <a:off x="7406564" y="4712872"/>
          <a:ext cx="405537" cy="93920"/>
        </a:xfrm>
        <a:prstGeom prst="rect">
          <a:avLst/>
        </a:prstGeom>
        <a:solidFill>
          <a:schemeClr val="bg1"/>
        </a:solidFill>
        <a:ln>
          <a:solidFill>
            <a:srgbClr val="3333CC"/>
          </a:solidFill>
        </a:ln>
      </xdr:spPr>
      <xdr:txBody>
        <a:bodyPr vertOverflow="overflow" horzOverflow="overflow" wrap="squar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600" b="1" i="0" u="none" strike="noStrike" baseline="0">
              <a:solidFill>
                <a:srgbClr val="3333CC"/>
              </a:solidFill>
              <a:latin typeface="ＭＳ Ｐゴシック"/>
              <a:ea typeface="ＭＳ Ｐゴシック"/>
            </a:rPr>
            <a:t>押ボタン式</a:t>
          </a:r>
          <a:endParaRPr lang="en-US" altLang="ja-JP" sz="600" b="1" i="0" u="none" strike="noStrike" baseline="0">
            <a:solidFill>
              <a:srgbClr val="3333CC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360711</xdr:colOff>
      <xdr:row>31</xdr:row>
      <xdr:rowOff>42685</xdr:rowOff>
    </xdr:from>
    <xdr:ext cx="405537" cy="93920"/>
    <xdr:sp macro="" textlink="">
      <xdr:nvSpPr>
        <xdr:cNvPr id="1310" name="Text Box 1620">
          <a:extLst>
            <a:ext uri="{FF2B5EF4-FFF2-40B4-BE49-F238E27FC236}">
              <a16:creationId xmlns:a16="http://schemas.microsoft.com/office/drawing/2014/main" id="{16BBA70E-F1EC-4A18-BF34-40E82E566A8A}"/>
            </a:ext>
          </a:extLst>
        </xdr:cNvPr>
        <xdr:cNvSpPr txBox="1">
          <a:spLocks noChangeArrowheads="1"/>
        </xdr:cNvSpPr>
      </xdr:nvSpPr>
      <xdr:spPr bwMode="auto">
        <a:xfrm>
          <a:off x="7412946" y="5269962"/>
          <a:ext cx="405537" cy="93920"/>
        </a:xfrm>
        <a:prstGeom prst="rect">
          <a:avLst/>
        </a:prstGeom>
        <a:solidFill>
          <a:schemeClr val="bg1"/>
        </a:solidFill>
        <a:ln>
          <a:solidFill>
            <a:srgbClr val="3333CC"/>
          </a:solidFill>
        </a:ln>
      </xdr:spPr>
      <xdr:txBody>
        <a:bodyPr vertOverflow="overflow" horzOverflow="overflow" wrap="squar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600" b="1" i="0" u="none" strike="noStrike" baseline="0">
              <a:solidFill>
                <a:srgbClr val="3333CC"/>
              </a:solidFill>
              <a:latin typeface="ＭＳ Ｐゴシック"/>
              <a:ea typeface="ＭＳ Ｐゴシック"/>
            </a:rPr>
            <a:t>押ボタン式</a:t>
          </a:r>
          <a:endParaRPr lang="en-US" altLang="ja-JP" sz="600" b="1" i="0" u="none" strike="noStrike" baseline="0">
            <a:solidFill>
              <a:srgbClr val="3333CC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Overflow="overflow" horzOverflow="overflow" wrap="none" lIns="18288" tIns="0" rIns="0" bIns="0" rtlCol="0" anchor="ctr" upright="1"/>
      <a:lstStyle>
        <a:defPPr algn="r">
          <a:defRPr kumimoji="1" sz="800" b="1">
            <a:solidFill>
              <a:schemeClr val="tx1"/>
            </a:solidFill>
            <a:latin typeface="+mj-ea"/>
            <a:ea typeface="+mj-ea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2540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  <a:txDef>
      <a:spPr bwMode="auto">
        <a:solidFill>
          <a:schemeClr val="bg1"/>
        </a:solidFill>
        <a:ln w="9525">
          <a:noFill/>
          <a:miter lim="800000"/>
          <a:headEnd/>
          <a:tailEnd/>
        </a:ln>
      </a:spPr>
      <a:bodyPr vertOverflow="overflow" horzOverflow="overflow" wrap="none" lIns="27432" tIns="18288" rIns="27432" bIns="18288" anchor="ctr" upright="1">
        <a:noAutofit/>
      </a:bodyPr>
      <a:lstStyle>
        <a:defPPr algn="ctr" rtl="0">
          <a:lnSpc>
            <a:spcPts val="800"/>
          </a:lnSpc>
          <a:defRPr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E60B8-0D53-4869-8547-6AC493972942}">
  <dimension ref="A1:AG120"/>
  <sheetViews>
    <sheetView tabSelected="1" topLeftCell="G1" zoomScale="131" zoomScaleNormal="131" workbookViewId="0">
      <selection activeCell="U65" sqref="A1:U65"/>
    </sheetView>
  </sheetViews>
  <sheetFormatPr defaultColWidth="9" defaultRowHeight="13.2" x14ac:dyDescent="0.2"/>
  <cols>
    <col min="1" max="1" width="1.6640625" style="1" customWidth="1"/>
    <col min="2" max="21" width="10.109375" style="1" customWidth="1"/>
    <col min="22" max="22" width="7" style="1" customWidth="1"/>
    <col min="23" max="31" width="10.109375" style="1" customWidth="1"/>
    <col min="32" max="16384" width="9" style="1"/>
  </cols>
  <sheetData>
    <row r="1" spans="1:33" ht="13.65" customHeight="1" thickBot="1" x14ac:dyDescent="0.25">
      <c r="B1" s="40" t="s">
        <v>71</v>
      </c>
      <c r="E1" s="54"/>
      <c r="L1" s="40" t="str">
        <f>B1</f>
        <v>'25BRM1004川西200㎞北山杉を見に行こうVer1.00</v>
      </c>
      <c r="S1" s="9"/>
      <c r="V1" s="3">
        <v>1</v>
      </c>
    </row>
    <row r="2" spans="1:33" ht="13.65" customHeight="1" x14ac:dyDescent="0.2">
      <c r="B2" s="53" t="s">
        <v>15</v>
      </c>
      <c r="C2" s="95" t="s">
        <v>0</v>
      </c>
      <c r="D2" s="328">
        <v>45934.333333333336</v>
      </c>
      <c r="E2" s="329"/>
      <c r="F2" s="174"/>
      <c r="G2" s="95" t="s">
        <v>24</v>
      </c>
      <c r="H2" s="197"/>
      <c r="I2" s="107"/>
      <c r="J2" s="15"/>
      <c r="K2" s="21" t="s">
        <v>53</v>
      </c>
      <c r="L2" s="268"/>
      <c r="M2" s="38" t="s">
        <v>45</v>
      </c>
      <c r="N2" s="161"/>
      <c r="O2" s="152" t="s">
        <v>59</v>
      </c>
      <c r="P2" s="27"/>
      <c r="Q2" s="178" t="s">
        <v>46</v>
      </c>
      <c r="R2" s="240"/>
      <c r="S2" s="237"/>
      <c r="T2" s="159"/>
      <c r="U2" s="307"/>
      <c r="V2" s="3">
        <v>2</v>
      </c>
      <c r="W2" s="223"/>
      <c r="X2" s="44"/>
      <c r="Y2" s="330" t="s">
        <v>6</v>
      </c>
      <c r="Z2" s="331"/>
      <c r="AA2" s="330" t="s">
        <v>7</v>
      </c>
      <c r="AB2" s="331"/>
      <c r="AC2" s="330" t="s">
        <v>8</v>
      </c>
      <c r="AD2" s="331"/>
      <c r="AE2" s="332"/>
      <c r="AF2" s="333"/>
    </row>
    <row r="3" spans="1:33" s="63" customFormat="1" ht="13.65" customHeight="1" thickBot="1" x14ac:dyDescent="0.25">
      <c r="B3" s="224" t="s">
        <v>33</v>
      </c>
      <c r="C3" s="96" t="s">
        <v>16</v>
      </c>
      <c r="D3" s="98">
        <v>0</v>
      </c>
      <c r="E3" s="193">
        <v>0</v>
      </c>
      <c r="F3" s="74">
        <v>0.3</v>
      </c>
      <c r="G3" s="194">
        <f>E3+F3</f>
        <v>0.3</v>
      </c>
      <c r="H3" s="167">
        <v>0.8</v>
      </c>
      <c r="I3" s="109">
        <f>G3+H3</f>
        <v>1.1000000000000001</v>
      </c>
      <c r="J3" s="55">
        <v>3.6</v>
      </c>
      <c r="K3" s="72">
        <f>I3+J3</f>
        <v>4.7</v>
      </c>
      <c r="L3" s="42">
        <v>6.1</v>
      </c>
      <c r="M3" s="16">
        <f>K59+L3</f>
        <v>109.7</v>
      </c>
      <c r="N3" s="127">
        <v>0.8</v>
      </c>
      <c r="O3" s="109">
        <f>M3+N3</f>
        <v>110.5</v>
      </c>
      <c r="P3" s="32">
        <v>3</v>
      </c>
      <c r="Q3" s="267">
        <f>O3+P3</f>
        <v>113.5</v>
      </c>
      <c r="R3" s="108">
        <v>2.4</v>
      </c>
      <c r="S3" s="109">
        <f>Q3+R3</f>
        <v>115.9</v>
      </c>
      <c r="T3" s="117">
        <v>0.9</v>
      </c>
      <c r="U3" s="43">
        <f>S3+T3</f>
        <v>116.80000000000001</v>
      </c>
      <c r="V3" s="3">
        <v>3</v>
      </c>
      <c r="W3" s="58" t="s">
        <v>9</v>
      </c>
      <c r="X3" s="59" t="s">
        <v>10</v>
      </c>
      <c r="Y3" s="337" t="s">
        <v>11</v>
      </c>
      <c r="Z3" s="338"/>
      <c r="AA3" s="337" t="s">
        <v>11</v>
      </c>
      <c r="AB3" s="338"/>
      <c r="AC3" s="60" t="s">
        <v>12</v>
      </c>
      <c r="AD3" s="61" t="s">
        <v>13</v>
      </c>
      <c r="AE3" s="58" t="s">
        <v>9</v>
      </c>
      <c r="AF3" s="62"/>
    </row>
    <row r="4" spans="1:33" ht="13.65" customHeight="1" thickTop="1" x14ac:dyDescent="0.2">
      <c r="B4" s="33"/>
      <c r="C4" s="97" t="s">
        <v>17</v>
      </c>
      <c r="D4" s="99"/>
      <c r="E4" s="226">
        <f>E3/15/24+$D$2</f>
        <v>45934.333333333336</v>
      </c>
      <c r="F4" s="12"/>
      <c r="G4" s="64">
        <f>G3/15/24+$D$2</f>
        <v>45934.334166666667</v>
      </c>
      <c r="H4" s="142"/>
      <c r="I4" s="100">
        <f>I3/15/24+$D$2</f>
        <v>45934.336388888893</v>
      </c>
      <c r="J4" s="64"/>
      <c r="K4" s="65">
        <f>K3/15/24+$D$2</f>
        <v>45934.346388888895</v>
      </c>
      <c r="L4" s="19"/>
      <c r="M4" s="64">
        <f>M3/15/24+$D$2</f>
        <v>45934.638055555559</v>
      </c>
      <c r="N4" s="110"/>
      <c r="O4" s="100">
        <f>O3/15/24+$D$2</f>
        <v>45934.640277777777</v>
      </c>
      <c r="Q4" s="64">
        <f>Q3/15/24+$D$2</f>
        <v>45934.648611111115</v>
      </c>
      <c r="R4" s="315"/>
      <c r="S4" s="100">
        <f>S3/15/24+$D$2</f>
        <v>45934.655277777783</v>
      </c>
      <c r="T4" s="130"/>
      <c r="U4" s="65">
        <f>U3/15/24+$D$2</f>
        <v>45934.657777777778</v>
      </c>
      <c r="V4" s="3">
        <v>4</v>
      </c>
      <c r="W4" s="45" t="s">
        <v>14</v>
      </c>
      <c r="X4" s="46">
        <v>0</v>
      </c>
      <c r="Y4" s="334">
        <f>$D$2</f>
        <v>45934.333333333336</v>
      </c>
      <c r="Z4" s="334"/>
      <c r="AA4" s="335">
        <f>$D$2+0.5/24</f>
        <v>45934.354166666672</v>
      </c>
      <c r="AB4" s="335"/>
      <c r="AC4" s="47">
        <f>X5-X4</f>
        <v>53.999999999999993</v>
      </c>
      <c r="AD4" s="48">
        <f>AC4/(AA5-Y4)/24</f>
        <v>14.594594594548672</v>
      </c>
      <c r="AE4" s="49" t="s">
        <v>14</v>
      </c>
      <c r="AF4" s="88"/>
    </row>
    <row r="5" spans="1:33" ht="13.65" customHeight="1" x14ac:dyDescent="0.2">
      <c r="B5" s="89" t="s">
        <v>2</v>
      </c>
      <c r="C5" s="266" t="s">
        <v>61</v>
      </c>
      <c r="D5" s="101"/>
      <c r="E5" s="102"/>
      <c r="F5" s="192"/>
      <c r="G5" s="259">
        <v>27</v>
      </c>
      <c r="H5" s="142"/>
      <c r="I5" s="259">
        <v>36</v>
      </c>
      <c r="K5" s="260">
        <v>73</v>
      </c>
      <c r="L5" s="19"/>
      <c r="M5" s="293">
        <v>222</v>
      </c>
      <c r="N5" s="306"/>
      <c r="O5" s="259">
        <v>223</v>
      </c>
      <c r="P5" s="263"/>
      <c r="Q5" s="264">
        <v>211</v>
      </c>
      <c r="R5" s="306"/>
      <c r="S5" s="259">
        <v>183</v>
      </c>
      <c r="T5" s="261"/>
      <c r="U5" s="260">
        <v>185</v>
      </c>
      <c r="V5" s="3">
        <v>5</v>
      </c>
      <c r="W5" s="39">
        <v>1</v>
      </c>
      <c r="X5" s="50">
        <f>G35</f>
        <v>53.999999999999993</v>
      </c>
      <c r="Y5" s="336">
        <f>(X5+0)/34/24+$D$2+1/24/120</f>
        <v>45934.399857026146</v>
      </c>
      <c r="Z5" s="336"/>
      <c r="AA5" s="336">
        <f>(X5+0)/15/24+$D$2+6/24/60</f>
        <v>45934.487500000003</v>
      </c>
      <c r="AB5" s="336"/>
      <c r="AC5" s="66">
        <f>X6-X5</f>
        <v>35.600000000000016</v>
      </c>
      <c r="AD5" s="181">
        <f>AC5/(AA6-AA5)/24</f>
        <v>15.433526011726869</v>
      </c>
      <c r="AE5" s="182">
        <v>1</v>
      </c>
      <c r="AF5" s="36"/>
    </row>
    <row r="6" spans="1:33" ht="13.65" customHeight="1" x14ac:dyDescent="0.2">
      <c r="B6" s="39"/>
      <c r="C6" s="3"/>
      <c r="D6" s="101" t="s">
        <v>1</v>
      </c>
      <c r="E6" s="102"/>
      <c r="G6" s="220"/>
      <c r="H6" s="142"/>
      <c r="I6" s="168"/>
      <c r="K6" s="67"/>
      <c r="L6" s="19"/>
      <c r="M6" s="5"/>
      <c r="N6" s="110"/>
      <c r="O6" s="118"/>
      <c r="R6" s="116"/>
      <c r="S6" s="131"/>
      <c r="T6" s="116"/>
      <c r="U6" s="239"/>
      <c r="V6" s="3">
        <v>6</v>
      </c>
      <c r="W6" s="322" t="s">
        <v>69</v>
      </c>
      <c r="X6" s="51">
        <f>I59</f>
        <v>89.600000000000009</v>
      </c>
      <c r="Y6" s="339">
        <f>(X6+0.5)/34/24+$D$2+1/24/120</f>
        <v>45934.444097222229</v>
      </c>
      <c r="Z6" s="339"/>
      <c r="AA6" s="339">
        <f>(X6+0.5)/15/24+$D$2+0/24/120</f>
        <v>45934.583611111113</v>
      </c>
      <c r="AB6" s="339"/>
      <c r="AC6" s="47">
        <f>X7-X6</f>
        <v>42.7</v>
      </c>
      <c r="AD6" s="181">
        <f>AC6/(AA7-AA6)/24</f>
        <v>15.213776721909364</v>
      </c>
      <c r="AE6" s="52">
        <v>2</v>
      </c>
      <c r="AF6" s="220"/>
    </row>
    <row r="7" spans="1:33" ht="13.65" customHeight="1" x14ac:dyDescent="0.2">
      <c r="B7" s="89" t="s">
        <v>4</v>
      </c>
      <c r="C7" s="3"/>
      <c r="D7" s="101"/>
      <c r="E7" s="102"/>
      <c r="F7" s="3"/>
      <c r="G7" s="68"/>
      <c r="H7" s="110"/>
      <c r="I7" s="118"/>
      <c r="K7" s="67"/>
      <c r="L7" s="19"/>
      <c r="N7" s="110"/>
      <c r="O7" s="118"/>
      <c r="R7" s="116"/>
      <c r="S7" s="131"/>
      <c r="T7" s="116"/>
      <c r="U7" s="239"/>
      <c r="V7" s="3">
        <v>7</v>
      </c>
      <c r="W7" s="39">
        <v>2</v>
      </c>
      <c r="X7" s="50">
        <f>S11</f>
        <v>132.30000000000001</v>
      </c>
      <c r="Y7" s="336">
        <f>(X7+0)/34/24+$D$2+1/24/120</f>
        <v>45934.495812908499</v>
      </c>
      <c r="Z7" s="336"/>
      <c r="AA7" s="336">
        <f>(X7-0.1)/15/24+$D$2+0/24/120</f>
        <v>45934.700555555559</v>
      </c>
      <c r="AB7" s="336"/>
      <c r="AC7" s="66">
        <f>X8-X7</f>
        <v>67.699999999999989</v>
      </c>
      <c r="AD7" s="181">
        <f>AC7/(AA8-AA7)/24</f>
        <v>14.445234708454796</v>
      </c>
      <c r="AE7" s="182">
        <v>3</v>
      </c>
      <c r="AF7" s="220"/>
    </row>
    <row r="8" spans="1:33" ht="13.65" customHeight="1" x14ac:dyDescent="0.2">
      <c r="B8" s="30"/>
      <c r="D8" s="136"/>
      <c r="E8" s="103"/>
      <c r="F8" s="3"/>
      <c r="G8" s="69"/>
      <c r="H8" s="110"/>
      <c r="I8" s="118"/>
      <c r="K8" s="67"/>
      <c r="L8" s="19"/>
      <c r="N8" s="110"/>
      <c r="O8" s="118"/>
      <c r="R8" s="116" t="s">
        <v>20</v>
      </c>
      <c r="S8" s="131"/>
      <c r="T8" s="116"/>
      <c r="U8" s="67"/>
      <c r="V8" s="3">
        <v>8</v>
      </c>
      <c r="W8" s="183" t="s">
        <v>18</v>
      </c>
      <c r="X8" s="184">
        <f>U35</f>
        <v>200</v>
      </c>
      <c r="Y8" s="340">
        <f>(5+53/60)/24+$D$2</f>
        <v>45934.578472222223</v>
      </c>
      <c r="Z8" s="340"/>
      <c r="AA8" s="340">
        <f>13.5/24+$D$2</f>
        <v>45934.895833333336</v>
      </c>
      <c r="AB8" s="340"/>
      <c r="AC8" s="323" t="s">
        <v>19</v>
      </c>
      <c r="AD8" s="48" t="s">
        <v>19</v>
      </c>
      <c r="AE8" s="185" t="s">
        <v>18</v>
      </c>
    </row>
    <row r="9" spans="1:33" ht="13.65" customHeight="1" thickBot="1" x14ac:dyDescent="0.25">
      <c r="A9" s="191"/>
      <c r="B9" s="155" t="s">
        <v>5</v>
      </c>
      <c r="C9" s="341">
        <f>AC4</f>
        <v>53.999999999999993</v>
      </c>
      <c r="D9" s="342"/>
      <c r="E9" s="104"/>
      <c r="F9" s="94"/>
      <c r="G9" s="70"/>
      <c r="H9" s="128"/>
      <c r="I9" s="169"/>
      <c r="K9" s="67"/>
      <c r="L9" s="71"/>
      <c r="M9" s="35"/>
      <c r="N9" s="128"/>
      <c r="O9" s="129"/>
      <c r="P9" s="35"/>
      <c r="Q9" s="35"/>
      <c r="R9" s="114"/>
      <c r="S9" s="115"/>
      <c r="T9" s="114"/>
      <c r="U9" s="8"/>
      <c r="V9" s="3">
        <v>9</v>
      </c>
      <c r="W9" s="186" t="s">
        <v>28</v>
      </c>
      <c r="X9" s="187">
        <f>M51</f>
        <v>0</v>
      </c>
      <c r="Y9" s="343" t="s">
        <v>19</v>
      </c>
      <c r="Z9" s="344"/>
      <c r="AA9" s="343" t="s">
        <v>19</v>
      </c>
      <c r="AB9" s="344"/>
      <c r="AC9" s="188" t="s">
        <v>19</v>
      </c>
      <c r="AD9" s="189" t="s">
        <v>19</v>
      </c>
      <c r="AE9" s="190" t="s">
        <v>28</v>
      </c>
    </row>
    <row r="10" spans="1:33" ht="13.65" customHeight="1" x14ac:dyDescent="0.2">
      <c r="B10" s="175"/>
      <c r="C10" s="197" t="s">
        <v>54</v>
      </c>
      <c r="D10" s="106"/>
      <c r="E10" s="107" t="s">
        <v>38</v>
      </c>
      <c r="F10" s="238"/>
      <c r="G10" s="95"/>
      <c r="H10" s="205"/>
      <c r="I10" s="107"/>
      <c r="J10" s="178"/>
      <c r="K10" s="21"/>
      <c r="L10" s="19"/>
      <c r="N10" s="110"/>
      <c r="O10" s="118"/>
      <c r="R10" s="345">
        <f>$AC$7</f>
        <v>67.699999999999989</v>
      </c>
      <c r="S10" s="346"/>
      <c r="T10" s="141"/>
      <c r="U10" s="256" t="s">
        <v>25</v>
      </c>
      <c r="V10" s="9"/>
      <c r="W10" s="2"/>
      <c r="X10" s="3"/>
      <c r="Y10" s="144"/>
      <c r="Z10" s="145"/>
      <c r="AA10" s="347" t="s">
        <v>34</v>
      </c>
      <c r="AB10" s="347"/>
      <c r="AC10" s="347"/>
      <c r="AD10" s="347"/>
      <c r="AE10" s="146"/>
      <c r="AF10" s="147"/>
      <c r="AG10" s="156"/>
    </row>
    <row r="11" spans="1:33" ht="13.65" customHeight="1" x14ac:dyDescent="0.2">
      <c r="B11" s="57">
        <v>0.9</v>
      </c>
      <c r="C11" s="244">
        <f>K3+B11</f>
        <v>5.6000000000000005</v>
      </c>
      <c r="D11" s="117">
        <v>0.7</v>
      </c>
      <c r="E11" s="109">
        <f>C11+D11</f>
        <v>6.3000000000000007</v>
      </c>
      <c r="F11" s="55">
        <v>6</v>
      </c>
      <c r="G11" s="16">
        <f>E11+F11</f>
        <v>12.3</v>
      </c>
      <c r="H11" s="117">
        <v>2.5</v>
      </c>
      <c r="I11" s="126">
        <f>G11+H11</f>
        <v>14.8</v>
      </c>
      <c r="J11" s="55">
        <v>3.7</v>
      </c>
      <c r="K11" s="173">
        <f>I11+J11</f>
        <v>18.5</v>
      </c>
      <c r="L11" s="31">
        <v>0.9</v>
      </c>
      <c r="M11" s="16">
        <f>U3+L11</f>
        <v>117.70000000000002</v>
      </c>
      <c r="N11" s="120">
        <v>0.5</v>
      </c>
      <c r="O11" s="218">
        <f>M11+N11</f>
        <v>118.20000000000002</v>
      </c>
      <c r="P11" s="32">
        <v>0.6</v>
      </c>
      <c r="Q11" s="255">
        <f>O11+P11</f>
        <v>118.80000000000001</v>
      </c>
      <c r="R11" s="316">
        <v>13.5</v>
      </c>
      <c r="S11" s="109">
        <f>Q11+R11</f>
        <v>132.30000000000001</v>
      </c>
      <c r="T11" s="127">
        <v>3.4</v>
      </c>
      <c r="U11" s="20">
        <f>S11+T11</f>
        <v>135.70000000000002</v>
      </c>
      <c r="V11" s="9"/>
      <c r="W11" s="2"/>
      <c r="X11" s="3"/>
      <c r="Z11" s="1" t="s">
        <v>29</v>
      </c>
      <c r="AA11" s="348">
        <f>(5+53/60)/24+$D$2</f>
        <v>45934.578472222223</v>
      </c>
      <c r="AB11" s="348"/>
      <c r="AC11" s="348">
        <f>13.5/24+$D$2</f>
        <v>45934.895833333336</v>
      </c>
      <c r="AD11" s="348"/>
    </row>
    <row r="12" spans="1:33" ht="13.65" customHeight="1" x14ac:dyDescent="0.2">
      <c r="B12" s="89"/>
      <c r="C12" s="245">
        <f>C11/15/24+$D$2</f>
        <v>45934.34888888889</v>
      </c>
      <c r="D12" s="110"/>
      <c r="E12" s="100">
        <f>E11/15/24+$D$2</f>
        <v>45934.350833333338</v>
      </c>
      <c r="F12" s="220"/>
      <c r="G12" s="64">
        <f>G11/15/24+$D$2</f>
        <v>45934.3675</v>
      </c>
      <c r="H12" s="116"/>
      <c r="I12" s="100">
        <f>I11/15/24+$D$2</f>
        <v>45934.374444444446</v>
      </c>
      <c r="J12" s="220"/>
      <c r="K12" s="65">
        <f>K11/15/24+$D$2</f>
        <v>45934.384722222225</v>
      </c>
      <c r="L12" s="89"/>
      <c r="M12" s="171">
        <f>M11/15/24+$AI$4</f>
        <v>0.32694444444444448</v>
      </c>
      <c r="N12" s="110"/>
      <c r="O12" s="100">
        <f>O11/15/24+$D$2</f>
        <v>45934.661666666667</v>
      </c>
      <c r="Q12" s="64">
        <f>Q11/15/24+$D$2</f>
        <v>45934.663333333338</v>
      </c>
      <c r="R12" s="349">
        <f>U19-S11</f>
        <v>30.900000000000006</v>
      </c>
      <c r="S12" s="350"/>
      <c r="T12" s="116"/>
      <c r="U12" s="143">
        <f>U11/15/24+$AI$4</f>
        <v>0.37694444444444453</v>
      </c>
      <c r="V12" s="9"/>
      <c r="W12" s="2"/>
      <c r="X12" s="3"/>
      <c r="Z12" s="1" t="s">
        <v>30</v>
      </c>
      <c r="AA12" s="351">
        <f>9/24+$D$2</f>
        <v>45934.708333333336</v>
      </c>
      <c r="AB12" s="352"/>
      <c r="AC12" s="348">
        <f>20/24+$D$2</f>
        <v>45935.166666666672</v>
      </c>
      <c r="AD12" s="348"/>
    </row>
    <row r="13" spans="1:33" ht="13.65" customHeight="1" x14ac:dyDescent="0.2">
      <c r="B13" s="89"/>
      <c r="C13" s="269">
        <v>83</v>
      </c>
      <c r="D13" s="111"/>
      <c r="E13" s="259">
        <v>126</v>
      </c>
      <c r="F13" s="17"/>
      <c r="G13" s="259">
        <v>313</v>
      </c>
      <c r="H13" s="116"/>
      <c r="I13" s="259">
        <v>272</v>
      </c>
      <c r="J13" s="261"/>
      <c r="K13" s="260">
        <v>258</v>
      </c>
      <c r="L13" s="19"/>
      <c r="M13" s="259">
        <v>190</v>
      </c>
      <c r="N13" s="306"/>
      <c r="O13" s="259">
        <v>204</v>
      </c>
      <c r="P13" s="261"/>
      <c r="Q13" s="264">
        <v>179</v>
      </c>
      <c r="R13" s="317">
        <f>$Y$7</f>
        <v>45934.495812908499</v>
      </c>
      <c r="S13" s="327">
        <f>$AA$7</f>
        <v>45934.700555555559</v>
      </c>
      <c r="T13" s="116"/>
      <c r="U13" s="294">
        <v>145</v>
      </c>
      <c r="V13" s="9"/>
      <c r="W13" s="2"/>
      <c r="X13" s="3"/>
      <c r="Z13" s="1" t="s">
        <v>31</v>
      </c>
      <c r="AA13" s="348">
        <f>(12+8/60)/24+$D$2</f>
        <v>45934.838888888895</v>
      </c>
      <c r="AB13" s="348"/>
      <c r="AC13" s="348">
        <f>27/24+$D$2</f>
        <v>45935.458333333336</v>
      </c>
      <c r="AD13" s="348"/>
    </row>
    <row r="14" spans="1:33" ht="13.65" customHeight="1" x14ac:dyDescent="0.2">
      <c r="B14" s="89"/>
      <c r="C14" s="116"/>
      <c r="D14" s="110"/>
      <c r="E14" s="233"/>
      <c r="F14" s="220"/>
      <c r="G14" s="220"/>
      <c r="H14" s="110"/>
      <c r="I14" s="118" t="s">
        <v>20</v>
      </c>
      <c r="J14" s="220"/>
      <c r="K14" s="239"/>
      <c r="L14" s="19"/>
      <c r="N14" s="110"/>
      <c r="O14" s="118"/>
      <c r="R14" s="318">
        <f>R13/15/24+$D$2</f>
        <v>46061.929155035861</v>
      </c>
      <c r="S14" s="284">
        <f>S11/15/24+$D$2</f>
        <v>45934.700833333336</v>
      </c>
      <c r="T14" s="139"/>
      <c r="U14" s="239"/>
      <c r="V14" s="9"/>
      <c r="W14" s="2"/>
      <c r="X14" s="88"/>
      <c r="Z14" s="1" t="s">
        <v>32</v>
      </c>
      <c r="AA14" s="348">
        <f>(18+48/60)/24+$D$2</f>
        <v>45935.116666666669</v>
      </c>
      <c r="AB14" s="348"/>
      <c r="AC14" s="348">
        <f>40/24+$D$2</f>
        <v>45936</v>
      </c>
      <c r="AD14" s="348"/>
    </row>
    <row r="15" spans="1:33" ht="13.65" customHeight="1" x14ac:dyDescent="0.2">
      <c r="B15" s="89" t="s">
        <v>1</v>
      </c>
      <c r="C15" s="217"/>
      <c r="D15" s="110"/>
      <c r="E15" s="112"/>
      <c r="F15" s="220" t="s">
        <v>1</v>
      </c>
      <c r="G15" s="220"/>
      <c r="H15" s="116"/>
      <c r="I15" s="112"/>
      <c r="J15" s="220" t="s">
        <v>1</v>
      </c>
      <c r="K15" s="162"/>
      <c r="L15" s="19"/>
      <c r="N15" s="110"/>
      <c r="O15" s="118"/>
      <c r="R15" s="319"/>
      <c r="S15" s="285">
        <v>133</v>
      </c>
      <c r="T15" s="139"/>
      <c r="U15" s="239"/>
      <c r="V15" s="9"/>
      <c r="W15" s="2"/>
      <c r="X15" s="36"/>
      <c r="AA15" s="353" t="s">
        <v>70</v>
      </c>
      <c r="AB15" s="353"/>
      <c r="AC15" s="353"/>
      <c r="AD15" s="353"/>
    </row>
    <row r="16" spans="1:33" ht="13.65" customHeight="1" x14ac:dyDescent="0.2">
      <c r="B16" s="89"/>
      <c r="C16" s="116"/>
      <c r="D16" s="110"/>
      <c r="E16" s="196"/>
      <c r="F16" s="220"/>
      <c r="G16" s="220"/>
      <c r="H16" s="110"/>
      <c r="I16" s="113"/>
      <c r="J16" s="220"/>
      <c r="K16" s="239"/>
      <c r="L16" s="19"/>
      <c r="N16" s="110"/>
      <c r="O16" s="118"/>
      <c r="R16" s="136"/>
      <c r="S16" s="103"/>
      <c r="T16" s="142"/>
      <c r="U16" s="282"/>
      <c r="V16" s="9"/>
      <c r="W16" s="2"/>
      <c r="X16" s="220"/>
      <c r="Z16" s="1">
        <v>200</v>
      </c>
      <c r="AA16" s="336">
        <f>(Z16+0.5)/34/24+$D$2+1/24/60</f>
        <v>45934.579738562097</v>
      </c>
      <c r="AB16" s="336"/>
      <c r="AC16" s="336">
        <f>(Z16+0.5)/15/24+$D$2+1/24/60</f>
        <v>45934.890972222223</v>
      </c>
      <c r="AD16" s="336"/>
    </row>
    <row r="17" spans="2:31" ht="13.65" customHeight="1" thickBot="1" x14ac:dyDescent="0.25">
      <c r="B17" s="18"/>
      <c r="C17" s="133"/>
      <c r="D17" s="114"/>
      <c r="E17" s="115"/>
      <c r="F17" s="7"/>
      <c r="G17" s="6"/>
      <c r="H17" s="114"/>
      <c r="I17" s="115"/>
      <c r="J17" s="7"/>
      <c r="K17" s="8"/>
      <c r="L17" s="19"/>
      <c r="N17" s="110"/>
      <c r="O17" s="118"/>
      <c r="R17" s="320"/>
      <c r="S17" s="137"/>
      <c r="T17" s="140"/>
      <c r="U17" s="8"/>
      <c r="V17" s="9"/>
      <c r="W17" s="2"/>
      <c r="X17" s="37"/>
      <c r="Z17" s="1">
        <v>300</v>
      </c>
      <c r="AA17" s="336">
        <f>(Z17+0)/34/24+$D$2+2/24/60</f>
        <v>45934.702369281047</v>
      </c>
      <c r="AB17" s="336"/>
      <c r="AC17" s="336">
        <f>(Z17+0)/15/24+$D$2+1/24/60</f>
        <v>45935.167361111118</v>
      </c>
      <c r="AD17" s="336"/>
    </row>
    <row r="18" spans="2:31" ht="13.65" customHeight="1" x14ac:dyDescent="0.2">
      <c r="B18" s="206" t="s">
        <v>40</v>
      </c>
      <c r="C18" s="197"/>
      <c r="D18" s="240"/>
      <c r="E18" s="107" t="s">
        <v>39</v>
      </c>
      <c r="F18" s="178" t="s">
        <v>41</v>
      </c>
      <c r="G18" s="15"/>
      <c r="H18" s="240"/>
      <c r="I18" s="237"/>
      <c r="J18" s="13" t="s">
        <v>42</v>
      </c>
      <c r="K18" s="176"/>
      <c r="L18" s="223"/>
      <c r="M18" s="14" t="s">
        <v>26</v>
      </c>
      <c r="N18" s="106"/>
      <c r="O18" s="107" t="s">
        <v>21</v>
      </c>
      <c r="P18" s="178" t="s">
        <v>47</v>
      </c>
      <c r="Q18" s="15"/>
      <c r="R18" s="179"/>
      <c r="S18" s="107" t="s">
        <v>48</v>
      </c>
      <c r="T18" s="354">
        <f>$AC$6</f>
        <v>42.7</v>
      </c>
      <c r="U18" s="355"/>
      <c r="Z18" s="1">
        <v>400</v>
      </c>
      <c r="AA18" s="336">
        <f>(Z18+0)/34/24+$D$2+1/24/120</f>
        <v>45934.823876633993</v>
      </c>
      <c r="AB18" s="336"/>
      <c r="AC18" s="336">
        <f>(Z18+0)/15/24+$D$2+2/24/120</f>
        <v>45935.445138888892</v>
      </c>
      <c r="AD18" s="336"/>
    </row>
    <row r="19" spans="2:31" ht="13.65" customHeight="1" x14ac:dyDescent="0.2">
      <c r="B19" s="57">
        <v>0.8</v>
      </c>
      <c r="C19" s="246">
        <f>K11+B19</f>
        <v>19.3</v>
      </c>
      <c r="D19" s="108">
        <v>1.4</v>
      </c>
      <c r="E19" s="109">
        <f>C19+D19</f>
        <v>20.7</v>
      </c>
      <c r="F19" s="74">
        <v>0.8</v>
      </c>
      <c r="G19" s="56">
        <f>E19+F19</f>
        <v>21.5</v>
      </c>
      <c r="H19" s="127">
        <v>1.4</v>
      </c>
      <c r="I19" s="109">
        <f>G19+H19</f>
        <v>22.9</v>
      </c>
      <c r="J19" s="74">
        <v>2.9</v>
      </c>
      <c r="K19" s="72">
        <f>I19+J19</f>
        <v>25.799999999999997</v>
      </c>
      <c r="L19" s="57">
        <v>3.3</v>
      </c>
      <c r="M19" s="258">
        <f>U11+L19</f>
        <v>139.00000000000003</v>
      </c>
      <c r="N19" s="108">
        <v>4</v>
      </c>
      <c r="O19" s="126">
        <f>M19+N19</f>
        <v>143.00000000000003</v>
      </c>
      <c r="P19" s="55">
        <v>5.4</v>
      </c>
      <c r="Q19" s="56">
        <f>O19+P19</f>
        <v>148.40000000000003</v>
      </c>
      <c r="R19" s="117">
        <v>14.6</v>
      </c>
      <c r="S19" s="109">
        <f>Q19+R19</f>
        <v>163.00000000000003</v>
      </c>
      <c r="T19" s="250">
        <v>0.2</v>
      </c>
      <c r="U19" s="308">
        <f>S19+T19</f>
        <v>163.20000000000002</v>
      </c>
      <c r="Z19" s="1">
        <v>600</v>
      </c>
      <c r="AA19" s="336">
        <f>(Z19+0.5)/34/24+$D$2+1/24/120</f>
        <v>45935.069587418307</v>
      </c>
      <c r="AB19" s="336"/>
      <c r="AC19" s="336">
        <f>(Z19+0.5)/15/24+$D$2+1/24/120</f>
        <v>45936.001736111117</v>
      </c>
      <c r="AD19" s="336"/>
    </row>
    <row r="20" spans="2:31" ht="13.65" customHeight="1" x14ac:dyDescent="0.2">
      <c r="B20" s="19"/>
      <c r="C20" s="247">
        <f>C19/15/24+$D$2</f>
        <v>45934.38694444445</v>
      </c>
      <c r="D20" s="116"/>
      <c r="E20" s="100">
        <f>E19/15/24+$D$2</f>
        <v>45934.390833333338</v>
      </c>
      <c r="F20" s="221"/>
      <c r="G20" s="64">
        <f>G19/15/24+$D$2</f>
        <v>45934.393055555556</v>
      </c>
      <c r="H20" s="116"/>
      <c r="I20" s="164">
        <f>I19/15/24+$D$2</f>
        <v>45934.396944444445</v>
      </c>
      <c r="J20" s="220"/>
      <c r="K20" s="65">
        <f>K19/15/24+$D$2</f>
        <v>45934.404999999999</v>
      </c>
      <c r="L20" s="19"/>
      <c r="M20" s="64">
        <f>M19/15/24+$D$2</f>
        <v>45934.719444444447</v>
      </c>
      <c r="N20" s="116"/>
      <c r="O20" s="100">
        <f>O19/15/24+$D$2</f>
        <v>45934.730555555558</v>
      </c>
      <c r="P20" s="220"/>
      <c r="Q20" s="64">
        <f>Q19/15/24+$D$2</f>
        <v>45934.745555555557</v>
      </c>
      <c r="R20" s="116"/>
      <c r="S20" s="100">
        <f>S19/15/24+$D$2</f>
        <v>45934.786111111112</v>
      </c>
      <c r="T20" s="251"/>
      <c r="U20" s="65">
        <f>U19/15/24+$D$2</f>
        <v>45934.786666666667</v>
      </c>
      <c r="AA20" s="353" t="s">
        <v>35</v>
      </c>
      <c r="AB20" s="353"/>
      <c r="AC20" s="353"/>
      <c r="AD20" s="353"/>
    </row>
    <row r="21" spans="2:31" ht="13.65" customHeight="1" x14ac:dyDescent="0.2">
      <c r="B21" s="207"/>
      <c r="C21" s="259">
        <v>291</v>
      </c>
      <c r="D21" s="263"/>
      <c r="E21" s="259">
        <v>326</v>
      </c>
      <c r="F21" s="262"/>
      <c r="G21" s="259">
        <v>282</v>
      </c>
      <c r="H21" s="110"/>
      <c r="I21" s="259"/>
      <c r="J21" s="261"/>
      <c r="K21" s="260">
        <v>226</v>
      </c>
      <c r="L21" s="89"/>
      <c r="M21" s="259">
        <v>146</v>
      </c>
      <c r="N21" s="306"/>
      <c r="O21" s="259">
        <v>181</v>
      </c>
      <c r="P21" s="263"/>
      <c r="Q21" s="264">
        <v>265</v>
      </c>
      <c r="R21" s="110"/>
      <c r="S21" s="270">
        <v>101</v>
      </c>
      <c r="T21" s="295"/>
      <c r="U21" s="260">
        <v>100</v>
      </c>
      <c r="Z21" s="1">
        <v>45</v>
      </c>
      <c r="AA21" s="336">
        <f>(Z21+0)/34/24+$D$2+0/24/60</f>
        <v>45934.388480392161</v>
      </c>
      <c r="AB21" s="336"/>
      <c r="AC21" s="336">
        <f>(Z21+0)/15/24+$D$2+0/24/60</f>
        <v>45934.458333333336</v>
      </c>
      <c r="AD21" s="336"/>
    </row>
    <row r="22" spans="2:31" ht="13.65" customHeight="1" x14ac:dyDescent="0.2">
      <c r="B22" s="19"/>
      <c r="C22" s="232"/>
      <c r="D22" s="116"/>
      <c r="E22" s="131"/>
      <c r="G22" s="3"/>
      <c r="H22" s="110"/>
      <c r="I22" s="118"/>
      <c r="K22" s="67" t="s">
        <v>20</v>
      </c>
      <c r="L22" s="89"/>
      <c r="M22" s="220"/>
      <c r="N22" s="116"/>
      <c r="O22" s="113"/>
      <c r="P22" s="3"/>
      <c r="Q22" s="3"/>
      <c r="R22" s="110"/>
      <c r="S22" s="118"/>
      <c r="T22" s="201"/>
      <c r="U22" s="309"/>
      <c r="Z22" s="1">
        <v>165</v>
      </c>
      <c r="AA22" s="336">
        <f>(Z22+0)/34/24+$D$2+0/24/120</f>
        <v>45934.535539215685</v>
      </c>
      <c r="AB22" s="336"/>
      <c r="AC22" s="336">
        <f>(Z22+0)/15/24+$D$2+0/24/120</f>
        <v>45934.791666666672</v>
      </c>
      <c r="AD22" s="336"/>
    </row>
    <row r="23" spans="2:31" ht="13.65" customHeight="1" x14ac:dyDescent="0.2">
      <c r="B23" s="19"/>
      <c r="C23" s="124"/>
      <c r="D23" s="116" t="s">
        <v>1</v>
      </c>
      <c r="E23" s="131"/>
      <c r="G23" s="3" t="s">
        <v>1</v>
      </c>
      <c r="H23" s="110"/>
      <c r="I23" s="118"/>
      <c r="J23" s="220"/>
      <c r="K23" s="26"/>
      <c r="L23" s="89"/>
      <c r="M23" s="220"/>
      <c r="N23" s="116" t="s">
        <v>1</v>
      </c>
      <c r="O23" s="131"/>
      <c r="P23" s="220"/>
      <c r="Q23" s="220"/>
      <c r="R23" s="110"/>
      <c r="S23" s="118"/>
      <c r="T23" s="201"/>
      <c r="U23" s="309"/>
      <c r="Z23" s="1">
        <v>227</v>
      </c>
      <c r="AA23" s="336">
        <f>(Z23+0)/34/24+$D$2+0/24/120</f>
        <v>45934.611519607846</v>
      </c>
      <c r="AB23" s="336"/>
      <c r="AC23" s="336">
        <f>(Z23+0)/15/24+$D$2+0/24/120</f>
        <v>45934.963888888895</v>
      </c>
      <c r="AD23" s="336"/>
    </row>
    <row r="24" spans="2:31" ht="13.65" customHeight="1" x14ac:dyDescent="0.2">
      <c r="B24" s="19"/>
      <c r="C24" s="125"/>
      <c r="D24" s="116"/>
      <c r="E24" s="131"/>
      <c r="F24" s="220"/>
      <c r="G24" s="220"/>
      <c r="H24" s="110"/>
      <c r="I24" s="118"/>
      <c r="K24" s="11"/>
      <c r="L24" s="310"/>
      <c r="M24" s="9"/>
      <c r="N24" s="116"/>
      <c r="O24" s="131"/>
      <c r="P24" s="220"/>
      <c r="Q24" s="220"/>
      <c r="R24" s="110"/>
      <c r="S24" s="118"/>
      <c r="T24" s="201"/>
      <c r="U24" s="309"/>
      <c r="Z24" s="1">
        <v>343</v>
      </c>
      <c r="AA24" s="336">
        <f>(Z24+0)/34/24+$D$2+0/24/120</f>
        <v>45934.753676470587</v>
      </c>
      <c r="AB24" s="336"/>
      <c r="AC24" s="336">
        <f>(Z24+0)/15/24+$D$2+0/24/120</f>
        <v>45935.286111111112</v>
      </c>
      <c r="AD24" s="336"/>
    </row>
    <row r="25" spans="2:31" ht="13.65" customHeight="1" thickBot="1" x14ac:dyDescent="0.25">
      <c r="B25" s="18"/>
      <c r="C25" s="133"/>
      <c r="D25" s="114"/>
      <c r="E25" s="115"/>
      <c r="F25" s="7"/>
      <c r="G25" s="6"/>
      <c r="H25" s="128"/>
      <c r="I25" s="129"/>
      <c r="J25" s="7"/>
      <c r="K25" s="8"/>
      <c r="L25" s="41"/>
      <c r="M25" s="6"/>
      <c r="N25" s="114"/>
      <c r="O25" s="115"/>
      <c r="P25" s="6"/>
      <c r="Q25" s="6"/>
      <c r="R25" s="110"/>
      <c r="S25" s="118"/>
      <c r="T25" s="202"/>
      <c r="U25" s="311"/>
      <c r="V25" s="63"/>
      <c r="W25" s="63"/>
      <c r="X25" s="63"/>
      <c r="Y25" s="63"/>
      <c r="Z25" s="63"/>
      <c r="AA25" s="63"/>
      <c r="AB25" s="63"/>
      <c r="AC25" s="63"/>
    </row>
    <row r="26" spans="2:31" ht="13.65" customHeight="1" x14ac:dyDescent="0.2">
      <c r="B26" s="157"/>
      <c r="C26" s="248"/>
      <c r="D26" s="358" t="s">
        <v>55</v>
      </c>
      <c r="E26" s="359"/>
      <c r="F26" s="238"/>
      <c r="G26" s="14"/>
      <c r="H26" s="235"/>
      <c r="I26" s="237"/>
      <c r="J26" s="238"/>
      <c r="K26" s="22" t="s">
        <v>65</v>
      </c>
      <c r="L26" s="75" t="s">
        <v>49</v>
      </c>
      <c r="M26" s="153"/>
      <c r="N26" s="180"/>
      <c r="O26" s="237" t="s">
        <v>50</v>
      </c>
      <c r="P26" s="170" t="s">
        <v>51</v>
      </c>
      <c r="Q26" s="170"/>
      <c r="R26" s="321"/>
      <c r="S26" s="195" t="s">
        <v>52</v>
      </c>
      <c r="T26" s="240"/>
      <c r="U26" s="22"/>
    </row>
    <row r="27" spans="2:31" s="63" customFormat="1" ht="13.65" customHeight="1" x14ac:dyDescent="0.2">
      <c r="B27" s="57">
        <v>5.8</v>
      </c>
      <c r="C27" s="246">
        <f>K19+B27</f>
        <v>31.599999999999998</v>
      </c>
      <c r="D27" s="225">
        <v>3.2</v>
      </c>
      <c r="E27" s="203">
        <f>C27+D27</f>
        <v>34.799999999999997</v>
      </c>
      <c r="F27" s="74">
        <v>7.1</v>
      </c>
      <c r="G27" s="56">
        <f>C27+F27</f>
        <v>38.699999999999996</v>
      </c>
      <c r="H27" s="117">
        <v>5.3</v>
      </c>
      <c r="I27" s="122">
        <f>G27+H27</f>
        <v>43.999999999999993</v>
      </c>
      <c r="J27" s="32">
        <v>2.4</v>
      </c>
      <c r="K27" s="43">
        <f>I27+J27</f>
        <v>46.399999999999991</v>
      </c>
      <c r="L27" s="42">
        <v>4.2</v>
      </c>
      <c r="M27" s="138">
        <f>U19+L27</f>
        <v>167.4</v>
      </c>
      <c r="N27" s="117">
        <v>2.2999999999999998</v>
      </c>
      <c r="O27" s="121">
        <f>M27+N27</f>
        <v>169.70000000000002</v>
      </c>
      <c r="P27" s="74">
        <v>6</v>
      </c>
      <c r="Q27" s="56">
        <f>O27+P27</f>
        <v>175.70000000000002</v>
      </c>
      <c r="R27" s="127">
        <v>1.1000000000000001</v>
      </c>
      <c r="S27" s="109">
        <f>Q27+R27</f>
        <v>176.8</v>
      </c>
      <c r="T27" s="120">
        <v>7.7</v>
      </c>
      <c r="U27" s="43">
        <f>S27+T27</f>
        <v>184.5</v>
      </c>
      <c r="V27" s="2"/>
      <c r="W27" s="1"/>
      <c r="X27" s="1"/>
      <c r="Y27" s="1"/>
      <c r="Z27" s="1"/>
      <c r="AA27" s="1"/>
      <c r="AB27" s="1"/>
      <c r="AC27" s="1"/>
      <c r="AD27" s="1"/>
      <c r="AE27" s="1"/>
    </row>
    <row r="28" spans="2:31" ht="13.65" customHeight="1" x14ac:dyDescent="0.2">
      <c r="B28" s="89"/>
      <c r="C28" s="247">
        <f>C27/15/24+$D$2</f>
        <v>45934.421111111114</v>
      </c>
      <c r="D28" s="134"/>
      <c r="E28" s="213">
        <f>(E27+120)/15/24</f>
        <v>0.43</v>
      </c>
      <c r="F28" s="220"/>
      <c r="G28" s="177">
        <f>G27/15/24+$D$2</f>
        <v>45934.440833333334</v>
      </c>
      <c r="H28" s="116"/>
      <c r="I28" s="100">
        <f>I27/15/24+$D$2</f>
        <v>45934.455555555556</v>
      </c>
      <c r="J28" s="220"/>
      <c r="K28" s="65">
        <f>K27/15/24+$D$2</f>
        <v>45934.462222222224</v>
      </c>
      <c r="L28" s="19"/>
      <c r="M28" s="64">
        <f>M27/15/24+$D$2</f>
        <v>45934.798333333332</v>
      </c>
      <c r="N28" s="110"/>
      <c r="O28" s="100">
        <f>O27/15/24+$D$2</f>
        <v>45934.804722222223</v>
      </c>
      <c r="P28" s="220"/>
      <c r="Q28" s="64">
        <f>Q27/15/24+$D$2</f>
        <v>45934.821388888893</v>
      </c>
      <c r="R28" s="116"/>
      <c r="S28" s="100">
        <f>S27/15/24+$D$2</f>
        <v>45934.82444444445</v>
      </c>
      <c r="T28" s="116"/>
      <c r="U28" s="65">
        <f>U27/15/24+$D$2</f>
        <v>45934.845833333333</v>
      </c>
      <c r="V28" s="220"/>
    </row>
    <row r="29" spans="2:31" ht="13.65" customHeight="1" x14ac:dyDescent="0.2">
      <c r="B29" s="89"/>
      <c r="C29" s="270">
        <v>347</v>
      </c>
      <c r="D29" s="201"/>
      <c r="E29" s="271">
        <v>404</v>
      </c>
      <c r="F29" s="220"/>
      <c r="G29" s="259">
        <v>436</v>
      </c>
      <c r="H29" s="116"/>
      <c r="I29" s="259">
        <v>68</v>
      </c>
      <c r="J29" s="261"/>
      <c r="K29" s="260">
        <v>54</v>
      </c>
      <c r="L29" s="19"/>
      <c r="M29" s="259">
        <v>189</v>
      </c>
      <c r="N29" s="306"/>
      <c r="O29" s="270">
        <v>183</v>
      </c>
      <c r="P29" s="263"/>
      <c r="Q29" s="264">
        <v>275</v>
      </c>
      <c r="R29" s="217"/>
      <c r="S29" s="259">
        <v>247</v>
      </c>
      <c r="T29" s="262"/>
      <c r="U29" s="260">
        <v>172</v>
      </c>
      <c r="V29" s="222"/>
    </row>
    <row r="30" spans="2:31" ht="13.65" customHeight="1" x14ac:dyDescent="0.2">
      <c r="B30" s="89"/>
      <c r="C30" s="116"/>
      <c r="D30" s="201"/>
      <c r="E30" s="204"/>
      <c r="G30" s="220"/>
      <c r="H30" s="125"/>
      <c r="I30" s="131"/>
      <c r="J30" s="220"/>
      <c r="K30" s="239"/>
      <c r="L30" s="19"/>
      <c r="N30" s="110"/>
      <c r="O30" s="118"/>
      <c r="R30" s="125"/>
      <c r="S30" s="113"/>
      <c r="T30" s="116"/>
      <c r="U30" s="11"/>
      <c r="V30" s="23"/>
    </row>
    <row r="31" spans="2:31" ht="13.65" customHeight="1" x14ac:dyDescent="0.2">
      <c r="B31" s="89"/>
      <c r="C31" s="116"/>
      <c r="D31" s="201"/>
      <c r="E31" s="204"/>
      <c r="F31" s="220"/>
      <c r="G31" s="220"/>
      <c r="H31" s="116"/>
      <c r="I31" s="131"/>
      <c r="J31" s="220" t="s">
        <v>1</v>
      </c>
      <c r="K31" s="239"/>
      <c r="L31" s="39"/>
      <c r="N31" s="110"/>
      <c r="O31" s="118"/>
      <c r="R31" s="116"/>
      <c r="S31" s="131"/>
      <c r="T31" s="116"/>
      <c r="U31" s="26"/>
      <c r="V31" s="88"/>
    </row>
    <row r="32" spans="2:31" ht="13.65" customHeight="1" x14ac:dyDescent="0.2">
      <c r="B32" s="89"/>
      <c r="C32" s="116"/>
      <c r="D32" s="201"/>
      <c r="E32" s="204"/>
      <c r="F32" s="220"/>
      <c r="G32" s="220"/>
      <c r="H32" s="217"/>
      <c r="I32" s="131"/>
      <c r="J32" s="220"/>
      <c r="K32" s="239"/>
      <c r="L32" s="19"/>
      <c r="N32" s="110"/>
      <c r="O32" s="118"/>
      <c r="R32" s="116"/>
      <c r="S32" s="131"/>
      <c r="T32" s="116"/>
      <c r="U32" s="239"/>
      <c r="V32" s="36"/>
      <c r="X32" s="220"/>
      <c r="Y32" s="2"/>
      <c r="Z32" s="220"/>
      <c r="AA32" s="2"/>
      <c r="AB32" s="2"/>
      <c r="AC32" s="2"/>
    </row>
    <row r="33" spans="2:31" ht="13.65" customHeight="1" thickBot="1" x14ac:dyDescent="0.25">
      <c r="B33" s="18"/>
      <c r="C33" s="133"/>
      <c r="D33" s="201"/>
      <c r="E33" s="204"/>
      <c r="F33" s="7"/>
      <c r="G33" s="6"/>
      <c r="H33" s="114"/>
      <c r="I33" s="115"/>
      <c r="J33" s="7"/>
      <c r="K33" s="8"/>
      <c r="L33" s="71"/>
      <c r="M33" s="35"/>
      <c r="N33" s="128"/>
      <c r="O33" s="129"/>
      <c r="R33" s="133"/>
      <c r="S33" s="115"/>
      <c r="T33" s="128"/>
      <c r="U33" s="281"/>
      <c r="V33" s="220"/>
      <c r="W33" s="63"/>
      <c r="X33" s="83"/>
      <c r="Y33" s="62"/>
      <c r="Z33" s="84"/>
      <c r="AA33" s="62"/>
      <c r="AB33" s="24"/>
      <c r="AC33" s="24"/>
      <c r="AD33" s="63"/>
      <c r="AE33" s="63"/>
    </row>
    <row r="34" spans="2:31" ht="13.65" customHeight="1" x14ac:dyDescent="0.2">
      <c r="B34" s="234"/>
      <c r="C34" s="14" t="s">
        <v>64</v>
      </c>
      <c r="D34" s="240"/>
      <c r="E34" s="237" t="s">
        <v>43</v>
      </c>
      <c r="F34" s="360">
        <f>$AC$5</f>
        <v>35.600000000000016</v>
      </c>
      <c r="G34" s="360"/>
      <c r="H34" s="240"/>
      <c r="I34" s="119"/>
      <c r="J34" s="14" t="s">
        <v>57</v>
      </c>
      <c r="K34" s="172"/>
      <c r="L34" s="234"/>
      <c r="M34" s="14" t="s">
        <v>22</v>
      </c>
      <c r="N34" s="110"/>
      <c r="O34" s="135" t="s">
        <v>23</v>
      </c>
      <c r="P34" s="280"/>
      <c r="Q34" s="14" t="s">
        <v>63</v>
      </c>
      <c r="R34" s="279"/>
      <c r="S34" s="152" t="s">
        <v>62</v>
      </c>
      <c r="T34" s="361" t="s">
        <v>27</v>
      </c>
      <c r="U34" s="362"/>
      <c r="V34" s="37"/>
    </row>
    <row r="35" spans="2:31" s="63" customFormat="1" ht="13.65" customHeight="1" x14ac:dyDescent="0.2">
      <c r="B35" s="31">
        <v>1</v>
      </c>
      <c r="C35" s="258">
        <f>K27+B35</f>
        <v>47.399999999999991</v>
      </c>
      <c r="D35" s="120">
        <v>4.7</v>
      </c>
      <c r="E35" s="109">
        <f>C35+D35</f>
        <v>52.099999999999994</v>
      </c>
      <c r="F35" s="149">
        <v>1.9</v>
      </c>
      <c r="G35" s="56">
        <f>E35+F35</f>
        <v>53.999999999999993</v>
      </c>
      <c r="H35" s="120">
        <v>0.4</v>
      </c>
      <c r="I35" s="109">
        <f>G35+H35</f>
        <v>54.399999999999991</v>
      </c>
      <c r="J35" s="34">
        <v>0.5</v>
      </c>
      <c r="K35" s="43">
        <f>I35+J35</f>
        <v>54.899999999999991</v>
      </c>
      <c r="L35" s="312">
        <v>5.4</v>
      </c>
      <c r="M35" s="56">
        <f>U27+L35</f>
        <v>189.9</v>
      </c>
      <c r="N35" s="120">
        <v>0.9</v>
      </c>
      <c r="O35" s="121">
        <f>M35+N35</f>
        <v>190.8</v>
      </c>
      <c r="P35" s="55">
        <v>8.1</v>
      </c>
      <c r="Q35" s="16">
        <f>O35+P35</f>
        <v>198.9</v>
      </c>
      <c r="R35" s="278">
        <v>1.1000000000000001</v>
      </c>
      <c r="S35" s="109">
        <f>Q35+R35</f>
        <v>200</v>
      </c>
      <c r="T35" s="277">
        <v>0</v>
      </c>
      <c r="U35" s="43">
        <f>S35+T35</f>
        <v>200</v>
      </c>
      <c r="V35" s="1"/>
      <c r="W35" s="1"/>
      <c r="X35" s="9"/>
      <c r="Y35" s="1"/>
      <c r="Z35" s="1"/>
      <c r="AA35" s="1"/>
      <c r="AB35" s="1"/>
      <c r="AC35" s="1"/>
      <c r="AD35" s="1"/>
      <c r="AE35" s="1"/>
    </row>
    <row r="36" spans="2:31" ht="13.65" customHeight="1" x14ac:dyDescent="0.2">
      <c r="B36" s="89"/>
      <c r="C36" s="64">
        <f>C35/15/24+$D$2</f>
        <v>45934.465000000004</v>
      </c>
      <c r="D36" s="116"/>
      <c r="E36" s="100">
        <f>E35/15/24+$D$2</f>
        <v>45934.478055555555</v>
      </c>
      <c r="F36" s="363">
        <f>$AD$5</f>
        <v>15.433526011726869</v>
      </c>
      <c r="G36" s="363"/>
      <c r="H36" s="116"/>
      <c r="I36" s="199">
        <f>(I35+120)/15/24</f>
        <v>0.4844444444444444</v>
      </c>
      <c r="K36" s="65">
        <f>K35/15/24+$D$2</f>
        <v>45934.485833333332</v>
      </c>
      <c r="L36" s="89"/>
      <c r="M36" s="64">
        <f>M35/15/24+$D$2</f>
        <v>45934.860833333332</v>
      </c>
      <c r="N36" s="110"/>
      <c r="O36" s="100">
        <f>O35/15/24+$D$2</f>
        <v>45934.863333333335</v>
      </c>
      <c r="Q36" s="64">
        <f>Q35/15/24+$D$2</f>
        <v>45934.885833333334</v>
      </c>
      <c r="R36" s="110"/>
      <c r="S36" s="100">
        <f>S35/15/24+$D$2</f>
        <v>45934.888888888891</v>
      </c>
      <c r="T36" s="276">
        <f>$Y$8</f>
        <v>45934.578472222223</v>
      </c>
      <c r="U36" s="275">
        <f>$AA$8</f>
        <v>45934.895833333336</v>
      </c>
      <c r="Y36" s="63"/>
      <c r="Z36" s="63"/>
      <c r="AA36" s="63"/>
      <c r="AB36" s="63"/>
      <c r="AC36" s="63"/>
      <c r="AD36" s="63"/>
      <c r="AE36" s="63"/>
    </row>
    <row r="37" spans="2:31" ht="13.65" customHeight="1" x14ac:dyDescent="0.2">
      <c r="B37" s="89"/>
      <c r="C37" s="259">
        <v>29</v>
      </c>
      <c r="D37" s="306"/>
      <c r="E37" s="259">
        <v>29</v>
      </c>
      <c r="F37" s="150">
        <f>$Y$5</f>
        <v>45934.399857026146</v>
      </c>
      <c r="G37" s="154">
        <f>$AA$5</f>
        <v>45934.487500000003</v>
      </c>
      <c r="H37" s="124"/>
      <c r="I37" s="259">
        <v>35</v>
      </c>
      <c r="J37" s="261"/>
      <c r="K37" s="260">
        <v>31</v>
      </c>
      <c r="L37" s="313"/>
      <c r="M37" s="259">
        <v>130</v>
      </c>
      <c r="N37" s="306"/>
      <c r="O37" s="259">
        <v>87</v>
      </c>
      <c r="Q37" s="264">
        <v>29</v>
      </c>
      <c r="R37" s="110"/>
      <c r="S37" s="259">
        <v>28</v>
      </c>
      <c r="T37" s="283"/>
      <c r="U37" s="296">
        <f>U35/15/24+$D$2</f>
        <v>45934.888888888891</v>
      </c>
      <c r="V37" s="220"/>
      <c r="X37" s="63"/>
    </row>
    <row r="38" spans="2:31" ht="13.65" customHeight="1" x14ac:dyDescent="0.2">
      <c r="B38" s="89"/>
      <c r="C38" s="220"/>
      <c r="D38" s="116"/>
      <c r="E38" s="131" t="s">
        <v>1</v>
      </c>
      <c r="F38" s="148"/>
      <c r="G38" s="284">
        <f>G35/15/24+$D$2</f>
        <v>45934.483333333337</v>
      </c>
      <c r="H38" s="124" t="s">
        <v>3</v>
      </c>
      <c r="I38" s="113" t="s">
        <v>1</v>
      </c>
      <c r="K38" s="67"/>
      <c r="L38" s="19"/>
      <c r="N38" s="110"/>
      <c r="O38" s="118"/>
      <c r="R38" s="110"/>
      <c r="S38" s="118"/>
      <c r="T38" s="274"/>
      <c r="U38" s="314">
        <v>27</v>
      </c>
      <c r="V38" s="220"/>
    </row>
    <row r="39" spans="2:31" ht="13.65" customHeight="1" x14ac:dyDescent="0.2">
      <c r="B39" s="89"/>
      <c r="C39" s="220"/>
      <c r="D39" s="116" t="s">
        <v>1</v>
      </c>
      <c r="E39" s="131"/>
      <c r="F39" s="148"/>
      <c r="G39" s="285">
        <v>30</v>
      </c>
      <c r="H39" s="110"/>
      <c r="I39" s="113" t="s">
        <v>1</v>
      </c>
      <c r="K39" s="67"/>
      <c r="L39" s="19"/>
      <c r="N39" s="110"/>
      <c r="O39" s="118"/>
      <c r="R39" s="110"/>
      <c r="S39" s="118"/>
      <c r="T39" s="273"/>
      <c r="U39" s="91"/>
      <c r="V39" s="4"/>
    </row>
    <row r="40" spans="2:31" ht="13.65" customHeight="1" x14ac:dyDescent="0.2">
      <c r="B40" s="89"/>
      <c r="C40" s="220"/>
      <c r="D40" s="116"/>
      <c r="E40" s="131"/>
      <c r="F40" s="148"/>
      <c r="G40" s="148"/>
      <c r="H40" s="125"/>
      <c r="I40" s="131"/>
      <c r="K40" s="67"/>
      <c r="L40" s="19"/>
      <c r="N40" s="110"/>
      <c r="O40" s="118"/>
      <c r="R40" s="110"/>
      <c r="S40" s="118"/>
      <c r="T40" s="265"/>
      <c r="U40" s="92"/>
      <c r="V40" s="4"/>
      <c r="W40" s="3"/>
    </row>
    <row r="41" spans="2:31" ht="13.65" customHeight="1" thickBot="1" x14ac:dyDescent="0.25">
      <c r="B41" s="18"/>
      <c r="C41" s="6"/>
      <c r="D41" s="114"/>
      <c r="E41" s="115"/>
      <c r="F41" s="151"/>
      <c r="G41" s="151"/>
      <c r="H41" s="163"/>
      <c r="I41" s="113"/>
      <c r="J41" s="35"/>
      <c r="K41" s="76"/>
      <c r="L41" s="71"/>
      <c r="M41" s="25"/>
      <c r="N41" s="128"/>
      <c r="O41" s="129"/>
      <c r="P41" s="35"/>
      <c r="Q41" s="35"/>
      <c r="R41" s="128"/>
      <c r="S41" s="129"/>
      <c r="T41" s="272"/>
      <c r="U41" s="93"/>
      <c r="V41" s="4"/>
      <c r="W41" s="62"/>
    </row>
    <row r="42" spans="2:31" ht="13.65" customHeight="1" x14ac:dyDescent="0.2">
      <c r="B42" s="208"/>
      <c r="C42" s="249" t="s">
        <v>56</v>
      </c>
      <c r="D42" s="198"/>
      <c r="E42" s="237"/>
      <c r="F42" s="14" t="s">
        <v>66</v>
      </c>
      <c r="G42" s="170"/>
      <c r="H42" s="236" t="s">
        <v>36</v>
      </c>
      <c r="I42" s="237"/>
      <c r="J42" s="14" t="s">
        <v>37</v>
      </c>
      <c r="K42" s="22"/>
      <c r="L42" s="302"/>
      <c r="M42" s="38"/>
      <c r="N42" s="365" t="s">
        <v>68</v>
      </c>
      <c r="O42" s="365"/>
      <c r="P42" s="297"/>
      <c r="Q42" s="298"/>
      <c r="R42" s="178"/>
      <c r="S42" s="178"/>
      <c r="T42" s="366"/>
      <c r="U42" s="366"/>
      <c r="V42" s="367"/>
      <c r="W42" s="367"/>
    </row>
    <row r="43" spans="2:31" s="63" customFormat="1" ht="13.65" customHeight="1" x14ac:dyDescent="0.2">
      <c r="B43" s="42">
        <v>1.2</v>
      </c>
      <c r="C43" s="121">
        <f>K35+B43</f>
        <v>56.099999999999994</v>
      </c>
      <c r="D43" s="123">
        <v>0.1</v>
      </c>
      <c r="E43" s="109">
        <f>C43+D43</f>
        <v>56.199999999999996</v>
      </c>
      <c r="F43" s="34">
        <v>1.5</v>
      </c>
      <c r="G43" s="23">
        <f>E43+F43</f>
        <v>57.699999999999996</v>
      </c>
      <c r="H43" s="123">
        <v>0.7</v>
      </c>
      <c r="I43" s="121">
        <f>G43+H43</f>
        <v>58.4</v>
      </c>
      <c r="J43" s="32">
        <v>2.7</v>
      </c>
      <c r="K43" s="173">
        <f>I43+J43</f>
        <v>61.1</v>
      </c>
      <c r="L43" s="303"/>
      <c r="M43" s="23"/>
      <c r="N43" s="83"/>
      <c r="O43" s="62"/>
      <c r="P43" s="84"/>
      <c r="Q43" s="62"/>
      <c r="R43" s="84"/>
      <c r="S43" s="62"/>
      <c r="T43" s="299"/>
      <c r="U43" s="62"/>
      <c r="V43" s="78"/>
      <c r="W43" s="242"/>
    </row>
    <row r="44" spans="2:31" ht="13.65" customHeight="1" x14ac:dyDescent="0.2">
      <c r="B44" s="19"/>
      <c r="C44" s="199">
        <f>C43/15/24+$D$2</f>
        <v>45934.489166666666</v>
      </c>
      <c r="D44" s="214"/>
      <c r="E44" s="199">
        <f>E43/15/24+$D$2</f>
        <v>45934.489444444444</v>
      </c>
      <c r="F44" s="220"/>
      <c r="G44" s="171">
        <f>G43/15/24+$D$2</f>
        <v>45934.493611111116</v>
      </c>
      <c r="H44" s="116"/>
      <c r="I44" s="199">
        <f>I43/15/24+$D$2</f>
        <v>45934.495555555557</v>
      </c>
      <c r="J44" s="220"/>
      <c r="K44" s="143">
        <f>K43/15/24+$D$2</f>
        <v>45934.503055555557</v>
      </c>
      <c r="M44" s="177"/>
      <c r="N44" s="300"/>
      <c r="O44" s="79"/>
      <c r="P44" s="220"/>
      <c r="Q44" s="79"/>
      <c r="R44" s="79"/>
      <c r="S44" s="64"/>
      <c r="U44" s="64"/>
      <c r="V44" s="78"/>
      <c r="W44" s="79"/>
    </row>
    <row r="45" spans="2:31" ht="13.65" customHeight="1" x14ac:dyDescent="0.2">
      <c r="B45" s="89"/>
      <c r="C45" s="259">
        <v>51</v>
      </c>
      <c r="D45" s="306"/>
      <c r="E45" s="259">
        <v>56</v>
      </c>
      <c r="F45" s="263"/>
      <c r="G45" s="259">
        <v>99</v>
      </c>
      <c r="H45" s="306"/>
      <c r="I45" s="259">
        <v>177</v>
      </c>
      <c r="J45" s="261"/>
      <c r="K45" s="260">
        <v>78</v>
      </c>
      <c r="N45" s="276"/>
      <c r="O45" s="154"/>
      <c r="P45" s="221"/>
      <c r="Q45" s="221"/>
      <c r="R45" s="154"/>
      <c r="S45" s="154"/>
      <c r="V45" s="78"/>
      <c r="W45" s="81"/>
    </row>
    <row r="46" spans="2:31" ht="13.65" customHeight="1" x14ac:dyDescent="0.2">
      <c r="B46" s="89"/>
      <c r="C46" s="131"/>
      <c r="D46" s="116"/>
      <c r="E46" s="131"/>
      <c r="F46" s="220"/>
      <c r="G46" s="220"/>
      <c r="H46" s="116"/>
      <c r="I46" s="368"/>
      <c r="J46" s="220"/>
      <c r="K46" s="67"/>
      <c r="N46" s="80"/>
      <c r="O46" s="81"/>
      <c r="P46" s="220"/>
      <c r="Q46" s="220"/>
      <c r="R46" s="81"/>
      <c r="S46" s="81"/>
      <c r="V46" s="80"/>
      <c r="W46" s="81"/>
    </row>
    <row r="47" spans="2:31" ht="13.65" customHeight="1" x14ac:dyDescent="0.2">
      <c r="B47" s="89"/>
      <c r="C47" s="131"/>
      <c r="D47" s="116" t="s">
        <v>1</v>
      </c>
      <c r="E47" s="131"/>
      <c r="F47" s="220" t="s">
        <v>1</v>
      </c>
      <c r="G47" s="220"/>
      <c r="H47" s="116" t="s">
        <v>1</v>
      </c>
      <c r="I47" s="368"/>
      <c r="J47" s="220" t="s">
        <v>1</v>
      </c>
      <c r="K47" s="67"/>
      <c r="N47"/>
      <c r="O47" s="81"/>
      <c r="P47" s="68"/>
      <c r="Q47" s="220"/>
      <c r="R47" s="81"/>
      <c r="S47" s="81"/>
      <c r="V47"/>
      <c r="W47" s="81"/>
    </row>
    <row r="48" spans="2:31" ht="13.65" customHeight="1" x14ac:dyDescent="0.15">
      <c r="B48" s="209"/>
      <c r="C48" s="131"/>
      <c r="D48" s="116"/>
      <c r="E48" s="131"/>
      <c r="F48" s="220"/>
      <c r="G48" s="220"/>
      <c r="H48" s="116"/>
      <c r="I48" s="131"/>
      <c r="J48" s="220"/>
      <c r="K48" s="239"/>
      <c r="N48" s="81"/>
      <c r="O48" s="82"/>
      <c r="P48" s="220"/>
      <c r="Q48" s="220"/>
      <c r="R48" s="82"/>
      <c r="S48" s="82"/>
      <c r="V48" s="81"/>
      <c r="W48" s="82"/>
    </row>
    <row r="49" spans="2:29" ht="13.65" customHeight="1" thickBot="1" x14ac:dyDescent="0.25">
      <c r="B49" s="18"/>
      <c r="C49" s="115"/>
      <c r="D49" s="114"/>
      <c r="E49" s="115"/>
      <c r="F49" s="7"/>
      <c r="G49" s="6"/>
      <c r="H49" s="114"/>
      <c r="I49" s="115"/>
      <c r="J49" s="7"/>
      <c r="K49" s="8"/>
      <c r="N49" s="243"/>
      <c r="O49" s="82"/>
      <c r="P49" s="2"/>
      <c r="Q49" s="2"/>
      <c r="R49" s="82"/>
      <c r="S49" s="82"/>
      <c r="V49" s="243"/>
      <c r="W49" s="82"/>
    </row>
    <row r="50" spans="2:29" ht="13.65" customHeight="1" x14ac:dyDescent="0.2">
      <c r="B50" s="223" t="s">
        <v>60</v>
      </c>
      <c r="C50" s="324"/>
      <c r="D50" s="356" t="s">
        <v>58</v>
      </c>
      <c r="E50" s="357"/>
      <c r="F50" s="212"/>
      <c r="G50" s="14"/>
      <c r="H50" s="110"/>
      <c r="I50" s="237" t="s">
        <v>44</v>
      </c>
      <c r="J50" s="105"/>
      <c r="K50" s="210"/>
      <c r="N50" s="220"/>
      <c r="O50" s="3"/>
    </row>
    <row r="51" spans="2:29" s="63" customFormat="1" ht="13.65" customHeight="1" x14ac:dyDescent="0.2">
      <c r="B51" s="42">
        <v>7.8</v>
      </c>
      <c r="C51" s="109">
        <f>K43+B51</f>
        <v>68.900000000000006</v>
      </c>
      <c r="D51" s="200">
        <v>1.3</v>
      </c>
      <c r="E51" s="203">
        <f>C51+D51</f>
        <v>70.2</v>
      </c>
      <c r="F51" s="90">
        <v>2.9</v>
      </c>
      <c r="G51" s="23">
        <f>E51+F51</f>
        <v>73.100000000000009</v>
      </c>
      <c r="H51" s="120">
        <v>3.7</v>
      </c>
      <c r="I51" s="121">
        <f>G51+H51</f>
        <v>76.800000000000011</v>
      </c>
      <c r="J51" s="77">
        <v>5.0999999999999996</v>
      </c>
      <c r="K51" s="173">
        <f>I51+J51</f>
        <v>81.900000000000006</v>
      </c>
      <c r="L51" s="253"/>
      <c r="M51" s="242"/>
      <c r="N51" s="241"/>
      <c r="O51" s="6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 ht="13.65" customHeight="1" x14ac:dyDescent="0.2">
      <c r="B52" s="89"/>
      <c r="C52" s="199">
        <f>C51/15/24+$D$2</f>
        <v>45934.524722222224</v>
      </c>
      <c r="D52" s="134"/>
      <c r="E52" s="215">
        <f>E51/15/24+$D$2</f>
        <v>45934.528333333335</v>
      </c>
      <c r="F52" s="220"/>
      <c r="G52" s="171">
        <f>G51/15/24+$D$2</f>
        <v>45934.53638888889</v>
      </c>
      <c r="H52" s="110"/>
      <c r="I52" s="199">
        <f>I51/15/24+$D$2</f>
        <v>45934.546666666669</v>
      </c>
      <c r="K52" s="143">
        <f>K51/15/24+$D$2</f>
        <v>45934.560833333337</v>
      </c>
      <c r="L52" s="78"/>
      <c r="M52" s="79"/>
      <c r="N52" s="220"/>
      <c r="O52" s="64"/>
      <c r="Y52" s="63"/>
      <c r="Z52" s="63"/>
      <c r="AA52" s="63"/>
      <c r="AB52" s="63"/>
      <c r="AC52" s="63"/>
    </row>
    <row r="53" spans="2:29" ht="13.65" customHeight="1" x14ac:dyDescent="0.2">
      <c r="B53" s="89"/>
      <c r="C53" s="131"/>
      <c r="D53" s="201"/>
      <c r="E53" s="286">
        <v>398</v>
      </c>
      <c r="F53" s="220"/>
      <c r="G53" s="12"/>
      <c r="H53" s="110"/>
      <c r="I53" s="131"/>
      <c r="K53" s="239"/>
      <c r="L53" s="276"/>
      <c r="M53" s="301"/>
      <c r="N53" s="221"/>
      <c r="O53" s="221"/>
      <c r="X53" s="63"/>
    </row>
    <row r="54" spans="2:29" ht="13.65" customHeight="1" x14ac:dyDescent="0.2">
      <c r="B54" s="89"/>
      <c r="C54" s="132"/>
      <c r="D54" s="201"/>
      <c r="E54" s="204"/>
      <c r="F54" s="220"/>
      <c r="G54" s="220"/>
      <c r="H54" s="110"/>
      <c r="I54" s="113"/>
      <c r="K54" s="11"/>
      <c r="L54" s="80"/>
      <c r="M54" s="81"/>
      <c r="N54" s="220"/>
      <c r="O54" s="220"/>
    </row>
    <row r="55" spans="2:29" ht="13.65" customHeight="1" x14ac:dyDescent="0.2">
      <c r="B55" s="89"/>
      <c r="C55" s="132"/>
      <c r="D55" s="201"/>
      <c r="E55" s="204"/>
      <c r="F55" s="220"/>
      <c r="G55" s="220"/>
      <c r="H55" s="110"/>
      <c r="I55" s="131"/>
      <c r="K55" s="239"/>
      <c r="L55"/>
      <c r="M55" s="81"/>
      <c r="N55" s="68"/>
      <c r="O55" s="220"/>
    </row>
    <row r="56" spans="2:29" ht="13.65" customHeight="1" x14ac:dyDescent="0.2">
      <c r="B56" s="89"/>
      <c r="C56" s="131"/>
      <c r="D56" s="201"/>
      <c r="E56" s="204"/>
      <c r="F56" s="220"/>
      <c r="G56" s="220"/>
      <c r="H56" s="110"/>
      <c r="I56" s="113"/>
      <c r="K56" s="11"/>
      <c r="L56" s="81"/>
      <c r="M56" s="82"/>
      <c r="N56" s="220"/>
      <c r="O56" s="220"/>
      <c r="P56" s="63"/>
      <c r="Q56" s="63"/>
      <c r="R56" s="63"/>
      <c r="T56" s="63"/>
    </row>
    <row r="57" spans="2:29" ht="13.65" customHeight="1" thickBot="1" x14ac:dyDescent="0.25">
      <c r="B57" s="18"/>
      <c r="C57" s="115"/>
      <c r="D57" s="201"/>
      <c r="E57" s="204"/>
      <c r="F57" s="7"/>
      <c r="G57" s="6"/>
      <c r="H57" s="114"/>
      <c r="I57" s="115"/>
      <c r="J57" s="7"/>
      <c r="K57" s="8"/>
      <c r="L57" s="243"/>
      <c r="M57" s="82"/>
      <c r="N57" s="2"/>
      <c r="O57" s="2"/>
      <c r="S57" s="63"/>
      <c r="U57" s="63"/>
    </row>
    <row r="58" spans="2:29" ht="13.65" customHeight="1" x14ac:dyDescent="0.2">
      <c r="B58" s="211"/>
      <c r="C58" s="325"/>
      <c r="D58" s="165"/>
      <c r="E58" s="219"/>
      <c r="F58" s="216"/>
      <c r="G58" s="237"/>
      <c r="H58" s="356" t="s">
        <v>67</v>
      </c>
      <c r="I58" s="357"/>
      <c r="J58" s="231"/>
      <c r="K58" s="210"/>
    </row>
    <row r="59" spans="2:29" ht="13.65" customHeight="1" x14ac:dyDescent="0.2">
      <c r="B59" s="42">
        <v>3.7</v>
      </c>
      <c r="C59" s="109">
        <f>K51+B59</f>
        <v>85.600000000000009</v>
      </c>
      <c r="D59" s="127">
        <v>1.8</v>
      </c>
      <c r="E59" s="109">
        <f>C59+D59</f>
        <v>87.4</v>
      </c>
      <c r="F59" s="120">
        <v>1.9</v>
      </c>
      <c r="G59" s="121">
        <f>E59+F59</f>
        <v>89.300000000000011</v>
      </c>
      <c r="H59" s="291">
        <v>0.3</v>
      </c>
      <c r="I59" s="121">
        <f>G59+H59</f>
        <v>89.600000000000009</v>
      </c>
      <c r="J59" s="167">
        <v>14</v>
      </c>
      <c r="K59" s="173">
        <f>I59+J59</f>
        <v>103.60000000000001</v>
      </c>
      <c r="L59" s="63"/>
      <c r="M59" s="63"/>
      <c r="N59" s="63"/>
    </row>
    <row r="60" spans="2:29" ht="13.65" customHeight="1" x14ac:dyDescent="0.2">
      <c r="B60" s="19"/>
      <c r="C60" s="326">
        <f>C59/15/24+$D$2</f>
        <v>45934.571111111116</v>
      </c>
      <c r="D60" s="166"/>
      <c r="E60" s="100">
        <f>E59/15/24+$D$2</f>
        <v>45934.576111111113</v>
      </c>
      <c r="F60" s="166"/>
      <c r="G60" s="100">
        <f>G59/15/24+$D$2</f>
        <v>45934.581388888888</v>
      </c>
      <c r="H60" s="292"/>
      <c r="I60" s="215">
        <f>I59/15/24+$D$2</f>
        <v>45934.582222222227</v>
      </c>
      <c r="J60" s="230"/>
      <c r="K60" s="85">
        <f>K59/15/24+$D$2</f>
        <v>45934.621111111112</v>
      </c>
      <c r="O60" s="17"/>
      <c r="Q60" s="3"/>
    </row>
    <row r="61" spans="2:29" ht="13.65" customHeight="1" x14ac:dyDescent="0.2">
      <c r="B61" s="19"/>
      <c r="C61" s="259">
        <v>227</v>
      </c>
      <c r="D61" s="306"/>
      <c r="E61" s="259">
        <v>235</v>
      </c>
      <c r="F61" s="263"/>
      <c r="G61" s="259">
        <v>243</v>
      </c>
      <c r="H61" s="287"/>
      <c r="I61" s="286">
        <v>246</v>
      </c>
      <c r="J61" s="229"/>
      <c r="K61" s="257"/>
      <c r="P61" s="158"/>
      <c r="Q61" s="69"/>
    </row>
    <row r="62" spans="2:29" ht="13.65" customHeight="1" x14ac:dyDescent="0.2">
      <c r="B62" s="19"/>
      <c r="C62" s="113"/>
      <c r="D62" s="116"/>
      <c r="E62" s="131"/>
      <c r="F62" s="116"/>
      <c r="G62" s="131"/>
      <c r="H62" s="134"/>
      <c r="I62" s="288"/>
      <c r="J62" s="229"/>
      <c r="K62" s="257"/>
      <c r="P62" s="4"/>
      <c r="Q62" s="4"/>
    </row>
    <row r="63" spans="2:29" ht="13.65" customHeight="1" x14ac:dyDescent="0.2">
      <c r="B63" s="19"/>
      <c r="C63" s="131"/>
      <c r="D63" s="116"/>
      <c r="E63" s="131"/>
      <c r="F63" s="116"/>
      <c r="G63" s="131"/>
      <c r="H63" s="134"/>
      <c r="I63" s="288"/>
      <c r="J63" s="160"/>
      <c r="K63" s="257"/>
      <c r="N63" s="17"/>
      <c r="P63" s="86"/>
      <c r="Q63" s="4"/>
    </row>
    <row r="64" spans="2:29" ht="13.65" customHeight="1" x14ac:dyDescent="0.2">
      <c r="B64" s="19"/>
      <c r="C64" s="113"/>
      <c r="D64" s="116"/>
      <c r="E64" s="131"/>
      <c r="F64" s="116"/>
      <c r="G64" s="131"/>
      <c r="H64" s="134"/>
      <c r="I64" s="288"/>
      <c r="J64" s="228"/>
      <c r="K64" s="304"/>
      <c r="P64" s="4"/>
      <c r="Q64" s="4"/>
      <c r="R64" s="63"/>
      <c r="S64" s="63"/>
      <c r="T64" s="63"/>
      <c r="U64" s="63"/>
    </row>
    <row r="65" spans="2:15" ht="13.65" customHeight="1" thickBot="1" x14ac:dyDescent="0.25">
      <c r="B65" s="18"/>
      <c r="C65" s="115"/>
      <c r="D65" s="114"/>
      <c r="E65" s="115"/>
      <c r="F65" s="114"/>
      <c r="G65" s="115"/>
      <c r="H65" s="289"/>
      <c r="I65" s="290"/>
      <c r="J65" s="227"/>
      <c r="K65" s="305"/>
    </row>
    <row r="66" spans="2:15" ht="13.65" customHeight="1" x14ac:dyDescent="0.2"/>
    <row r="67" spans="2:15" ht="13.65" customHeight="1" x14ac:dyDescent="0.2">
      <c r="L67" s="63"/>
      <c r="M67" s="63"/>
      <c r="N67" s="63"/>
      <c r="O67" s="63"/>
    </row>
    <row r="68" spans="2:15" ht="13.65" customHeight="1" x14ac:dyDescent="0.2"/>
    <row r="69" spans="2:15" ht="13.65" customHeight="1" x14ac:dyDescent="0.2"/>
    <row r="70" spans="2:15" ht="13.65" customHeight="1" x14ac:dyDescent="0.2"/>
    <row r="71" spans="2:15" ht="13.65" customHeight="1" x14ac:dyDescent="0.2"/>
    <row r="72" spans="2:15" ht="13.65" customHeight="1" x14ac:dyDescent="0.2"/>
    <row r="73" spans="2:15" ht="13.65" customHeight="1" x14ac:dyDescent="0.2"/>
    <row r="74" spans="2:15" x14ac:dyDescent="0.2">
      <c r="H74" s="220"/>
      <c r="I74" s="220"/>
      <c r="L74" s="252"/>
      <c r="M74" s="87"/>
    </row>
    <row r="75" spans="2:15" x14ac:dyDescent="0.2">
      <c r="H75" s="9"/>
      <c r="I75" s="2"/>
      <c r="L75" s="253"/>
      <c r="M75" s="254"/>
    </row>
    <row r="76" spans="2:15" x14ac:dyDescent="0.2">
      <c r="L76" s="78"/>
      <c r="M76" s="79"/>
    </row>
    <row r="77" spans="2:15" x14ac:dyDescent="0.2">
      <c r="F77" s="220"/>
      <c r="G77" s="220"/>
      <c r="H77" s="86"/>
      <c r="I77" s="3"/>
      <c r="L77" s="80"/>
      <c r="M77" s="81"/>
    </row>
    <row r="78" spans="2:15" x14ac:dyDescent="0.2">
      <c r="F78" s="220"/>
      <c r="G78" s="220"/>
      <c r="H78" s="34"/>
      <c r="I78" s="23"/>
      <c r="J78" s="34"/>
      <c r="L78" s="80"/>
      <c r="M78" s="81"/>
    </row>
    <row r="79" spans="2:15" x14ac:dyDescent="0.2">
      <c r="F79" s="220"/>
      <c r="G79" s="220"/>
      <c r="H79" s="220"/>
      <c r="I79" s="220"/>
      <c r="L79"/>
      <c r="M79" s="81"/>
    </row>
    <row r="80" spans="2:15" x14ac:dyDescent="0.2">
      <c r="F80" s="220"/>
      <c r="G80" s="220"/>
      <c r="H80" s="220"/>
      <c r="I80" s="220"/>
      <c r="L80" s="81"/>
      <c r="M80" s="82"/>
    </row>
    <row r="81" spans="6:21" x14ac:dyDescent="0.2">
      <c r="F81" s="220"/>
      <c r="G81" s="220"/>
      <c r="H81" s="220"/>
      <c r="I81" s="220"/>
      <c r="L81" s="243"/>
      <c r="M81" s="82"/>
    </row>
    <row r="82" spans="6:21" x14ac:dyDescent="0.2">
      <c r="F82" s="9"/>
      <c r="G82" s="2"/>
      <c r="H82" s="220"/>
      <c r="I82" s="220"/>
    </row>
    <row r="83" spans="6:21" x14ac:dyDescent="0.2">
      <c r="H83" s="220"/>
      <c r="I83" s="220"/>
      <c r="L83" s="3"/>
      <c r="M83" s="220"/>
      <c r="N83" s="2"/>
      <c r="O83" s="220"/>
      <c r="Q83" s="9"/>
      <c r="R83" s="2"/>
      <c r="S83" s="220"/>
      <c r="T83" s="2"/>
      <c r="U83" s="220"/>
    </row>
    <row r="84" spans="6:21" ht="14.4" x14ac:dyDescent="0.2">
      <c r="H84" s="9"/>
      <c r="I84" s="2"/>
      <c r="L84" s="369"/>
      <c r="M84" s="369"/>
      <c r="O84" s="220"/>
      <c r="Q84" s="73"/>
      <c r="S84" s="10"/>
      <c r="T84" s="221"/>
    </row>
    <row r="85" spans="6:21" x14ac:dyDescent="0.2">
      <c r="L85" s="220"/>
      <c r="M85" s="220"/>
      <c r="N85" s="220"/>
      <c r="O85" s="220"/>
      <c r="P85" s="220"/>
      <c r="Q85" s="3"/>
      <c r="S85" s="3"/>
      <c r="U85" s="3"/>
    </row>
    <row r="86" spans="6:21" x14ac:dyDescent="0.2">
      <c r="L86" s="220"/>
      <c r="M86" s="220"/>
      <c r="N86" s="220"/>
      <c r="O86" s="220"/>
      <c r="P86" s="220"/>
      <c r="Q86" s="12"/>
      <c r="S86" s="220"/>
      <c r="U86" s="221"/>
    </row>
    <row r="87" spans="6:21" x14ac:dyDescent="0.2">
      <c r="L87" s="220"/>
      <c r="M87" s="220"/>
      <c r="N87" s="220"/>
      <c r="O87" s="220"/>
      <c r="P87" s="220"/>
      <c r="Q87" s="220"/>
      <c r="S87" s="3"/>
      <c r="U87" s="3"/>
    </row>
    <row r="88" spans="6:21" x14ac:dyDescent="0.2">
      <c r="L88" s="220"/>
      <c r="M88" s="220"/>
      <c r="N88" s="220"/>
      <c r="O88" s="220"/>
      <c r="P88" s="220"/>
      <c r="Q88" s="220"/>
      <c r="S88" s="3"/>
      <c r="U88" s="3"/>
    </row>
    <row r="89" spans="6:21" x14ac:dyDescent="0.2">
      <c r="L89" s="220"/>
      <c r="M89" s="220"/>
      <c r="N89" s="220"/>
      <c r="O89" s="220"/>
      <c r="P89" s="220"/>
      <c r="Q89" s="220"/>
      <c r="S89" s="3"/>
      <c r="U89" s="3"/>
    </row>
    <row r="90" spans="6:21" x14ac:dyDescent="0.2">
      <c r="L90" s="9"/>
      <c r="M90" s="2"/>
      <c r="N90" s="9"/>
      <c r="O90" s="2"/>
      <c r="P90" s="9"/>
      <c r="Q90" s="2"/>
      <c r="R90" s="9"/>
      <c r="S90" s="2"/>
      <c r="T90" s="9"/>
      <c r="U90" s="2"/>
    </row>
    <row r="91" spans="6:21" x14ac:dyDescent="0.2">
      <c r="L91" s="220"/>
      <c r="M91" s="2"/>
      <c r="N91" s="220"/>
      <c r="O91" s="2"/>
      <c r="P91" s="220"/>
      <c r="Q91" s="2"/>
      <c r="R91" s="220"/>
      <c r="S91" s="2"/>
      <c r="T91" s="220"/>
      <c r="U91" s="2"/>
    </row>
    <row r="92" spans="6:21" x14ac:dyDescent="0.2">
      <c r="L92" s="220"/>
      <c r="M92" s="220"/>
      <c r="N92" s="220"/>
      <c r="O92" s="220"/>
      <c r="P92" s="220"/>
      <c r="Q92" s="220"/>
      <c r="R92" s="220"/>
      <c r="S92" s="220"/>
      <c r="U92" s="3"/>
    </row>
    <row r="93" spans="6:21" x14ac:dyDescent="0.2">
      <c r="L93" s="220"/>
      <c r="M93" s="220"/>
      <c r="N93" s="220"/>
      <c r="O93" s="220"/>
      <c r="P93" s="220"/>
      <c r="Q93" s="220"/>
      <c r="R93" s="220"/>
      <c r="S93" s="221"/>
      <c r="U93" s="3"/>
    </row>
    <row r="94" spans="6:21" x14ac:dyDescent="0.2">
      <c r="L94" s="220"/>
      <c r="M94" s="220"/>
      <c r="N94" s="220"/>
      <c r="O94" s="220"/>
      <c r="P94" s="220"/>
      <c r="Q94" s="220"/>
      <c r="R94" s="220"/>
      <c r="S94" s="220"/>
      <c r="U94" s="220"/>
    </row>
    <row r="95" spans="6:21" x14ac:dyDescent="0.2">
      <c r="L95" s="220"/>
      <c r="M95" s="220"/>
      <c r="N95" s="220"/>
      <c r="O95" s="220"/>
      <c r="P95" s="220"/>
      <c r="Q95" s="220"/>
      <c r="R95" s="220"/>
      <c r="S95" s="220"/>
      <c r="U95" s="220"/>
    </row>
    <row r="96" spans="6:21" x14ac:dyDescent="0.2">
      <c r="L96" s="220"/>
      <c r="M96" s="220"/>
      <c r="N96" s="220"/>
      <c r="O96" s="220"/>
      <c r="P96" s="220"/>
      <c r="Q96" s="220"/>
      <c r="R96" s="220"/>
      <c r="S96" s="220"/>
      <c r="U96" s="220"/>
    </row>
    <row r="97" spans="12:21" x14ac:dyDescent="0.2">
      <c r="L97" s="220"/>
      <c r="M97" s="220"/>
      <c r="N97" s="220"/>
      <c r="O97" s="220"/>
      <c r="P97" s="220"/>
      <c r="Q97" s="220"/>
      <c r="R97" s="220"/>
      <c r="S97" s="220"/>
      <c r="U97" s="3"/>
    </row>
    <row r="98" spans="12:21" x14ac:dyDescent="0.2">
      <c r="L98" s="9"/>
      <c r="M98" s="2"/>
      <c r="N98" s="9"/>
      <c r="O98" s="2"/>
      <c r="P98" s="9"/>
      <c r="Q98" s="2"/>
      <c r="R98" s="9"/>
      <c r="S98" s="2"/>
      <c r="T98" s="9"/>
      <c r="U98" s="2"/>
    </row>
    <row r="99" spans="12:21" x14ac:dyDescent="0.2">
      <c r="L99" s="220"/>
      <c r="M99" s="220"/>
      <c r="N99" s="220"/>
      <c r="O99" s="220"/>
      <c r="P99" s="370"/>
      <c r="Q99" s="370"/>
      <c r="S99" s="220"/>
      <c r="U99" s="3"/>
    </row>
    <row r="100" spans="12:21" x14ac:dyDescent="0.2">
      <c r="L100" s="220"/>
      <c r="M100" s="220"/>
      <c r="N100" s="220"/>
      <c r="O100" s="220"/>
      <c r="P100" s="220"/>
      <c r="Q100" s="369"/>
      <c r="R100" s="220"/>
      <c r="S100" s="220"/>
      <c r="U100" s="3"/>
    </row>
    <row r="101" spans="12:21" x14ac:dyDescent="0.2">
      <c r="L101" s="220"/>
      <c r="M101" s="220"/>
      <c r="N101" s="220"/>
      <c r="O101" s="220"/>
      <c r="P101" s="220"/>
      <c r="Q101" s="369"/>
      <c r="R101" s="369"/>
      <c r="S101" s="364"/>
      <c r="U101" s="3"/>
    </row>
    <row r="102" spans="12:21" x14ac:dyDescent="0.2">
      <c r="L102" s="220"/>
      <c r="M102" s="220"/>
      <c r="N102" s="220"/>
      <c r="O102" s="220"/>
      <c r="P102" s="220"/>
      <c r="Q102" s="220"/>
      <c r="R102" s="369"/>
      <c r="S102" s="364"/>
      <c r="U102" s="221"/>
    </row>
    <row r="103" spans="12:21" x14ac:dyDescent="0.2">
      <c r="L103" s="220"/>
      <c r="M103" s="220"/>
      <c r="N103" s="220"/>
      <c r="O103" s="220"/>
      <c r="P103" s="220"/>
      <c r="Q103" s="220"/>
      <c r="R103" s="220"/>
      <c r="S103" s="12"/>
      <c r="U103" s="3"/>
    </row>
    <row r="104" spans="12:21" x14ac:dyDescent="0.2">
      <c r="L104" s="220"/>
      <c r="M104" s="220"/>
      <c r="N104" s="220"/>
      <c r="O104" s="220"/>
      <c r="P104" s="220"/>
      <c r="Q104" s="220"/>
      <c r="S104" s="3"/>
      <c r="T104" s="220"/>
      <c r="U104" s="3"/>
    </row>
    <row r="105" spans="12:21" x14ac:dyDescent="0.2">
      <c r="L105" s="9"/>
      <c r="M105" s="2"/>
      <c r="N105" s="9"/>
      <c r="O105" s="2"/>
      <c r="P105" s="9"/>
      <c r="Q105" s="2"/>
      <c r="R105" s="9"/>
      <c r="S105" s="2"/>
      <c r="T105" s="9"/>
      <c r="U105" s="2"/>
    </row>
    <row r="106" spans="12:21" x14ac:dyDescent="0.2">
      <c r="L106" s="369"/>
      <c r="M106" s="369"/>
      <c r="N106" s="220"/>
      <c r="O106" s="220"/>
      <c r="P106" s="220"/>
      <c r="Q106" s="220"/>
      <c r="R106" s="364"/>
      <c r="S106" s="364"/>
      <c r="T106" s="220"/>
      <c r="U106" s="220"/>
    </row>
    <row r="107" spans="12:21" x14ac:dyDescent="0.2">
      <c r="L107" s="369"/>
      <c r="M107" s="220"/>
      <c r="N107" s="220"/>
      <c r="O107" s="220"/>
      <c r="P107" s="220"/>
      <c r="Q107" s="220"/>
      <c r="S107" s="220"/>
      <c r="T107" s="220"/>
      <c r="U107" s="220"/>
    </row>
    <row r="108" spans="12:21" x14ac:dyDescent="0.2">
      <c r="L108" s="369"/>
      <c r="M108" s="220"/>
      <c r="N108" s="220"/>
      <c r="O108" s="220"/>
      <c r="P108" s="220"/>
      <c r="Q108" s="220"/>
      <c r="R108" s="371"/>
      <c r="S108" s="371"/>
      <c r="T108" s="17"/>
      <c r="U108" s="220"/>
    </row>
    <row r="109" spans="12:21" x14ac:dyDescent="0.2">
      <c r="L109" s="220"/>
      <c r="M109" s="220"/>
      <c r="N109" s="220"/>
      <c r="O109" s="220"/>
      <c r="P109" s="220"/>
      <c r="Q109" s="369"/>
      <c r="S109" s="221"/>
      <c r="T109" s="220"/>
      <c r="U109" s="220"/>
    </row>
    <row r="110" spans="12:21" x14ac:dyDescent="0.2">
      <c r="L110" s="220"/>
      <c r="M110" s="220"/>
      <c r="N110" s="220"/>
      <c r="O110" s="220"/>
      <c r="P110" s="220"/>
      <c r="Q110" s="369"/>
      <c r="S110" s="12"/>
      <c r="T110" s="220"/>
      <c r="U110" s="220"/>
    </row>
    <row r="111" spans="12:21" x14ac:dyDescent="0.2">
      <c r="L111" s="220"/>
      <c r="M111" s="220"/>
      <c r="N111" s="220"/>
      <c r="O111" s="220"/>
      <c r="P111" s="220"/>
      <c r="Q111" s="220"/>
      <c r="S111" s="3"/>
      <c r="T111" s="220"/>
      <c r="U111" s="220"/>
    </row>
    <row r="112" spans="12:21" x14ac:dyDescent="0.2">
      <c r="L112" s="9"/>
      <c r="M112" s="2"/>
      <c r="N112" s="9"/>
      <c r="O112" s="2"/>
      <c r="P112" s="9"/>
      <c r="Q112" s="2"/>
      <c r="R112" s="9"/>
      <c r="S112" s="2"/>
      <c r="T112" s="9"/>
      <c r="U112" s="2"/>
    </row>
    <row r="113" spans="12:21" x14ac:dyDescent="0.2">
      <c r="L113" s="220"/>
      <c r="M113" s="2"/>
      <c r="N113" s="220"/>
      <c r="O113" s="2"/>
      <c r="P113" s="220"/>
      <c r="Q113" s="28"/>
      <c r="R113" s="220"/>
      <c r="S113" s="2"/>
      <c r="T113" s="29"/>
      <c r="U113" s="2"/>
    </row>
    <row r="114" spans="12:21" x14ac:dyDescent="0.2">
      <c r="L114" s="369"/>
      <c r="M114" s="369"/>
      <c r="N114" s="370"/>
      <c r="O114" s="370"/>
      <c r="P114" s="4"/>
      <c r="Q114" s="4"/>
      <c r="U114" s="3"/>
    </row>
    <row r="115" spans="12:21" x14ac:dyDescent="0.2">
      <c r="M115" s="3"/>
      <c r="O115" s="220"/>
      <c r="P115" s="220"/>
      <c r="Q115" s="4"/>
      <c r="S115" s="220"/>
      <c r="U115" s="3"/>
    </row>
    <row r="116" spans="12:21" x14ac:dyDescent="0.2">
      <c r="M116" s="220"/>
      <c r="O116" s="220"/>
      <c r="P116" s="4"/>
      <c r="Q116" s="4"/>
      <c r="R116" s="371"/>
      <c r="S116" s="371"/>
      <c r="U116" s="3"/>
    </row>
    <row r="117" spans="12:21" x14ac:dyDescent="0.2">
      <c r="M117" s="3"/>
      <c r="O117" s="3"/>
      <c r="P117" s="4"/>
      <c r="Q117" s="4"/>
      <c r="S117" s="221"/>
      <c r="U117" s="3"/>
    </row>
    <row r="118" spans="12:21" x14ac:dyDescent="0.2">
      <c r="M118" s="3"/>
      <c r="O118" s="3"/>
      <c r="P118" s="4"/>
      <c r="Q118" s="4"/>
      <c r="S118" s="12"/>
      <c r="U118" s="3"/>
    </row>
    <row r="119" spans="12:21" x14ac:dyDescent="0.2">
      <c r="M119" s="3"/>
      <c r="O119" s="3"/>
      <c r="P119" s="4"/>
      <c r="Q119" s="4"/>
      <c r="S119" s="3"/>
      <c r="T119" s="29"/>
      <c r="U119" s="3"/>
    </row>
    <row r="120" spans="12:21" x14ac:dyDescent="0.2">
      <c r="L120" s="9"/>
      <c r="M120" s="2"/>
      <c r="N120" s="9"/>
      <c r="O120" s="2"/>
      <c r="P120" s="9"/>
      <c r="Q120" s="2"/>
      <c r="R120" s="9"/>
      <c r="S120" s="2"/>
      <c r="U120" s="2"/>
    </row>
  </sheetData>
  <mergeCells count="73">
    <mergeCell ref="R116:S116"/>
    <mergeCell ref="L106:M106"/>
    <mergeCell ref="R106:S106"/>
    <mergeCell ref="L107:L108"/>
    <mergeCell ref="R108:S108"/>
    <mergeCell ref="Q109:Q110"/>
    <mergeCell ref="L114:M114"/>
    <mergeCell ref="N114:O114"/>
    <mergeCell ref="S101:S102"/>
    <mergeCell ref="N42:O42"/>
    <mergeCell ref="T42:U42"/>
    <mergeCell ref="V42:W42"/>
    <mergeCell ref="I46:I47"/>
    <mergeCell ref="H58:I58"/>
    <mergeCell ref="L84:M84"/>
    <mergeCell ref="P99:Q99"/>
    <mergeCell ref="Q100:Q101"/>
    <mergeCell ref="R101:R102"/>
    <mergeCell ref="D50:E50"/>
    <mergeCell ref="AA24:AB24"/>
    <mergeCell ref="AC24:AD24"/>
    <mergeCell ref="D26:E26"/>
    <mergeCell ref="F34:G34"/>
    <mergeCell ref="T34:U34"/>
    <mergeCell ref="F36:G36"/>
    <mergeCell ref="T18:U18"/>
    <mergeCell ref="AA18:AB18"/>
    <mergeCell ref="AC18:AD18"/>
    <mergeCell ref="AA19:AB19"/>
    <mergeCell ref="AC19:AD19"/>
    <mergeCell ref="AA15:AD15"/>
    <mergeCell ref="AA23:AB23"/>
    <mergeCell ref="AC23:AD23"/>
    <mergeCell ref="AA17:AB17"/>
    <mergeCell ref="AC17:AD17"/>
    <mergeCell ref="AA20:AD20"/>
    <mergeCell ref="AA21:AB21"/>
    <mergeCell ref="AC21:AD21"/>
    <mergeCell ref="AA22:AB22"/>
    <mergeCell ref="AC22:AD22"/>
    <mergeCell ref="C9:D9"/>
    <mergeCell ref="Y9:Z9"/>
    <mergeCell ref="AA9:AB9"/>
    <mergeCell ref="AA16:AB16"/>
    <mergeCell ref="AC16:AD16"/>
    <mergeCell ref="R10:S10"/>
    <mergeCell ref="AA10:AD10"/>
    <mergeCell ref="AA11:AB11"/>
    <mergeCell ref="AC11:AD11"/>
    <mergeCell ref="R12:S12"/>
    <mergeCell ref="AA12:AB12"/>
    <mergeCell ref="AC12:AD12"/>
    <mergeCell ref="AA13:AB13"/>
    <mergeCell ref="AC13:AD13"/>
    <mergeCell ref="AA14:AB14"/>
    <mergeCell ref="AC14:AD14"/>
    <mergeCell ref="Y6:Z6"/>
    <mergeCell ref="AA6:AB6"/>
    <mergeCell ref="Y7:Z7"/>
    <mergeCell ref="AA7:AB7"/>
    <mergeCell ref="Y8:Z8"/>
    <mergeCell ref="AA8:AB8"/>
    <mergeCell ref="Y4:Z4"/>
    <mergeCell ref="AA4:AB4"/>
    <mergeCell ref="Y5:Z5"/>
    <mergeCell ref="AA5:AB5"/>
    <mergeCell ref="Y3:Z3"/>
    <mergeCell ref="AA3:AB3"/>
    <mergeCell ref="D2:E2"/>
    <mergeCell ref="Y2:Z2"/>
    <mergeCell ref="AA2:AB2"/>
    <mergeCell ref="AC2:AD2"/>
    <mergeCell ref="AE2:AF2"/>
  </mergeCells>
  <phoneticPr fontId="2"/>
  <pageMargins left="0.43307086614173229" right="0" top="0.39370078740157483" bottom="0" header="0.19685039370078741" footer="0"/>
  <pageSetup paperSize="9" scale="96" orientation="portrait" r:id="rId1"/>
  <headerFooter>
    <oddHeader>&amp;L&amp;Z&amp;F/&amp;A&amp;C&amp;6                                                                 &amp;R&amp;"ＭＳ Ｐ明朝,標準"&amp;6&amp;P/&amp;N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C887-B17A-4178-BADD-C3D658AD7469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25BRM1004川西200北山杉を見に行こうVer1.00</vt:lpstr>
      <vt:lpstr>Sheet1</vt:lpstr>
      <vt:lpstr>'25BRM1004川西200北山杉を見に行こうVer1.00'!Print_Area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照雄 tきたうら</cp:lastModifiedBy>
  <cp:lastPrinted>2025-09-19T13:41:40Z</cp:lastPrinted>
  <dcterms:created xsi:type="dcterms:W3CDTF">2005-08-30T00:38:44Z</dcterms:created>
  <dcterms:modified xsi:type="dcterms:W3CDTF">2025-09-19T13:42:16Z</dcterms:modified>
</cp:coreProperties>
</file>