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a34da41e1bc4b7d0/Desktop/"/>
    </mc:Choice>
  </mc:AlternateContent>
  <xr:revisionPtr revIDLastSave="11" documentId="8_{4ED57435-8B3B-4EDF-80FB-F6115E25E94A}" xr6:coauthVersionLast="47" xr6:coauthVersionMax="47" xr10:uidLastSave="{06DFDF22-8A4F-49A7-AD21-B1A108820246}"/>
  <bookViews>
    <workbookView xWindow="-108" yWindow="-108" windowWidth="23256" windowHeight="12456" tabRatio="594" xr2:uid="{00000000-000D-0000-FFFF-FFFF00000000}"/>
  </bookViews>
  <sheets>
    <sheet name="25RM531茨木400" sheetId="85" r:id="rId1"/>
    <sheet name="Sheet1" sheetId="32" r:id="rId2"/>
  </sheets>
  <definedNames>
    <definedName name="_xlnm.Print_Area" localSheetId="0">'25RM531茨木400'!$B$1:$AE$65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9" i="85" l="1"/>
  <c r="AI19" i="85"/>
  <c r="AK18" i="85"/>
  <c r="AK13" i="85" s="1"/>
  <c r="AI18" i="85"/>
  <c r="AI13" i="85" s="1"/>
  <c r="AB28" i="85" s="1"/>
  <c r="AK17" i="85"/>
  <c r="AI17" i="85"/>
  <c r="AK16" i="85"/>
  <c r="AI16" i="85"/>
  <c r="AK4" i="85"/>
  <c r="AI4" i="85"/>
  <c r="E4" i="85"/>
  <c r="G3" i="85"/>
  <c r="I3" i="85" s="1"/>
  <c r="V1" i="85"/>
  <c r="L1" i="85"/>
  <c r="AC28" i="85" l="1"/>
  <c r="AK14" i="85"/>
  <c r="W36" i="85" s="1"/>
  <c r="AI14" i="85"/>
  <c r="V36" i="85" s="1"/>
  <c r="I4" i="85"/>
  <c r="K3" i="85"/>
  <c r="G4" i="85"/>
  <c r="K4" i="85" l="1"/>
  <c r="C11" i="85"/>
  <c r="C12" i="85" l="1"/>
  <c r="E11" i="85"/>
  <c r="G11" i="85" l="1"/>
  <c r="E12" i="85"/>
  <c r="G12" i="85" l="1"/>
  <c r="I11" i="85"/>
  <c r="K11" i="85" l="1"/>
  <c r="I12" i="85"/>
  <c r="K12" i="85" l="1"/>
  <c r="C19" i="85"/>
  <c r="C20" i="85" l="1"/>
  <c r="E19" i="85"/>
  <c r="G19" i="85" l="1"/>
  <c r="E20" i="85"/>
  <c r="I19" i="85" l="1"/>
  <c r="G20" i="85"/>
  <c r="I20" i="85" l="1"/>
  <c r="K19" i="85"/>
  <c r="K20" i="85" l="1"/>
  <c r="C27" i="85"/>
  <c r="C28" i="85" l="1"/>
  <c r="E27" i="85"/>
  <c r="E28" i="85" l="1"/>
  <c r="G27" i="85"/>
  <c r="I27" i="85" l="1"/>
  <c r="G28" i="85"/>
  <c r="K27" i="85" l="1"/>
  <c r="I28" i="85"/>
  <c r="AH5" i="85" l="1"/>
  <c r="K29" i="85"/>
  <c r="C35" i="85"/>
  <c r="C36" i="85" l="1"/>
  <c r="E35" i="85"/>
  <c r="AK5" i="85"/>
  <c r="J28" i="85" s="1"/>
  <c r="AM4" i="85"/>
  <c r="AI5" i="85"/>
  <c r="C9" i="85" l="1"/>
  <c r="AN4" i="85"/>
  <c r="E36" i="85"/>
  <c r="G35" i="85"/>
  <c r="I35" i="85" l="1"/>
  <c r="G36" i="85"/>
  <c r="AH6" i="85" l="1"/>
  <c r="C43" i="85"/>
  <c r="I37" i="85"/>
  <c r="E43" i="85" l="1"/>
  <c r="C44" i="85"/>
  <c r="AH21" i="85"/>
  <c r="AK6" i="85"/>
  <c r="H36" i="85" s="1"/>
  <c r="AI6" i="85"/>
  <c r="AH26" i="85"/>
  <c r="AM5" i="85"/>
  <c r="J26" i="85" l="1"/>
  <c r="AN5" i="85"/>
  <c r="AK26" i="85"/>
  <c r="AI26" i="85"/>
  <c r="AI21" i="85"/>
  <c r="AK21" i="85"/>
  <c r="E44" i="85"/>
  <c r="G43" i="85"/>
  <c r="I43" i="85" l="1"/>
  <c r="G44" i="85"/>
  <c r="K43" i="85" l="1"/>
  <c r="I44" i="85"/>
  <c r="K44" i="85" l="1"/>
  <c r="C51" i="85"/>
  <c r="C52" i="85" l="1"/>
  <c r="E51" i="85"/>
  <c r="G51" i="85" l="1"/>
  <c r="E52" i="85"/>
  <c r="I51" i="85" l="1"/>
  <c r="G52" i="85"/>
  <c r="K51" i="85" l="1"/>
  <c r="I52" i="85"/>
  <c r="C59" i="85" l="1"/>
  <c r="K52" i="85"/>
  <c r="C60" i="85" l="1"/>
  <c r="E59" i="85"/>
  <c r="E60" i="85" l="1"/>
  <c r="G59" i="85"/>
  <c r="G60" i="85" l="1"/>
  <c r="I59" i="85"/>
  <c r="I60" i="85" l="1"/>
  <c r="K59" i="85"/>
  <c r="M3" i="85" l="1"/>
  <c r="K60" i="85"/>
  <c r="AH7" i="85" l="1"/>
  <c r="Q3" i="85"/>
  <c r="M5" i="85"/>
  <c r="S3" i="85" l="1"/>
  <c r="Q4" i="85"/>
  <c r="AK7" i="85"/>
  <c r="L4" i="85" s="1"/>
  <c r="AI7" i="85"/>
  <c r="AM6" i="85"/>
  <c r="L34" i="85" l="1"/>
  <c r="AN6" i="85"/>
  <c r="U3" i="85"/>
  <c r="S2" i="85"/>
  <c r="U4" i="85" l="1"/>
  <c r="M11" i="85"/>
  <c r="M12" i="85" l="1"/>
  <c r="O11" i="85"/>
  <c r="O12" i="85" l="1"/>
  <c r="Q11" i="85"/>
  <c r="Q12" i="85" l="1"/>
  <c r="S11" i="85"/>
  <c r="AH8" i="85" l="1"/>
  <c r="S13" i="85"/>
  <c r="M19" i="85"/>
  <c r="M20" i="85" l="1"/>
  <c r="O19" i="85"/>
  <c r="AM7" i="85"/>
  <c r="AK8" i="85"/>
  <c r="R12" i="85" s="1"/>
  <c r="AH27" i="85"/>
  <c r="AH22" i="85"/>
  <c r="AI8" i="85"/>
  <c r="AK22" i="85" l="1"/>
  <c r="AI22" i="85"/>
  <c r="AK27" i="85"/>
  <c r="AI27" i="85"/>
  <c r="H34" i="85"/>
  <c r="L2" i="85"/>
  <c r="AN7" i="85"/>
  <c r="Q19" i="85"/>
  <c r="O20" i="85"/>
  <c r="Q21" i="85" l="1"/>
  <c r="S19" i="85"/>
  <c r="AH9" i="85"/>
  <c r="U19" i="85" l="1"/>
  <c r="S20" i="85"/>
  <c r="AK9" i="85"/>
  <c r="P20" i="85" s="1"/>
  <c r="AI9" i="85"/>
  <c r="AM8" i="85"/>
  <c r="R10" i="85" l="1"/>
  <c r="AN8" i="85"/>
  <c r="U20" i="85"/>
  <c r="M27" i="85"/>
  <c r="M28" i="85" l="1"/>
  <c r="O27" i="85"/>
  <c r="Q27" i="85" l="1"/>
  <c r="O28" i="85"/>
  <c r="Q28" i="85" l="1"/>
  <c r="S27" i="85"/>
  <c r="S28" i="85" l="1"/>
  <c r="U27" i="85"/>
  <c r="M35" i="85" l="1"/>
  <c r="U28" i="85"/>
  <c r="M37" i="85" l="1"/>
  <c r="AH10" i="85"/>
  <c r="O35" i="85"/>
  <c r="Q35" i="85" l="1"/>
  <c r="O36" i="85"/>
  <c r="AK10" i="85"/>
  <c r="L36" i="85" s="1"/>
  <c r="AM9" i="85"/>
  <c r="AH23" i="85"/>
  <c r="AI10" i="85"/>
  <c r="AH28" i="85"/>
  <c r="AI28" i="85" l="1"/>
  <c r="AK28" i="85"/>
  <c r="AK23" i="85"/>
  <c r="AI23" i="85"/>
  <c r="P18" i="85"/>
  <c r="AN9" i="85"/>
  <c r="S35" i="85"/>
  <c r="Q36" i="85"/>
  <c r="S36" i="85" l="1"/>
  <c r="U35" i="85"/>
  <c r="M43" i="85" l="1"/>
  <c r="U36" i="85"/>
  <c r="O43" i="85" l="1"/>
  <c r="M44" i="85"/>
  <c r="Q43" i="85" l="1"/>
  <c r="O44" i="85"/>
  <c r="Q44" i="85" l="1"/>
  <c r="S43" i="85"/>
  <c r="S44" i="85" l="1"/>
  <c r="U43" i="85"/>
  <c r="U44" i="85" l="1"/>
  <c r="M51" i="85"/>
  <c r="M52" i="85" l="1"/>
  <c r="O51" i="85"/>
  <c r="Q51" i="85" l="1"/>
  <c r="O52" i="85"/>
  <c r="S51" i="85" l="1"/>
  <c r="Q52" i="85"/>
  <c r="S52" i="85" l="1"/>
  <c r="U51" i="85"/>
  <c r="U52" i="85" l="1"/>
  <c r="M59" i="85"/>
  <c r="O59" i="85" l="1"/>
  <c r="M60" i="85"/>
  <c r="Q59" i="85" l="1"/>
  <c r="O60" i="85"/>
  <c r="Q60" i="85" l="1"/>
  <c r="S59" i="85"/>
  <c r="S60" i="85" l="1"/>
  <c r="U59" i="85"/>
  <c r="U60" i="85" l="1"/>
  <c r="W3" i="85"/>
  <c r="W4" i="85" l="1"/>
  <c r="Y3" i="85"/>
  <c r="Y6" i="85" l="1"/>
  <c r="AH11" i="85"/>
  <c r="AA3" i="85"/>
  <c r="AC3" i="85" l="1"/>
  <c r="AA4" i="85"/>
  <c r="AK11" i="85"/>
  <c r="X5" i="85" s="1"/>
  <c r="AI11" i="85"/>
  <c r="AM10" i="85"/>
  <c r="AN10" i="85" s="1"/>
  <c r="AC4" i="85" l="1"/>
  <c r="AE3" i="85"/>
  <c r="W11" i="85" l="1"/>
  <c r="AE4" i="85"/>
  <c r="W12" i="85" l="1"/>
  <c r="Y11" i="85"/>
  <c r="AA11" i="85" l="1"/>
  <c r="Y12" i="85"/>
  <c r="AA12" i="85" l="1"/>
  <c r="AC11" i="85"/>
  <c r="AC13" i="85" l="1"/>
  <c r="AH12" i="85"/>
  <c r="AE11" i="85"/>
  <c r="AE12" i="85" l="1"/>
  <c r="W19" i="85"/>
  <c r="AM11" i="85"/>
  <c r="AK12" i="85"/>
  <c r="AB12" i="85" s="1"/>
  <c r="AI12" i="85"/>
  <c r="X2" i="85" l="1"/>
  <c r="AN11" i="85"/>
  <c r="Y19" i="85"/>
  <c r="W20" i="85"/>
  <c r="AA19" i="85" l="1"/>
  <c r="Y20" i="85"/>
  <c r="AC19" i="85" l="1"/>
  <c r="AA20" i="85"/>
  <c r="AC20" i="85" l="1"/>
  <c r="AE19" i="85"/>
  <c r="W27" i="85" l="1"/>
  <c r="AE20" i="85"/>
  <c r="W28" i="85" l="1"/>
  <c r="Y27" i="85"/>
  <c r="AA27" i="85" l="1"/>
  <c r="Y28" i="85"/>
  <c r="AC27" i="85" l="1"/>
  <c r="AA28" i="85"/>
  <c r="AH13" i="85" l="1"/>
  <c r="AC29" i="85"/>
  <c r="AE27" i="85"/>
  <c r="AE28" i="85" l="1"/>
  <c r="W35" i="85"/>
  <c r="AH24" i="85"/>
  <c r="AH29" i="85"/>
  <c r="AM12" i="85"/>
  <c r="AB10" i="85" l="1"/>
  <c r="AB26" i="85"/>
  <c r="AN12" i="85"/>
  <c r="AK29" i="85"/>
  <c r="AI29" i="85"/>
  <c r="AK24" i="85"/>
  <c r="AI24" i="85"/>
  <c r="W37" i="85"/>
  <c r="AH14" i="85"/>
  <c r="AM13" i="85" s="1"/>
  <c r="AN13" i="85" s="1"/>
  <c r="M61" i="32" l="1"/>
  <c r="L61" i="32"/>
  <c r="AC60" i="32"/>
  <c r="AB60" i="32"/>
  <c r="L60" i="32"/>
  <c r="G53" i="32"/>
  <c r="F53" i="32"/>
  <c r="F52" i="32"/>
  <c r="AE45" i="32"/>
  <c r="AD45" i="32"/>
  <c r="AD44" i="32"/>
  <c r="Q37" i="32"/>
  <c r="P37" i="32"/>
  <c r="G37" i="32"/>
  <c r="F37" i="32"/>
  <c r="P36" i="32"/>
  <c r="F36" i="32"/>
  <c r="Y29" i="32"/>
  <c r="X29" i="32"/>
  <c r="X28" i="32"/>
  <c r="AK17" i="32"/>
  <c r="AI17" i="32"/>
  <c r="AK16" i="32"/>
  <c r="AI16" i="32"/>
  <c r="AK15" i="32"/>
  <c r="AI15" i="32"/>
  <c r="AK14" i="32"/>
  <c r="AI14" i="32"/>
  <c r="AK12" i="32"/>
  <c r="AI12" i="32"/>
  <c r="D9" i="32"/>
  <c r="AK4" i="32"/>
  <c r="AI4" i="32"/>
  <c r="E4" i="32"/>
  <c r="G3" i="32"/>
  <c r="I3" i="32" s="1"/>
  <c r="K3" i="32" l="1"/>
  <c r="I4" i="32"/>
  <c r="G4" i="32"/>
  <c r="C11" i="32" l="1"/>
  <c r="K4" i="32"/>
  <c r="E11" i="32" l="1"/>
  <c r="C12" i="32"/>
  <c r="G11" i="32" l="1"/>
  <c r="E12" i="32"/>
  <c r="I11" i="32" l="1"/>
  <c r="G12" i="32"/>
  <c r="I12" i="32" l="1"/>
  <c r="K11" i="32"/>
  <c r="C19" i="32" l="1"/>
  <c r="K12" i="32"/>
  <c r="C20" i="32" l="1"/>
  <c r="E19" i="32"/>
  <c r="C21" i="32"/>
  <c r="G19" i="32" l="1"/>
  <c r="E20" i="32"/>
  <c r="E21" i="32" s="1"/>
  <c r="G20" i="32" l="1"/>
  <c r="I19" i="32"/>
  <c r="I20" i="32" l="1"/>
  <c r="E8" i="32"/>
  <c r="K19" i="32"/>
  <c r="C27" i="32" l="1"/>
  <c r="K20" i="32"/>
  <c r="K21" i="32" s="1"/>
  <c r="C28" i="32" l="1"/>
  <c r="E27" i="32"/>
  <c r="E28" i="32" l="1"/>
  <c r="G27" i="32"/>
  <c r="I27" i="32" l="1"/>
  <c r="G28" i="32"/>
  <c r="I28" i="32" l="1"/>
  <c r="K27" i="32"/>
  <c r="K28" i="32" l="1"/>
  <c r="C35" i="32"/>
  <c r="E35" i="32" l="1"/>
  <c r="C36" i="32"/>
  <c r="G35" i="32" l="1"/>
  <c r="E36" i="32"/>
  <c r="I35" i="32" l="1"/>
  <c r="AH5" i="32"/>
  <c r="AH19" i="32" l="1"/>
  <c r="AK5" i="32"/>
  <c r="AH24" i="32"/>
  <c r="AI5" i="32"/>
  <c r="H18" i="32" s="1"/>
  <c r="AM4" i="32"/>
  <c r="AN4" i="32" s="1"/>
  <c r="C8" i="32" s="1"/>
  <c r="K35" i="32"/>
  <c r="I36" i="32"/>
  <c r="C43" i="32" l="1"/>
  <c r="K36" i="32"/>
  <c r="AK24" i="32"/>
  <c r="AI24" i="32"/>
  <c r="AK19" i="32"/>
  <c r="AI19" i="32"/>
  <c r="E43" i="32" l="1"/>
  <c r="C44" i="32"/>
  <c r="E44" i="32" l="1"/>
  <c r="G43" i="32"/>
  <c r="G44" i="32" l="1"/>
  <c r="I43" i="32"/>
  <c r="I44" i="32" l="1"/>
  <c r="K43" i="32"/>
  <c r="C51" i="32" l="1"/>
  <c r="K44" i="32"/>
  <c r="C52" i="32" l="1"/>
  <c r="E51" i="32"/>
  <c r="E52" i="32" l="1"/>
  <c r="G51" i="32"/>
  <c r="AH6" i="32" l="1"/>
  <c r="I51" i="32"/>
  <c r="K51" i="32" l="1"/>
  <c r="I52" i="32"/>
  <c r="AH20" i="32"/>
  <c r="AH25" i="32"/>
  <c r="AM5" i="32"/>
  <c r="AK6" i="32"/>
  <c r="AI6" i="32"/>
  <c r="AK25" i="32" l="1"/>
  <c r="AI25" i="32"/>
  <c r="AN5" i="32"/>
  <c r="F34" i="32" s="1"/>
  <c r="AI20" i="32"/>
  <c r="AK20" i="32"/>
  <c r="K52" i="32"/>
  <c r="C59" i="32"/>
  <c r="C60" i="32" l="1"/>
  <c r="E59" i="32"/>
  <c r="G59" i="32" l="1"/>
  <c r="E60" i="32"/>
  <c r="I59" i="32" l="1"/>
  <c r="G60" i="32"/>
  <c r="K59" i="32" l="1"/>
  <c r="I60" i="32"/>
  <c r="K60" i="32" l="1"/>
  <c r="M3" i="32"/>
  <c r="O3" i="32" l="1"/>
  <c r="M4" i="32"/>
  <c r="O4" i="32" l="1"/>
  <c r="Q3" i="32"/>
  <c r="Q4" i="32" l="1"/>
  <c r="S3" i="32"/>
  <c r="S4" i="32" l="1"/>
  <c r="U3" i="32"/>
  <c r="M11" i="32" l="1"/>
  <c r="U4" i="32"/>
  <c r="M12" i="32" l="1"/>
  <c r="O11" i="32"/>
  <c r="O12" i="32" l="1"/>
  <c r="Q11" i="32"/>
  <c r="S11" i="32" l="1"/>
  <c r="Q12" i="32"/>
  <c r="U11" i="32" l="1"/>
  <c r="AH7" i="32"/>
  <c r="AK7" i="32" l="1"/>
  <c r="S13" i="32" s="1"/>
  <c r="AI7" i="32"/>
  <c r="R13" i="32" s="1"/>
  <c r="AM6" i="32"/>
  <c r="AN6" i="32" s="1"/>
  <c r="F50" i="32" s="1"/>
  <c r="M19" i="32"/>
  <c r="U12" i="32"/>
  <c r="M20" i="32" l="1"/>
  <c r="O19" i="32"/>
  <c r="O20" i="32" l="1"/>
  <c r="Q19" i="32"/>
  <c r="Q20" i="32" l="1"/>
  <c r="S19" i="32"/>
  <c r="S20" i="32" l="1"/>
  <c r="U19" i="32"/>
  <c r="M27" i="32" l="1"/>
  <c r="U20" i="32"/>
  <c r="O27" i="32" l="1"/>
  <c r="M28" i="32"/>
  <c r="O28" i="32" l="1"/>
  <c r="Q27" i="32"/>
  <c r="Q28" i="32" l="1"/>
  <c r="S27" i="32"/>
  <c r="S28" i="32" l="1"/>
  <c r="U27" i="32"/>
  <c r="U28" i="32" l="1"/>
  <c r="M35" i="32"/>
  <c r="O35" i="32" l="1"/>
  <c r="M36" i="32"/>
  <c r="O36" i="32" l="1"/>
  <c r="Q35" i="32"/>
  <c r="AH8" i="32" l="1"/>
  <c r="S35" i="32"/>
  <c r="U35" i="32" l="1"/>
  <c r="S36" i="32"/>
  <c r="AK8" i="32"/>
  <c r="AH21" i="32"/>
  <c r="AI8" i="32"/>
  <c r="AH26" i="32"/>
  <c r="AM7" i="32"/>
  <c r="AK26" i="32" l="1"/>
  <c r="AI26" i="32"/>
  <c r="AK21" i="32"/>
  <c r="AI21" i="32"/>
  <c r="R10" i="32"/>
  <c r="AN7" i="32"/>
  <c r="R12" i="32" s="1"/>
  <c r="M43" i="32"/>
  <c r="U36" i="32"/>
  <c r="M44" i="32" l="1"/>
  <c r="O43" i="32"/>
  <c r="Q43" i="32" l="1"/>
  <c r="O44" i="32"/>
  <c r="S43" i="32" l="1"/>
  <c r="Q44" i="32"/>
  <c r="U43" i="32" l="1"/>
  <c r="S44" i="32"/>
  <c r="U44" i="32" l="1"/>
  <c r="M51" i="32"/>
  <c r="P38" i="32"/>
  <c r="O51" i="32" l="1"/>
  <c r="M52" i="32"/>
  <c r="Q51" i="32" l="1"/>
  <c r="O52" i="32"/>
  <c r="S51" i="32" l="1"/>
  <c r="Q52" i="32"/>
  <c r="S52" i="32" l="1"/>
  <c r="U51" i="32"/>
  <c r="U52" i="32" l="1"/>
  <c r="M59" i="32"/>
  <c r="O59" i="32" l="1"/>
  <c r="T42" i="32"/>
  <c r="AH9" i="32"/>
  <c r="AM8" i="32" l="1"/>
  <c r="AI9" i="32"/>
  <c r="AK9" i="32"/>
  <c r="O60" i="32"/>
  <c r="Q59" i="32"/>
  <c r="Q60" i="32" l="1"/>
  <c r="S59" i="32"/>
  <c r="AN8" i="32"/>
  <c r="P34" i="32" s="1"/>
  <c r="S60" i="32" l="1"/>
  <c r="U59" i="32"/>
  <c r="W3" i="32" l="1"/>
  <c r="U60" i="32"/>
  <c r="Y3" i="32" l="1"/>
  <c r="W4" i="32"/>
  <c r="Y4" i="32" l="1"/>
  <c r="AA3" i="32"/>
  <c r="AA4" i="32" l="1"/>
  <c r="AC3" i="32"/>
  <c r="AC4" i="32" l="1"/>
  <c r="AE3" i="32"/>
  <c r="W11" i="32" l="1"/>
  <c r="AE4" i="32"/>
  <c r="Y11" i="32" l="1"/>
  <c r="W12" i="32"/>
  <c r="Y12" i="32" l="1"/>
  <c r="AA11" i="32"/>
  <c r="AA12" i="32" l="1"/>
  <c r="AC11" i="32"/>
  <c r="AC12" i="32" l="1"/>
  <c r="AE11" i="32"/>
  <c r="W19" i="32" l="1"/>
  <c r="AE12" i="32"/>
  <c r="W20" i="32" l="1"/>
  <c r="Y19" i="32"/>
  <c r="Y20" i="32" l="1"/>
  <c r="AA19" i="32"/>
  <c r="AA20" i="32" l="1"/>
  <c r="AC19" i="32"/>
  <c r="AC20" i="32" l="1"/>
  <c r="AE19" i="32"/>
  <c r="W27" i="32" l="1"/>
  <c r="AE20" i="32"/>
  <c r="Y27" i="32" l="1"/>
  <c r="W28" i="32"/>
  <c r="AH10" i="32" l="1"/>
  <c r="AA27" i="32"/>
  <c r="AA28" i="32" l="1"/>
  <c r="AC27" i="32"/>
  <c r="AM9" i="32"/>
  <c r="AK10" i="32"/>
  <c r="AI10" i="32"/>
  <c r="AN9" i="32" l="1"/>
  <c r="L58" i="32" s="1"/>
  <c r="AC28" i="32"/>
  <c r="AE27" i="32"/>
  <c r="AE28" i="32" l="1"/>
  <c r="W35" i="32"/>
  <c r="W36" i="32" l="1"/>
  <c r="Y35" i="32"/>
  <c r="AA35" i="32" l="1"/>
  <c r="Y36" i="32"/>
  <c r="AC35" i="32" l="1"/>
  <c r="AA36" i="32"/>
  <c r="AE35" i="32" l="1"/>
  <c r="AC36" i="32"/>
  <c r="AE36" i="32" l="1"/>
  <c r="W43" i="32"/>
  <c r="W44" i="32" l="1"/>
  <c r="Y43" i="32"/>
  <c r="AA43" i="32" l="1"/>
  <c r="Y44" i="32"/>
  <c r="AC43" i="32" l="1"/>
  <c r="AA44" i="32"/>
  <c r="AE43" i="32" l="1"/>
  <c r="AC44" i="32"/>
  <c r="AH11" i="32" l="1"/>
  <c r="W51" i="32"/>
  <c r="Y51" i="32" l="1"/>
  <c r="W52" i="32"/>
  <c r="AM10" i="32"/>
  <c r="AK11" i="32"/>
  <c r="AI11" i="32"/>
  <c r="AN10" i="32" l="1"/>
  <c r="X26" i="32" s="1"/>
  <c r="AA51" i="32"/>
  <c r="Y52" i="32"/>
  <c r="AA52" i="32" l="1"/>
  <c r="AC51" i="32"/>
  <c r="AE51" i="32" l="1"/>
  <c r="AC52" i="32"/>
  <c r="AE52" i="32" l="1"/>
  <c r="W59" i="32"/>
  <c r="Y59" i="32" l="1"/>
  <c r="W60" i="32"/>
  <c r="AA59" i="32" l="1"/>
  <c r="Y60" i="32"/>
  <c r="AC59" i="32" l="1"/>
  <c r="AA60" i="32"/>
  <c r="AH12" i="32" l="1"/>
  <c r="AC58" i="32"/>
  <c r="AH22" i="32" l="1"/>
  <c r="AM11" i="32"/>
  <c r="AN11" i="32" s="1"/>
  <c r="AD42" i="32" s="1"/>
  <c r="AH27" i="32"/>
  <c r="AK27" i="32" l="1"/>
  <c r="AI27" i="32"/>
  <c r="AK22" i="32"/>
  <c r="AI22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tkita</author>
  </authors>
  <commentList>
    <comment ref="X2" authorId="0" shapeId="0" xr:uid="{0F3DE04D-8156-49FA-84A0-A5965786C9BA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3" authorId="0" shapeId="0" xr:uid="{418B8290-67CB-4A47-8B7D-AC47E05D9FA5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10" authorId="0" shapeId="0" xr:uid="{C823AB1D-BF5F-4DC0-9C26-D29C21026A26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26" authorId="0" shapeId="0" xr:uid="{B67914CA-BE90-400B-BDC7-3017B8B1C56A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<sst xmlns="http://schemas.openxmlformats.org/spreadsheetml/2006/main" count="173" uniqueCount="92">
  <si>
    <t>交差点名</t>
  </si>
  <si>
    <t>　</t>
  </si>
  <si>
    <t>信号有り</t>
  </si>
  <si>
    <t xml:space="preserve">  </t>
  </si>
  <si>
    <t>信号無し</t>
  </si>
  <si>
    <t>参加者位置</t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</si>
  <si>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</si>
  <si>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</si>
  <si>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</si>
  <si>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</si>
  <si>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</si>
  <si>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オープン</t>
    <phoneticPr fontId="2"/>
  </si>
  <si>
    <t>クローズ</t>
    <phoneticPr fontId="2"/>
  </si>
  <si>
    <t>PC No.</t>
    <phoneticPr fontId="2"/>
  </si>
  <si>
    <t>スタート</t>
    <phoneticPr fontId="2"/>
  </si>
  <si>
    <t>区間距離㎞</t>
    <phoneticPr fontId="2"/>
  </si>
  <si>
    <t>積算距離㎞</t>
    <phoneticPr fontId="2"/>
  </si>
  <si>
    <t>Ｖ１５時刻</t>
    <rPh sb="3" eb="5">
      <t>ジコク</t>
    </rPh>
    <phoneticPr fontId="2"/>
  </si>
  <si>
    <t>-</t>
    <phoneticPr fontId="2"/>
  </si>
  <si>
    <t xml:space="preserve"> </t>
    <phoneticPr fontId="2"/>
  </si>
  <si>
    <t>ゴール受付</t>
    <rPh sb="3" eb="5">
      <t>ウケツケ</t>
    </rPh>
    <phoneticPr fontId="2"/>
  </si>
  <si>
    <t>標高ｍ</t>
    <rPh sb="0" eb="2">
      <t>ヒョウコウ</t>
    </rPh>
    <phoneticPr fontId="2"/>
  </si>
  <si>
    <t>ｷｭｰｼｰﾄNo</t>
    <phoneticPr fontId="2"/>
  </si>
  <si>
    <t>'15BRM523京都600㎞  5/25暦（京都）日出4：48日没18:59  月齢4.9月出9：23正中15：30月没23：11</t>
    <rPh sb="9" eb="11">
      <t>キョウト</t>
    </rPh>
    <rPh sb="23" eb="25">
      <t>キョウト</t>
    </rPh>
    <rPh sb="47" eb="48">
      <t>デ</t>
    </rPh>
    <rPh sb="52" eb="53">
      <t>セイ</t>
    </rPh>
    <rPh sb="53" eb="54">
      <t>チュウ</t>
    </rPh>
    <rPh sb="59" eb="60">
      <t>ツキ</t>
    </rPh>
    <rPh sb="60" eb="61">
      <t>ボツ</t>
    </rPh>
    <phoneticPr fontId="2"/>
  </si>
  <si>
    <t>参　　　　考</t>
    <rPh sb="0" eb="1">
      <t>サン</t>
    </rPh>
    <rPh sb="5" eb="6">
      <t>コウ</t>
    </rPh>
    <phoneticPr fontId="2"/>
  </si>
  <si>
    <t>ｷｭｰｼｰﾄNo交差点名</t>
    <phoneticPr fontId="2"/>
  </si>
  <si>
    <t>東本町</t>
    <rPh sb="0" eb="1">
      <t>ヒガシ</t>
    </rPh>
    <rPh sb="1" eb="3">
      <t>ホンマチ</t>
    </rPh>
    <phoneticPr fontId="2"/>
  </si>
  <si>
    <t xml:space="preserve">区間距離km </t>
    <phoneticPr fontId="2"/>
  </si>
  <si>
    <t>積算距離km</t>
    <phoneticPr fontId="2"/>
  </si>
  <si>
    <t>標高</t>
    <rPh sb="0" eb="2">
      <t>ヒョウコウ</t>
    </rPh>
    <phoneticPr fontId="2"/>
  </si>
  <si>
    <t>ｺﾞｰﾙ</t>
    <phoneticPr fontId="2"/>
  </si>
  <si>
    <t>ゴール時刻</t>
    <rPh sb="3" eb="5">
      <t>ジコク</t>
    </rPh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</si>
  <si>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</si>
  <si>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</si>
  <si>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</si>
  <si>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</si>
  <si>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PC時刻〈最遅）</t>
    <rPh sb="2" eb="4">
      <t>ジコク</t>
    </rPh>
    <rPh sb="5" eb="7">
      <t>サイチ</t>
    </rPh>
    <phoneticPr fontId="2"/>
  </si>
  <si>
    <t>PC時刻〈最早）</t>
    <rPh sb="2" eb="4">
      <t>ジコク</t>
    </rPh>
    <rPh sb="5" eb="6">
      <t>サイ</t>
    </rPh>
    <rPh sb="6" eb="7">
      <t>ソウ</t>
    </rPh>
    <phoneticPr fontId="2"/>
  </si>
  <si>
    <t>竹万南</t>
    <rPh sb="0" eb="1">
      <t>タケ</t>
    </rPh>
    <rPh sb="1" eb="2">
      <t>マン</t>
    </rPh>
    <rPh sb="2" eb="3">
      <t>ナン</t>
    </rPh>
    <phoneticPr fontId="2"/>
  </si>
  <si>
    <t>ARIVEE</t>
  </si>
  <si>
    <t>猪崎</t>
    <rPh sb="0" eb="1">
      <t>イ</t>
    </rPh>
    <rPh sb="1" eb="2">
      <t>サキ</t>
    </rPh>
    <phoneticPr fontId="2"/>
  </si>
  <si>
    <t>ｺﾞｰﾙ受付</t>
    <rPh sb="4" eb="6">
      <t>ウケツケ</t>
    </rPh>
    <phoneticPr fontId="2"/>
  </si>
  <si>
    <t>田中橋</t>
    <rPh sb="0" eb="3">
      <t>タナカバシ</t>
    </rPh>
    <phoneticPr fontId="2"/>
  </si>
  <si>
    <t>中河原</t>
    <rPh sb="0" eb="3">
      <t>ナカガワラ</t>
    </rPh>
    <phoneticPr fontId="2"/>
  </si>
  <si>
    <t>千提寺口</t>
    <rPh sb="0" eb="1">
      <t>セン</t>
    </rPh>
    <rPh sb="1" eb="2">
      <t>テイ</t>
    </rPh>
    <rPh sb="2" eb="4">
      <t>テラグチ</t>
    </rPh>
    <phoneticPr fontId="2"/>
  </si>
  <si>
    <t>木代口</t>
    <rPh sb="0" eb="1">
      <t>キ</t>
    </rPh>
    <rPh sb="1" eb="2">
      <t>シロ</t>
    </rPh>
    <rPh sb="2" eb="3">
      <t>グチ</t>
    </rPh>
    <phoneticPr fontId="2"/>
  </si>
  <si>
    <t>南有路</t>
    <rPh sb="0" eb="1">
      <t>ナン</t>
    </rPh>
    <rPh sb="1" eb="2">
      <t>アリ</t>
    </rPh>
    <rPh sb="2" eb="3">
      <t>ジ</t>
    </rPh>
    <phoneticPr fontId="2"/>
  </si>
  <si>
    <t>内記一丁目</t>
    <rPh sb="0" eb="1">
      <t>ナイ</t>
    </rPh>
    <rPh sb="1" eb="2">
      <t>キ</t>
    </rPh>
    <rPh sb="2" eb="3">
      <t>１</t>
    </rPh>
    <rPh sb="3" eb="5">
      <t>チョウメ</t>
    </rPh>
    <phoneticPr fontId="2"/>
  </si>
  <si>
    <t>市島北</t>
    <rPh sb="0" eb="2">
      <t>イチジマ</t>
    </rPh>
    <rPh sb="2" eb="3">
      <t>キタ</t>
    </rPh>
    <phoneticPr fontId="2"/>
  </si>
  <si>
    <t>東堀</t>
    <rPh sb="0" eb="1">
      <t>ヒガシ</t>
    </rPh>
    <rPh sb="1" eb="2">
      <t>ホリ</t>
    </rPh>
    <phoneticPr fontId="2"/>
  </si>
  <si>
    <t>　</t>
    <phoneticPr fontId="2"/>
  </si>
  <si>
    <t>大岩</t>
    <rPh sb="0" eb="2">
      <t>オオイワ</t>
    </rPh>
    <phoneticPr fontId="2"/>
  </si>
  <si>
    <t>郡3丁目</t>
    <rPh sb="0" eb="1">
      <t>グン</t>
    </rPh>
    <rPh sb="2" eb="4">
      <t>チョウメ</t>
    </rPh>
    <phoneticPr fontId="2"/>
  </si>
  <si>
    <t>倉垣橋</t>
    <rPh sb="0" eb="2">
      <t>クラカキ</t>
    </rPh>
    <rPh sb="2" eb="3">
      <t>バシ</t>
    </rPh>
    <phoneticPr fontId="2"/>
  </si>
  <si>
    <t>宮前</t>
    <rPh sb="0" eb="2">
      <t>ミヤマエ</t>
    </rPh>
    <phoneticPr fontId="2"/>
  </si>
  <si>
    <t>小野新</t>
    <rPh sb="0" eb="2">
      <t>オノ</t>
    </rPh>
    <rPh sb="2" eb="3">
      <t>シン</t>
    </rPh>
    <phoneticPr fontId="2"/>
  </si>
  <si>
    <t>京口橋北詰</t>
    <rPh sb="0" eb="2">
      <t>キョウクチ</t>
    </rPh>
    <rPh sb="2" eb="3">
      <t>ハシ</t>
    </rPh>
    <rPh sb="3" eb="4">
      <t>キタ</t>
    </rPh>
    <rPh sb="4" eb="5">
      <t>ツメ</t>
    </rPh>
    <phoneticPr fontId="2"/>
  </si>
  <si>
    <t>大山下</t>
    <rPh sb="0" eb="2">
      <t>ダイセンシモ</t>
    </rPh>
    <phoneticPr fontId="2"/>
  </si>
  <si>
    <t>坂</t>
    <rPh sb="0" eb="1">
      <t>サカ</t>
    </rPh>
    <phoneticPr fontId="2"/>
  </si>
  <si>
    <t>大雲橋北</t>
    <rPh sb="0" eb="3">
      <t>オオクモバシ</t>
    </rPh>
    <rPh sb="3" eb="4">
      <t>キタ</t>
    </rPh>
    <phoneticPr fontId="2"/>
  </si>
  <si>
    <t>地頭</t>
    <rPh sb="0" eb="2">
      <t>ジトウ</t>
    </rPh>
    <phoneticPr fontId="2"/>
  </si>
  <si>
    <t>舞鶴大江IC</t>
    <rPh sb="0" eb="2">
      <t>マイツル</t>
    </rPh>
    <rPh sb="2" eb="4">
      <t>オオエ</t>
    </rPh>
    <phoneticPr fontId="2"/>
  </si>
  <si>
    <t>小俣</t>
    <rPh sb="0" eb="2">
      <t>オマタ</t>
    </rPh>
    <phoneticPr fontId="2"/>
  </si>
  <si>
    <t>西芳寺</t>
    <rPh sb="0" eb="3">
      <t>サイホウジ</t>
    </rPh>
    <phoneticPr fontId="2"/>
  </si>
  <si>
    <t>獅子崎口</t>
    <rPh sb="0" eb="3">
      <t>シシザキ</t>
    </rPh>
    <rPh sb="3" eb="4">
      <t>クチ</t>
    </rPh>
    <phoneticPr fontId="2"/>
  </si>
  <si>
    <t>消防署前</t>
    <rPh sb="0" eb="3">
      <t>ショウボウショ</t>
    </rPh>
    <rPh sb="3" eb="4">
      <t>マエ</t>
    </rPh>
    <phoneticPr fontId="2"/>
  </si>
  <si>
    <t>石川</t>
    <rPh sb="0" eb="2">
      <t>イシカワ</t>
    </rPh>
    <phoneticPr fontId="2"/>
  </si>
  <si>
    <t>下天津</t>
    <rPh sb="0" eb="1">
      <t>シモ</t>
    </rPh>
    <rPh sb="1" eb="3">
      <t>アマズ</t>
    </rPh>
    <phoneticPr fontId="2"/>
  </si>
  <si>
    <t>新庄</t>
    <rPh sb="0" eb="2">
      <t>シンジョウ</t>
    </rPh>
    <phoneticPr fontId="2"/>
  </si>
  <si>
    <t>口榎原</t>
    <rPh sb="0" eb="1">
      <t>クチ</t>
    </rPh>
    <rPh sb="1" eb="3">
      <t>エハラ</t>
    </rPh>
    <phoneticPr fontId="2"/>
  </si>
  <si>
    <t>葛野川</t>
  </si>
  <si>
    <t>蒲江北</t>
    <rPh sb="0" eb="2">
      <t>カマエ</t>
    </rPh>
    <rPh sb="1" eb="2">
      <t>エ</t>
    </rPh>
    <rPh sb="2" eb="3">
      <t>キタ</t>
    </rPh>
    <phoneticPr fontId="2"/>
  </si>
  <si>
    <t>上野北</t>
    <rPh sb="0" eb="2">
      <t>ウエノ</t>
    </rPh>
    <rPh sb="2" eb="3">
      <t>キタ</t>
    </rPh>
    <phoneticPr fontId="2"/>
  </si>
  <si>
    <t>和布町</t>
    <rPh sb="0" eb="2">
      <t>ワフ</t>
    </rPh>
    <rPh sb="2" eb="3">
      <t>マチ</t>
    </rPh>
    <phoneticPr fontId="2"/>
  </si>
  <si>
    <t>和布町南</t>
    <rPh sb="0" eb="2">
      <t>ワフ</t>
    </rPh>
    <rPh sb="2" eb="3">
      <t>マチ</t>
    </rPh>
    <rPh sb="3" eb="4">
      <t>ナン</t>
    </rPh>
    <phoneticPr fontId="2"/>
  </si>
  <si>
    <t>上三草</t>
    <rPh sb="0" eb="1">
      <t>カミ</t>
    </rPh>
    <rPh sb="1" eb="3">
      <t>ミクサ</t>
    </rPh>
    <phoneticPr fontId="2"/>
  </si>
  <si>
    <t>下三草</t>
    <rPh sb="0" eb="1">
      <t>シモ</t>
    </rPh>
    <rPh sb="1" eb="3">
      <t>ミクサ</t>
    </rPh>
    <phoneticPr fontId="2"/>
  </si>
  <si>
    <t>小田町西</t>
    <rPh sb="0" eb="3">
      <t>オダマチ</t>
    </rPh>
    <rPh sb="3" eb="4">
      <t>ニシ</t>
    </rPh>
    <phoneticPr fontId="2"/>
  </si>
  <si>
    <t>工</t>
  </si>
  <si>
    <t>本町１丁目</t>
    <rPh sb="0" eb="2">
      <t>ホンマチ</t>
    </rPh>
    <rPh sb="3" eb="5">
      <t>チョウメ</t>
    </rPh>
    <phoneticPr fontId="2"/>
  </si>
  <si>
    <t>三木庁舎東</t>
    <rPh sb="0" eb="2">
      <t>ミキ</t>
    </rPh>
    <rPh sb="2" eb="4">
      <t>チョウシャ</t>
    </rPh>
    <rPh sb="4" eb="5">
      <t>トウ</t>
    </rPh>
    <phoneticPr fontId="2"/>
  </si>
  <si>
    <t>志染駅前</t>
    <rPh sb="0" eb="2">
      <t>シゾ</t>
    </rPh>
    <rPh sb="2" eb="3">
      <t>エキ</t>
    </rPh>
    <rPh sb="3" eb="4">
      <t>マエ</t>
    </rPh>
    <phoneticPr fontId="2"/>
  </si>
  <si>
    <t>ハイテクパーク北</t>
    <rPh sb="7" eb="8">
      <t>キタ</t>
    </rPh>
    <phoneticPr fontId="2"/>
  </si>
  <si>
    <t>市民体育館前</t>
    <phoneticPr fontId="2"/>
  </si>
  <si>
    <t>商大筋</t>
    <rPh sb="0" eb="2">
      <t>ショウダイ</t>
    </rPh>
    <rPh sb="2" eb="3">
      <t>スジ</t>
    </rPh>
    <phoneticPr fontId="2"/>
  </si>
  <si>
    <t>千守</t>
    <rPh sb="0" eb="1">
      <t>セン</t>
    </rPh>
    <rPh sb="1" eb="2">
      <t>マモル</t>
    </rPh>
    <phoneticPr fontId="2"/>
  </si>
  <si>
    <t>高潮</t>
    <rPh sb="0" eb="2">
      <t>タカシオ</t>
    </rPh>
    <phoneticPr fontId="2"/>
  </si>
  <si>
    <t>佃</t>
    <rPh sb="0" eb="1">
      <t>ツクダ</t>
    </rPh>
    <phoneticPr fontId="2"/>
  </si>
  <si>
    <t>佃6</t>
    <rPh sb="0" eb="1">
      <t>ツクダ</t>
    </rPh>
    <phoneticPr fontId="2"/>
  </si>
  <si>
    <t>新中条町</t>
    <rPh sb="0" eb="1">
      <t>シン</t>
    </rPh>
    <rPh sb="1" eb="3">
      <t>ナカジョウ</t>
    </rPh>
    <rPh sb="3" eb="4">
      <t>マチ</t>
    </rPh>
    <phoneticPr fontId="2"/>
  </si>
  <si>
    <t>V</t>
    <phoneticPr fontId="2"/>
  </si>
  <si>
    <t>’25BRM531近畿400㎞茨木 海へいこうよほくせつの森　図は７：00ｽﾀｰﾄ｡</t>
    <rPh sb="9" eb="11">
      <t>キンキ</t>
    </rPh>
    <rPh sb="15" eb="17">
      <t>イバラキ</t>
    </rPh>
    <rPh sb="18" eb="19">
      <t>ウミ</t>
    </rPh>
    <rPh sb="29" eb="30">
      <t>モリ</t>
    </rPh>
    <rPh sb="31" eb="32">
      <t>ズ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</si>
</sst>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176" formatCode="0.0&quot;㎞&quot;"/>
    <numFmt numFmtId="177" formatCode="0.0&quot;km&quot;"/>
    <numFmt numFmtId="178" formatCode="0.0&quot;㎞/h&quot;"/>
    <numFmt numFmtId="179" formatCode="&quot;閉鎖時基準ﾃﾞ&quot;0.0&quot;㎞/h&quot;"/>
    <numFmt numFmtId="180" formatCode="&quot;【PC２】 PC3迄&quot;0.0&quot;㎞&quot;"/>
    <numFmt numFmtId="181" formatCode="&quot;閉鎖時間基準ﾃﾞ&quot;0.0&quot;㎞/h&quot;"/>
    <numFmt numFmtId="182" formatCode="0.0"/>
    <numFmt numFmtId="183" formatCode="&quot;～&quot;h:mm"/>
    <numFmt numFmtId="184" formatCode="&quot;Open&quot;h:mm"/>
    <numFmt numFmtId="185" formatCode="0&quot;ｍ&quot;"/>
    <numFmt numFmtId="186" formatCode="&quot;Dep&quot;h:mm&quot;~5:30&quot;"/>
    <numFmt numFmtId="187" formatCode="&quot;【PC３】&quot;0.0&quot;㎞ to PC４&quot;"/>
    <numFmt numFmtId="188" formatCode="d\ h:mm"/>
    <numFmt numFmtId="189" formatCode="&quot;PC1&quot;&quot;迄&quot;0.0&quot;㎞&quot;"/>
    <numFmt numFmtId="190" formatCode="&quot;通過ﾁｪｯｸ迄&quot;0.0&quot;㎞&quot;"/>
    <numFmt numFmtId="191" formatCode="&quot;ｽﾀｰﾄ~PC1閉鎖時間基準ﾃﾞ&quot;0.0&quot;㎞/h&quot;"/>
    <numFmt numFmtId="192" formatCode="&quot;【PC２】PC3迄&quot;0.0&quot;㎞&quot;"/>
    <numFmt numFmtId="193" formatCode="&quot;  【PC3】PC4迄&quot;0.0&quot;㎞&quot;"/>
    <numFmt numFmtId="194" formatCode="&quot;【PC4】&quot;0.0&quot;㎞ to Finish&quot;"/>
    <numFmt numFmtId="195" formatCode="&quot;閉鎖時間基ﾆ&quot;0.0&quot;㎞/h&quot;"/>
    <numFmt numFmtId="196" formatCode="0.0_ "/>
    <numFmt numFmtId="197" formatCode="&quot; 【通過ﾁｪｯｸ】PC1迄&quot;0.0&quot;㎞&quot;"/>
    <numFmt numFmtId="198" formatCode="&quot;【通過ﾁｪｯｸ】PC1迄&quot;0.0&quot;㎞&quot;"/>
    <numFmt numFmtId="199" formatCode="&quot;【PC２】PC３迄&quot;0.0&quot;㎞&quot;"/>
    <numFmt numFmtId="200" formatCode="&quot;(&quot;h:mm&quot;)&quot;"/>
    <numFmt numFmtId="201" formatCode="&quot;通過ﾁｪｯｸ,次ﾁｪｯｸ迄&quot;0.0&quot;㎞&quot;"/>
    <numFmt numFmtId="202" formatCode="&quot;　【PC６】ARIVEE迄&quot;0.0&quot;㎞&quot;"/>
    <numFmt numFmtId="203" formatCode="&quot;～翌&quot;h:mm"/>
    <numFmt numFmtId="204" formatCode="&quot;　【PC1】PC２ 迄&quot;0.0&quot;㎞&quot;"/>
    <numFmt numFmtId="205" formatCode="&quot;　【PC４】PC５迄&quot;0.0&quot;㎞&quot;"/>
    <numFmt numFmtId="206" formatCode="&quot;【PC２】&quot;0.0&quot;㎞ to PC3&quot;"/>
    <numFmt numFmtId="207" formatCode="&quot;【PC5】&quot;0.0&quot;㎞ to Finish&quot;"/>
    <numFmt numFmtId="208" formatCode="&quot;　【通過ﾁｪｯｸ】PC5迄&quot;0.0&quot;㎞&quot;"/>
    <numFmt numFmtId="209" formatCode="&quot;   【PC７】ARIVEE迄&quot;0.0&quot;㎞&quot;"/>
    <numFmt numFmtId="210" formatCode="0.0&quot;㎞ to PC3&quot;"/>
    <numFmt numFmtId="211" formatCode="&quot;　【PC２】PC３迄&quot;0.0&quot;㎞&quot;"/>
    <numFmt numFmtId="212" formatCode="&quot;【PC1】PC２ 迄&quot;0.0&quot;㎞&quot;"/>
    <numFmt numFmtId="213" formatCode="&quot;【PC1】　PC２&quot;&quot;迄&quot;0.0&quot;㎞&quot;"/>
    <numFmt numFmtId="214" formatCode="&quot;　【PC５】PC６迄&quot;0.0&quot;㎞&quot;"/>
    <numFmt numFmtId="215" formatCode="&quot;  　Dep&quot;h:mm&quot;(8:00)~7:30(8:30）&quot;"/>
    <numFmt numFmtId="216" formatCode="&quot;【PC3】&quot;0.0&quot;㎞ to Finish&quot;"/>
    <numFmt numFmtId="217" formatCode="&quot;ARIVEE&quot;"/>
    <numFmt numFmtId="218" formatCode="0&quot;m&quot;"/>
    <numFmt numFmtId="219" formatCode="&quot;　　【PC1】PC２ 迄&quot;0.0&quot;㎞&quot;"/>
    <numFmt numFmtId="220" formatCode="&quot;閉鎖時間基準&quot;0.0&quot;㎞/h&quot;"/>
    <numFmt numFmtId="221" formatCode="&quot;PC1&quot;&quot;迄&quot;0.0&quot;㎞&quot;\ \ \ \ \ "/>
    <numFmt numFmtId="222" formatCode="\ \ &quot;次ﾁｪｯｸ迄&quot;0.0&quot;㎞&quot;"/>
    <numFmt numFmtId="223" formatCode="&quot;　　【PC２】PC３ 迄&quot;0.0&quot;㎞&quot;"/>
    <numFmt numFmtId="224" formatCode="&quot;仮想ｸﾛｰｽﾞ&quot;h:mm"/>
    <numFmt numFmtId="225" formatCode="&quot;   【PC6】ｺﾞｰﾙ迄&quot;0.0&quot;㎞&quot;"/>
    <numFmt numFmtId="226" formatCode="&quot;~&quot;d\ h:mm&quot;頃&quot;"/>
    <numFmt numFmtId="227" formatCode="&quot;　　【PC4】PC5迄&quot;0.0&quot;㎞&quot;"/>
    <numFmt numFmtId="228" formatCode="&quot;　　【PC3】PC4迄&quot;0.0&quot;㎞&quot;"/>
    <numFmt numFmtId="229" formatCode="&quot;　　【PC5】PC6迄&quot;0.0&quot;㎞&quot;"/>
    <numFmt numFmtId="230" formatCode="&quot;OPEN &quot;m/d\ h:mm"/>
    <numFmt numFmtId="231" formatCode="&quot;~&quot;m/d\ h:mm"/>
    <numFmt numFmtId="232" formatCode="&quot;  【PC7】PC8迄&quot;0.0&quot;㎞&quot;"/>
    <numFmt numFmtId="233" formatCode="&quot;  【PC8】ｺﾞｰﾙ迄&quot;0.0&quot;㎞&quot;"/>
    <numFmt numFmtId="234" formatCode="&quot;仮想ｸﾛｰｽﾞ&quot;m/d\ h:mm"/>
    <numFmt numFmtId="235" formatCode="&quot;～&quot;d\ h:mm"/>
    <numFmt numFmtId="236" formatCode="&quot;Open&quot;\ d\ h:mm"/>
  </numFmts>
  <fonts count="4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i/>
      <sz val="9"/>
      <color theme="3"/>
      <name val="HG明朝E"/>
      <family val="1"/>
      <charset val="128"/>
    </font>
    <font>
      <b/>
      <i/>
      <sz val="11"/>
      <color theme="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b/>
      <i/>
      <sz val="8"/>
      <color theme="3"/>
      <name val="HG明朝E"/>
      <family val="1"/>
      <charset val="128"/>
    </font>
    <font>
      <b/>
      <i/>
      <sz val="9"/>
      <color rgb="FF0000FF"/>
      <name val="ＭＳ Ｐゴシック"/>
      <family val="3"/>
      <charset val="128"/>
    </font>
    <font>
      <b/>
      <i/>
      <sz val="8"/>
      <color rgb="FF0000FF"/>
      <name val="ＭＳ Ｐゴシック"/>
      <family val="3"/>
      <charset val="128"/>
    </font>
    <font>
      <b/>
      <i/>
      <sz val="12"/>
      <color theme="3"/>
      <name val="HG明朝E"/>
      <family val="1"/>
      <charset val="128"/>
    </font>
    <font>
      <i/>
      <sz val="11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i/>
      <sz val="12"/>
      <color theme="3"/>
      <name val="HG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i/>
      <sz val="9"/>
      <color theme="3"/>
      <name val="HG創英角ｺﾞｼｯｸUB"/>
      <family val="3"/>
      <charset val="128"/>
    </font>
    <font>
      <b/>
      <sz val="9"/>
      <name val="HG創英角ｺﾞｼｯｸUB"/>
      <family val="3"/>
      <charset val="128"/>
    </font>
    <font>
      <b/>
      <sz val="8"/>
      <color rgb="FF000000"/>
      <name val="ＭＳ Ｐゴシック"/>
      <family val="3"/>
      <charset val="128"/>
    </font>
    <font>
      <sz val="14"/>
      <name val="ＭＳ Ｐゴシック"/>
      <family val="3"/>
      <charset val="128"/>
    </font>
    <font>
      <b/>
      <i/>
      <sz val="6"/>
      <color rgb="FF0000FF"/>
      <name val="ＭＳ Ｐゴシック"/>
      <family val="3"/>
      <charset val="128"/>
    </font>
    <font>
      <b/>
      <sz val="9"/>
      <color rgb="FF000000"/>
      <name val="HG創英角ﾎﾟｯﾌﾟ体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i/>
      <sz val="7"/>
      <color rgb="FF0000FF"/>
      <name val="ＭＳ Ｐゴシック"/>
      <family val="3"/>
      <charset val="128"/>
    </font>
    <font>
      <b/>
      <sz val="9"/>
      <color rgb="FF0000FF"/>
      <name val="ＭＳ Ｐ明朝"/>
      <family val="1"/>
      <charset val="128"/>
    </font>
    <font>
      <b/>
      <sz val="10"/>
      <name val="HGP創英角ﾎﾟｯﾌﾟ体"/>
      <family val="3"/>
      <charset val="128"/>
    </font>
    <font>
      <b/>
      <sz val="8"/>
      <color rgb="FFFFFFFF"/>
      <name val="HG創英角ｺﾞｼｯｸUB"/>
      <family val="3"/>
      <charset val="128"/>
    </font>
    <font>
      <b/>
      <i/>
      <sz val="10"/>
      <name val="ＭＳ Ｐゴシック"/>
      <family val="3"/>
      <charset val="128"/>
    </font>
    <font>
      <b/>
      <sz val="7"/>
      <color rgb="FF000000"/>
      <name val="ＭＳ Ｐゴシック"/>
      <family val="3"/>
      <charset val="128"/>
    </font>
    <font>
      <b/>
      <i/>
      <sz val="10"/>
      <color theme="3"/>
      <name val="HGP創英角ｺﾞｼｯｸUB"/>
      <family val="3"/>
      <charset val="128"/>
    </font>
    <font>
      <b/>
      <i/>
      <sz val="10"/>
      <color theme="3"/>
      <name val="HGP明朝E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2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856">
    <xf numFmtId="0" fontId="0" fillId="0" borderId="0" xfId="0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176" fontId="4" fillId="0" borderId="0" xfId="0" applyNumberFormat="1" applyFont="1" applyAlignment="1">
      <alignment horizontal="left" vertical="center"/>
    </xf>
    <xf numFmtId="0" fontId="4" fillId="0" borderId="0" xfId="0" quotePrefix="1" applyFont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left" vertical="top"/>
    </xf>
    <xf numFmtId="0" fontId="4" fillId="0" borderId="5" xfId="0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0" fontId="4" fillId="0" borderId="0" xfId="0" applyFont="1" applyAlignment="1"/>
    <xf numFmtId="176" fontId="4" fillId="0" borderId="9" xfId="0" applyNumberFormat="1" applyFont="1" applyBorder="1" applyAlignment="1">
      <alignment horizontal="left" vertical="center"/>
    </xf>
    <xf numFmtId="0" fontId="4" fillId="0" borderId="8" xfId="0" applyFont="1" applyBorder="1">
      <alignment vertical="center"/>
    </xf>
    <xf numFmtId="176" fontId="4" fillId="0" borderId="11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177" fontId="4" fillId="0" borderId="0" xfId="0" applyNumberFormat="1" applyFont="1">
      <alignment vertical="center"/>
    </xf>
    <xf numFmtId="0" fontId="4" fillId="0" borderId="1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177" fontId="1" fillId="0" borderId="0" xfId="0" applyNumberFormat="1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4" fillId="0" borderId="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0" xfId="0" applyFont="1" applyBorder="1" applyAlignment="1">
      <alignment horizontal="right" vertical="center"/>
    </xf>
    <xf numFmtId="176" fontId="4" fillId="0" borderId="21" xfId="0" applyNumberFormat="1" applyFont="1" applyBorder="1" applyAlignment="1">
      <alignment horizontal="right" vertical="center"/>
    </xf>
    <xf numFmtId="176" fontId="4" fillId="0" borderId="22" xfId="0" applyNumberFormat="1" applyFont="1" applyBorder="1">
      <alignment vertical="center"/>
    </xf>
    <xf numFmtId="176" fontId="4" fillId="0" borderId="23" xfId="0" applyNumberFormat="1" applyFont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177" fontId="6" fillId="0" borderId="6" xfId="0" applyNumberFormat="1" applyFont="1" applyBorder="1">
      <alignment vertical="center"/>
    </xf>
    <xf numFmtId="177" fontId="11" fillId="0" borderId="6" xfId="0" applyNumberFormat="1" applyFont="1" applyBorder="1" applyAlignment="1">
      <alignment horizontal="center" vertical="center"/>
    </xf>
    <xf numFmtId="177" fontId="11" fillId="0" borderId="14" xfId="0" applyNumberFormat="1" applyFont="1" applyBorder="1" applyAlignment="1">
      <alignment horizontal="center" vertical="center"/>
    </xf>
    <xf numFmtId="177" fontId="11" fillId="0" borderId="6" xfId="0" applyNumberFormat="1" applyFont="1" applyBorder="1" applyAlignment="1">
      <alignment horizontal="left" vertical="center"/>
    </xf>
    <xf numFmtId="177" fontId="6" fillId="0" borderId="10" xfId="0" applyNumberFormat="1" applyFont="1" applyBorder="1">
      <alignment vertical="center"/>
    </xf>
    <xf numFmtId="177" fontId="11" fillId="0" borderId="14" xfId="0" applyNumberFormat="1" applyFont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20" fontId="13" fillId="0" borderId="1" xfId="0" applyNumberFormat="1" applyFont="1" applyBorder="1" applyAlignment="1">
      <alignment horizontal="right" vertical="center"/>
    </xf>
    <xf numFmtId="0" fontId="4" fillId="0" borderId="0" xfId="0" quotePrefix="1" applyFont="1">
      <alignment vertical="center"/>
    </xf>
    <xf numFmtId="20" fontId="13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7" fillId="0" borderId="9" xfId="0" applyFont="1" applyBorder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right"/>
    </xf>
    <xf numFmtId="176" fontId="4" fillId="0" borderId="0" xfId="0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176" fontId="4" fillId="0" borderId="28" xfId="0" applyNumberFormat="1" applyFont="1" applyBorder="1" applyAlignment="1">
      <alignment horizontal="right" vertical="center"/>
    </xf>
    <xf numFmtId="177" fontId="11" fillId="0" borderId="29" xfId="0" applyNumberFormat="1" applyFont="1" applyBorder="1" applyAlignment="1">
      <alignment horizontal="center" vertical="center"/>
    </xf>
    <xf numFmtId="177" fontId="6" fillId="0" borderId="30" xfId="0" applyNumberFormat="1" applyFont="1" applyBorder="1">
      <alignment vertical="center"/>
    </xf>
    <xf numFmtId="20" fontId="13" fillId="0" borderId="32" xfId="0" applyNumberFormat="1" applyFont="1" applyBorder="1" applyAlignment="1">
      <alignment horizontal="right" vertical="center"/>
    </xf>
    <xf numFmtId="0" fontId="4" fillId="0" borderId="31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0" fontId="4" fillId="2" borderId="31" xfId="0" applyFont="1" applyFill="1" applyBorder="1" applyAlignment="1">
      <alignment horizontal="left" vertical="center"/>
    </xf>
    <xf numFmtId="176" fontId="4" fillId="2" borderId="33" xfId="0" applyNumberFormat="1" applyFont="1" applyFill="1" applyBorder="1" applyAlignment="1">
      <alignment horizontal="left" vertical="center"/>
    </xf>
    <xf numFmtId="0" fontId="4" fillId="0" borderId="36" xfId="0" applyFont="1" applyBorder="1" applyAlignment="1">
      <alignment horizontal="right" vertical="center"/>
    </xf>
    <xf numFmtId="176" fontId="4" fillId="0" borderId="34" xfId="0" applyNumberFormat="1" applyFont="1" applyBorder="1" applyAlignment="1">
      <alignment horizontal="right" vertical="center"/>
    </xf>
    <xf numFmtId="0" fontId="4" fillId="2" borderId="32" xfId="0" applyFont="1" applyFill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" fillId="0" borderId="32" xfId="0" applyFont="1" applyBorder="1" applyAlignment="1">
      <alignment horizontal="right" vertical="center"/>
    </xf>
    <xf numFmtId="176" fontId="4" fillId="0" borderId="33" xfId="0" applyNumberFormat="1" applyFont="1" applyBorder="1" applyAlignment="1">
      <alignment horizontal="left" vertical="center"/>
    </xf>
    <xf numFmtId="176" fontId="4" fillId="0" borderId="33" xfId="0" applyNumberFormat="1" applyFont="1" applyBorder="1" applyAlignment="1">
      <alignment horizontal="right" vertical="center"/>
    </xf>
    <xf numFmtId="0" fontId="3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horizontal="right" vertical="center"/>
    </xf>
    <xf numFmtId="177" fontId="11" fillId="0" borderId="29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4" fillId="0" borderId="32" xfId="0" applyFont="1" applyBorder="1" applyAlignment="1">
      <alignment horizontal="left" vertical="top"/>
    </xf>
    <xf numFmtId="0" fontId="4" fillId="0" borderId="34" xfId="0" applyFont="1" applyBorder="1" applyAlignment="1">
      <alignment horizontal="left" vertical="center"/>
    </xf>
    <xf numFmtId="176" fontId="4" fillId="0" borderId="32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177" fontId="1" fillId="0" borderId="6" xfId="0" applyNumberFormat="1" applyFont="1" applyBorder="1" applyAlignment="1">
      <alignment horizontal="left" vertical="center"/>
    </xf>
    <xf numFmtId="177" fontId="4" fillId="0" borderId="6" xfId="0" applyNumberFormat="1" applyFont="1" applyBorder="1">
      <alignment vertical="center"/>
    </xf>
    <xf numFmtId="0" fontId="4" fillId="0" borderId="37" xfId="0" applyFont="1" applyBorder="1" applyAlignment="1">
      <alignment horizontal="right" vertical="center"/>
    </xf>
    <xf numFmtId="177" fontId="4" fillId="0" borderId="30" xfId="0" applyNumberFormat="1" applyFont="1" applyBorder="1">
      <alignment vertical="center"/>
    </xf>
    <xf numFmtId="177" fontId="1" fillId="0" borderId="29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top"/>
    </xf>
    <xf numFmtId="0" fontId="4" fillId="0" borderId="8" xfId="0" applyFont="1" applyBorder="1" applyAlignment="1">
      <alignment horizontal="center" vertical="center"/>
    </xf>
    <xf numFmtId="177" fontId="4" fillId="0" borderId="10" xfId="0" applyNumberFormat="1" applyFont="1" applyBorder="1">
      <alignment vertical="center"/>
    </xf>
    <xf numFmtId="0" fontId="4" fillId="0" borderId="7" xfId="0" applyFont="1" applyBorder="1" applyAlignment="1">
      <alignment horizontal="left" vertical="center"/>
    </xf>
    <xf numFmtId="177" fontId="1" fillId="0" borderId="14" xfId="0" applyNumberFormat="1" applyFont="1" applyBorder="1" applyAlignment="1">
      <alignment horizontal="left" vertical="center"/>
    </xf>
    <xf numFmtId="176" fontId="4" fillId="0" borderId="39" xfId="0" applyNumberFormat="1" applyFont="1" applyBorder="1" applyAlignment="1">
      <alignment horizontal="right" vertical="center"/>
    </xf>
    <xf numFmtId="0" fontId="4" fillId="0" borderId="1" xfId="0" applyFont="1" applyBorder="1">
      <alignment vertical="center"/>
    </xf>
    <xf numFmtId="176" fontId="4" fillId="0" borderId="40" xfId="0" applyNumberFormat="1" applyFont="1" applyBorder="1" applyAlignment="1">
      <alignment horizontal="left" vertical="center"/>
    </xf>
    <xf numFmtId="0" fontId="4" fillId="0" borderId="2" xfId="0" applyFont="1" applyBorder="1">
      <alignment vertical="center"/>
    </xf>
    <xf numFmtId="177" fontId="6" fillId="0" borderId="10" xfId="0" applyNumberFormat="1" applyFont="1" applyBorder="1" applyAlignment="1">
      <alignment horizontal="right" vertical="center"/>
    </xf>
    <xf numFmtId="177" fontId="11" fillId="2" borderId="6" xfId="0" applyNumberFormat="1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left" vertical="center"/>
    </xf>
    <xf numFmtId="177" fontId="1" fillId="0" borderId="6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176" fontId="4" fillId="2" borderId="3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4" fillId="0" borderId="6" xfId="0" applyFont="1" applyBorder="1" applyAlignment="1">
      <alignment horizontal="right" vertical="center" shrinkToFit="1"/>
    </xf>
    <xf numFmtId="0" fontId="6" fillId="0" borderId="8" xfId="0" applyFont="1" applyBorder="1" applyAlignment="1">
      <alignment vertical="top"/>
    </xf>
    <xf numFmtId="185" fontId="21" fillId="0" borderId="1" xfId="0" applyNumberFormat="1" applyFont="1" applyBorder="1" applyAlignment="1">
      <alignment horizontal="right" vertical="top"/>
    </xf>
    <xf numFmtId="185" fontId="21" fillId="0" borderId="32" xfId="0" applyNumberFormat="1" applyFont="1" applyBorder="1" applyAlignment="1">
      <alignment horizontal="right" vertical="top"/>
    </xf>
    <xf numFmtId="185" fontId="21" fillId="0" borderId="0" xfId="0" applyNumberFormat="1" applyFont="1" applyAlignment="1">
      <alignment horizontal="right" vertical="top"/>
    </xf>
    <xf numFmtId="0" fontId="4" fillId="0" borderId="31" xfId="0" applyFont="1" applyBorder="1" applyAlignment="1"/>
    <xf numFmtId="0" fontId="4" fillId="0" borderId="3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20" fontId="18" fillId="0" borderId="0" xfId="0" applyNumberFormat="1" applyFont="1" applyAlignment="1">
      <alignment horizontal="right" vertical="center"/>
    </xf>
    <xf numFmtId="176" fontId="4" fillId="0" borderId="31" xfId="0" applyNumberFormat="1" applyFont="1" applyBorder="1" applyAlignment="1">
      <alignment horizontal="right" vertical="center"/>
    </xf>
    <xf numFmtId="0" fontId="6" fillId="0" borderId="31" xfId="0" applyFont="1" applyBorder="1">
      <alignment vertical="center"/>
    </xf>
    <xf numFmtId="0" fontId="4" fillId="0" borderId="32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177" fontId="1" fillId="0" borderId="14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7" fillId="0" borderId="0" xfId="0" quotePrefix="1" applyFont="1">
      <alignment vertical="center"/>
    </xf>
    <xf numFmtId="0" fontId="17" fillId="0" borderId="7" xfId="0" applyFont="1" applyBorder="1">
      <alignment vertical="center"/>
    </xf>
    <xf numFmtId="176" fontId="4" fillId="0" borderId="44" xfId="0" applyNumberFormat="1" applyFont="1" applyBorder="1" applyAlignment="1">
      <alignment horizontal="right" vertical="center"/>
    </xf>
    <xf numFmtId="0" fontId="4" fillId="0" borderId="45" xfId="0" applyFont="1" applyBorder="1" applyAlignment="1">
      <alignment horizontal="left" vertical="center"/>
    </xf>
    <xf numFmtId="0" fontId="4" fillId="0" borderId="44" xfId="0" applyFont="1" applyBorder="1" applyAlignment="1">
      <alignment horizontal="right" vertical="center"/>
    </xf>
    <xf numFmtId="0" fontId="4" fillId="0" borderId="46" xfId="0" applyFont="1" applyBorder="1" applyAlignment="1">
      <alignment horizontal="left" vertical="center"/>
    </xf>
    <xf numFmtId="176" fontId="5" fillId="0" borderId="11" xfId="0" applyNumberFormat="1" applyFont="1" applyBorder="1" applyAlignment="1">
      <alignment horizontal="right" vertical="center"/>
    </xf>
    <xf numFmtId="0" fontId="12" fillId="0" borderId="43" xfId="0" applyFont="1" applyBorder="1" applyAlignment="1">
      <alignment horizontal="right" vertical="center" readingOrder="1"/>
    </xf>
    <xf numFmtId="0" fontId="4" fillId="0" borderId="1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11" xfId="0" applyFont="1" applyBorder="1">
      <alignment vertical="center"/>
    </xf>
    <xf numFmtId="187" fontId="4" fillId="0" borderId="7" xfId="0" applyNumberFormat="1" applyFont="1" applyBorder="1" applyAlignment="1">
      <alignment vertical="center" shrinkToFit="1"/>
    </xf>
    <xf numFmtId="0" fontId="4" fillId="0" borderId="45" xfId="0" applyFont="1" applyBorder="1">
      <alignment vertical="center"/>
    </xf>
    <xf numFmtId="0" fontId="4" fillId="0" borderId="43" xfId="0" applyFont="1" applyBorder="1" applyAlignment="1">
      <alignment horizontal="left" vertical="center"/>
    </xf>
    <xf numFmtId="176" fontId="9" fillId="0" borderId="14" xfId="0" applyNumberFormat="1" applyFont="1" applyBorder="1" applyAlignment="1">
      <alignment horizontal="center" vertical="center"/>
    </xf>
    <xf numFmtId="0" fontId="5" fillId="0" borderId="47" xfId="0" applyFont="1" applyBorder="1" applyAlignment="1">
      <alignment horizontal="right" vertical="center"/>
    </xf>
    <xf numFmtId="177" fontId="1" fillId="2" borderId="48" xfId="0" applyNumberFormat="1" applyFont="1" applyFill="1" applyBorder="1" applyAlignment="1">
      <alignment horizontal="left" vertical="center"/>
    </xf>
    <xf numFmtId="177" fontId="4" fillId="0" borderId="47" xfId="0" applyNumberFormat="1" applyFont="1" applyBorder="1" applyAlignment="1">
      <alignment horizontal="left" vertical="center"/>
    </xf>
    <xf numFmtId="177" fontId="11" fillId="0" borderId="48" xfId="0" applyNumberFormat="1" applyFont="1" applyBorder="1" applyAlignment="1">
      <alignment horizontal="center" vertical="center"/>
    </xf>
    <xf numFmtId="177" fontId="1" fillId="0" borderId="49" xfId="0" applyNumberFormat="1" applyFont="1" applyBorder="1" applyAlignment="1">
      <alignment horizontal="left" vertical="center"/>
    </xf>
    <xf numFmtId="177" fontId="4" fillId="0" borderId="6" xfId="0" applyNumberFormat="1" applyFont="1" applyBorder="1" applyAlignment="1">
      <alignment horizontal="right" vertical="center"/>
    </xf>
    <xf numFmtId="177" fontId="1" fillId="0" borderId="48" xfId="0" applyNumberFormat="1" applyFont="1" applyBorder="1" applyAlignment="1">
      <alignment horizontal="left" vertical="center"/>
    </xf>
    <xf numFmtId="177" fontId="5" fillId="0" borderId="10" xfId="0" applyNumberFormat="1" applyFont="1" applyBorder="1" applyAlignment="1">
      <alignment horizontal="right"/>
    </xf>
    <xf numFmtId="177" fontId="4" fillId="0" borderId="6" xfId="0" applyNumberFormat="1" applyFont="1" applyBorder="1" applyAlignment="1">
      <alignment horizontal="center" vertical="center"/>
    </xf>
    <xf numFmtId="177" fontId="4" fillId="0" borderId="47" xfId="0" applyNumberFormat="1" applyFont="1" applyBorder="1" applyAlignment="1">
      <alignment horizontal="right" vertical="center"/>
    </xf>
    <xf numFmtId="177" fontId="11" fillId="0" borderId="48" xfId="0" applyNumberFormat="1" applyFont="1" applyBorder="1" applyAlignment="1">
      <alignment horizontal="left" vertical="center"/>
    </xf>
    <xf numFmtId="177" fontId="6" fillId="0" borderId="47" xfId="0" applyNumberFormat="1" applyFont="1" applyBorder="1">
      <alignment vertical="center"/>
    </xf>
    <xf numFmtId="176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>
      <alignment vertical="center"/>
    </xf>
    <xf numFmtId="20" fontId="14" fillId="0" borderId="38" xfId="0" applyNumberFormat="1" applyFont="1" applyBorder="1" applyAlignment="1">
      <alignment horizontal="right" vertical="center"/>
    </xf>
    <xf numFmtId="0" fontId="4" fillId="2" borderId="37" xfId="0" applyFont="1" applyFill="1" applyBorder="1" applyAlignment="1">
      <alignment horizontal="left"/>
    </xf>
    <xf numFmtId="188" fontId="13" fillId="0" borderId="38" xfId="0" applyNumberFormat="1" applyFont="1" applyBorder="1" applyAlignment="1">
      <alignment horizontal="right" vertical="center"/>
    </xf>
    <xf numFmtId="0" fontId="4" fillId="0" borderId="37" xfId="0" applyFont="1" applyBorder="1" applyAlignment="1">
      <alignment horizontal="left" vertical="top"/>
    </xf>
    <xf numFmtId="0" fontId="4" fillId="0" borderId="50" xfId="0" applyFont="1" applyBorder="1" applyAlignment="1">
      <alignment horizontal="left" vertical="top"/>
    </xf>
    <xf numFmtId="0" fontId="4" fillId="0" borderId="37" xfId="0" applyFont="1" applyBorder="1">
      <alignment vertical="center"/>
    </xf>
    <xf numFmtId="0" fontId="6" fillId="0" borderId="31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20" fontId="13" fillId="0" borderId="38" xfId="0" applyNumberFormat="1" applyFont="1" applyBorder="1" applyAlignment="1">
      <alignment horizontal="right" vertical="center"/>
    </xf>
    <xf numFmtId="0" fontId="6" fillId="0" borderId="37" xfId="0" applyFont="1" applyBorder="1" applyAlignment="1">
      <alignment horizontal="center" vertical="top"/>
    </xf>
    <xf numFmtId="0" fontId="4" fillId="0" borderId="37" xfId="0" applyFont="1" applyBorder="1" applyAlignment="1">
      <alignment horizontal="left" vertical="center"/>
    </xf>
    <xf numFmtId="0" fontId="4" fillId="0" borderId="8" xfId="0" applyFont="1" applyBorder="1" applyAlignment="1">
      <alignment horizontal="right" vertical="center"/>
    </xf>
    <xf numFmtId="182" fontId="4" fillId="0" borderId="39" xfId="0" applyNumberFormat="1" applyFont="1" applyBorder="1" applyAlignment="1">
      <alignment horizontal="center" vertical="center"/>
    </xf>
    <xf numFmtId="0" fontId="4" fillId="2" borderId="37" xfId="0" applyFont="1" applyFill="1" applyBorder="1" applyAlignment="1">
      <alignment horizontal="left" vertical="center"/>
    </xf>
    <xf numFmtId="0" fontId="4" fillId="2" borderId="38" xfId="0" applyFont="1" applyFill="1" applyBorder="1" applyAlignment="1">
      <alignment horizontal="left" vertical="center"/>
    </xf>
    <xf numFmtId="0" fontId="0" fillId="0" borderId="37" xfId="0" applyBorder="1">
      <alignment vertical="center"/>
    </xf>
    <xf numFmtId="182" fontId="4" fillId="0" borderId="51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right" vertical="center"/>
    </xf>
    <xf numFmtId="0" fontId="4" fillId="0" borderId="50" xfId="0" applyFont="1" applyBorder="1">
      <alignment vertical="center"/>
    </xf>
    <xf numFmtId="0" fontId="4" fillId="0" borderId="38" xfId="0" applyFont="1" applyBorder="1">
      <alignment vertical="center"/>
    </xf>
    <xf numFmtId="0" fontId="4" fillId="0" borderId="52" xfId="0" applyFont="1" applyBorder="1" applyAlignment="1">
      <alignment horizontal="right" vertical="center"/>
    </xf>
    <xf numFmtId="176" fontId="4" fillId="0" borderId="53" xfId="0" applyNumberFormat="1" applyFont="1" applyBorder="1" applyAlignment="1">
      <alignment horizontal="right" vertical="center"/>
    </xf>
    <xf numFmtId="176" fontId="4" fillId="0" borderId="54" xfId="0" applyNumberFormat="1" applyFont="1" applyBorder="1">
      <alignment vertical="center"/>
    </xf>
    <xf numFmtId="182" fontId="4" fillId="0" borderId="5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50" xfId="0" applyFont="1" applyBorder="1" applyAlignment="1">
      <alignment horizontal="right" vertical="center"/>
    </xf>
    <xf numFmtId="182" fontId="4" fillId="0" borderId="56" xfId="0" applyNumberFormat="1" applyFont="1" applyBorder="1" applyAlignment="1">
      <alignment horizontal="center" vertical="center"/>
    </xf>
    <xf numFmtId="0" fontId="7" fillId="0" borderId="8" xfId="0" applyFont="1" applyBorder="1">
      <alignment vertical="center"/>
    </xf>
    <xf numFmtId="0" fontId="9" fillId="0" borderId="0" xfId="0" applyFont="1" applyAlignment="1">
      <alignment horizontal="left" vertical="center"/>
    </xf>
    <xf numFmtId="176" fontId="4" fillId="0" borderId="57" xfId="0" applyNumberFormat="1" applyFont="1" applyBorder="1" applyAlignment="1">
      <alignment horizontal="right" vertical="center"/>
    </xf>
    <xf numFmtId="191" fontId="5" fillId="0" borderId="2" xfId="0" applyNumberFormat="1" applyFont="1" applyBorder="1" applyAlignment="1">
      <alignment horizontal="right" vertical="center"/>
    </xf>
    <xf numFmtId="176" fontId="4" fillId="0" borderId="58" xfId="0" applyNumberFormat="1" applyFont="1" applyBorder="1" applyAlignment="1">
      <alignment horizontal="left" vertical="center"/>
    </xf>
    <xf numFmtId="0" fontId="4" fillId="0" borderId="9" xfId="0" applyFont="1" applyBorder="1">
      <alignment vertical="center"/>
    </xf>
    <xf numFmtId="0" fontId="7" fillId="0" borderId="4" xfId="0" applyFont="1" applyBorder="1" applyAlignment="1">
      <alignment horizontal="left" vertical="center"/>
    </xf>
    <xf numFmtId="176" fontId="4" fillId="0" borderId="27" xfId="0" applyNumberFormat="1" applyFont="1" applyBorder="1" applyAlignment="1">
      <alignment horizontal="left" vertical="center"/>
    </xf>
    <xf numFmtId="192" fontId="4" fillId="0" borderId="5" xfId="0" applyNumberFormat="1" applyFont="1" applyBorder="1">
      <alignment vertical="center"/>
    </xf>
    <xf numFmtId="192" fontId="4" fillId="0" borderId="5" xfId="0" applyNumberFormat="1" applyFont="1" applyBorder="1" applyAlignment="1">
      <alignment horizontal="right" vertical="center"/>
    </xf>
    <xf numFmtId="194" fontId="4" fillId="0" borderId="7" xfId="0" applyNumberFormat="1" applyFont="1" applyBorder="1">
      <alignment vertical="center"/>
    </xf>
    <xf numFmtId="0" fontId="4" fillId="0" borderId="4" xfId="0" applyFont="1" applyBorder="1" applyAlignment="1">
      <alignment horizontal="right" vertical="center"/>
    </xf>
    <xf numFmtId="176" fontId="4" fillId="0" borderId="59" xfId="0" applyNumberFormat="1" applyFont="1" applyBorder="1" applyAlignment="1">
      <alignment horizontal="right" vertical="center"/>
    </xf>
    <xf numFmtId="20" fontId="13" fillId="0" borderId="12" xfId="0" applyNumberFormat="1" applyFont="1" applyBorder="1" applyAlignment="1">
      <alignment horizontal="right" vertical="center"/>
    </xf>
    <xf numFmtId="177" fontId="6" fillId="0" borderId="6" xfId="0" applyNumberFormat="1" applyFont="1" applyBorder="1" applyAlignment="1">
      <alignment horizontal="right" vertical="center"/>
    </xf>
    <xf numFmtId="177" fontId="1" fillId="2" borderId="29" xfId="0" applyNumberFormat="1" applyFont="1" applyFill="1" applyBorder="1" applyAlignment="1">
      <alignment horizontal="left" vertical="center"/>
    </xf>
    <xf numFmtId="177" fontId="0" fillId="0" borderId="14" xfId="0" applyNumberFormat="1" applyBorder="1" applyAlignment="1">
      <alignment horizontal="center" vertical="top"/>
    </xf>
    <xf numFmtId="177" fontId="4" fillId="0" borderId="47" xfId="0" applyNumberFormat="1" applyFont="1" applyBorder="1">
      <alignment vertical="center"/>
    </xf>
    <xf numFmtId="177" fontId="1" fillId="0" borderId="48" xfId="0" applyNumberFormat="1" applyFont="1" applyBorder="1" applyAlignment="1">
      <alignment horizontal="center" vertical="center"/>
    </xf>
    <xf numFmtId="20" fontId="22" fillId="0" borderId="3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20" fontId="22" fillId="0" borderId="0" xfId="0" applyNumberFormat="1" applyFont="1" applyAlignment="1">
      <alignment horizontal="right" vertical="center"/>
    </xf>
    <xf numFmtId="0" fontId="6" fillId="0" borderId="31" xfId="0" applyFont="1" applyBorder="1" applyAlignment="1">
      <alignment horizontal="left"/>
    </xf>
    <xf numFmtId="20" fontId="22" fillId="0" borderId="1" xfId="0" applyNumberFormat="1" applyFont="1" applyBorder="1" applyAlignment="1">
      <alignment horizontal="right" vertical="center"/>
    </xf>
    <xf numFmtId="184" fontId="4" fillId="0" borderId="0" xfId="0" applyNumberFormat="1" applyFont="1" applyAlignment="1">
      <alignment horizontal="right" vertical="top"/>
    </xf>
    <xf numFmtId="20" fontId="13" fillId="0" borderId="37" xfId="0" applyNumberFormat="1" applyFont="1" applyBorder="1" applyAlignment="1">
      <alignment horizontal="right" vertical="center"/>
    </xf>
    <xf numFmtId="0" fontId="4" fillId="0" borderId="60" xfId="0" applyFont="1" applyBorder="1" applyAlignment="1">
      <alignment horizontal="right" vertical="center"/>
    </xf>
    <xf numFmtId="176" fontId="4" fillId="0" borderId="61" xfId="0" applyNumberFormat="1" applyFont="1" applyBorder="1" applyAlignment="1">
      <alignment horizontal="right" vertical="center" shrinkToFit="1"/>
    </xf>
    <xf numFmtId="176" fontId="4" fillId="0" borderId="62" xfId="0" applyNumberFormat="1" applyFont="1" applyBorder="1" applyAlignment="1">
      <alignment horizontal="center" vertical="center"/>
    </xf>
    <xf numFmtId="182" fontId="4" fillId="0" borderId="61" xfId="0" applyNumberFormat="1" applyFont="1" applyBorder="1" applyAlignment="1">
      <alignment horizontal="center" vertical="center"/>
    </xf>
    <xf numFmtId="184" fontId="4" fillId="0" borderId="31" xfId="0" applyNumberFormat="1" applyFont="1" applyBorder="1" applyAlignment="1">
      <alignment horizontal="right" vertical="top" shrinkToFit="1"/>
    </xf>
    <xf numFmtId="183" fontId="6" fillId="0" borderId="32" xfId="0" applyNumberFormat="1" applyFont="1" applyBorder="1" applyAlignment="1">
      <alignment horizontal="center" vertical="top" shrinkToFit="1"/>
    </xf>
    <xf numFmtId="195" fontId="4" fillId="0" borderId="0" xfId="0" applyNumberFormat="1" applyFont="1">
      <alignment vertical="center"/>
    </xf>
    <xf numFmtId="0" fontId="4" fillId="0" borderId="6" xfId="0" applyFont="1" applyBorder="1" applyAlignment="1">
      <alignment horizontal="right" vertical="center"/>
    </xf>
    <xf numFmtId="176" fontId="4" fillId="0" borderId="6" xfId="0" applyNumberFormat="1" applyFont="1" applyBorder="1" applyAlignment="1">
      <alignment horizontal="right" vertical="center"/>
    </xf>
    <xf numFmtId="22" fontId="4" fillId="0" borderId="6" xfId="0" applyNumberFormat="1" applyFont="1" applyBorder="1" applyAlignment="1">
      <alignment horizontal="left" vertical="center"/>
    </xf>
    <xf numFmtId="176" fontId="4" fillId="0" borderId="6" xfId="0" applyNumberFormat="1" applyFont="1" applyBorder="1">
      <alignment vertical="center"/>
    </xf>
    <xf numFmtId="182" fontId="4" fillId="0" borderId="6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left" vertical="center"/>
    </xf>
    <xf numFmtId="176" fontId="4" fillId="2" borderId="34" xfId="0" applyNumberFormat="1" applyFont="1" applyFill="1" applyBorder="1" applyAlignment="1">
      <alignment horizontal="right" vertical="center"/>
    </xf>
    <xf numFmtId="176" fontId="4" fillId="0" borderId="37" xfId="0" applyNumberFormat="1" applyFont="1" applyBorder="1" applyAlignment="1">
      <alignment horizontal="right" vertical="center"/>
    </xf>
    <xf numFmtId="176" fontId="4" fillId="0" borderId="38" xfId="0" applyNumberFormat="1" applyFont="1" applyBorder="1" applyAlignment="1">
      <alignment horizontal="right" vertical="center"/>
    </xf>
    <xf numFmtId="196" fontId="4" fillId="0" borderId="0" xfId="0" applyNumberFormat="1" applyFont="1" applyAlignment="1">
      <alignment horizontal="right" vertical="center"/>
    </xf>
    <xf numFmtId="187" fontId="4" fillId="0" borderId="5" xfId="0" applyNumberFormat="1" applyFont="1" applyBorder="1" applyAlignment="1">
      <alignment vertical="center" shrinkToFit="1"/>
    </xf>
    <xf numFmtId="176" fontId="4" fillId="0" borderId="12" xfId="0" applyNumberFormat="1" applyFont="1" applyBorder="1" applyAlignment="1">
      <alignment horizontal="right" vertical="center"/>
    </xf>
    <xf numFmtId="177" fontId="1" fillId="3" borderId="48" xfId="0" applyNumberFormat="1" applyFont="1" applyFill="1" applyBorder="1" applyAlignment="1">
      <alignment horizontal="left" vertical="center"/>
    </xf>
    <xf numFmtId="177" fontId="6" fillId="3" borderId="47" xfId="0" applyNumberFormat="1" applyFont="1" applyFill="1" applyBorder="1">
      <alignment vertical="center"/>
    </xf>
    <xf numFmtId="177" fontId="1" fillId="0" borderId="29" xfId="0" applyNumberFormat="1" applyFont="1" applyBorder="1" applyAlignment="1">
      <alignment horizontal="left" vertical="center"/>
    </xf>
    <xf numFmtId="177" fontId="0" fillId="0" borderId="48" xfId="0" applyNumberFormat="1" applyBorder="1" applyAlignment="1">
      <alignment horizontal="left" vertical="center"/>
    </xf>
    <xf numFmtId="177" fontId="4" fillId="0" borderId="10" xfId="0" applyNumberFormat="1" applyFont="1" applyBorder="1" applyAlignment="1">
      <alignment horizontal="center" vertical="center"/>
    </xf>
    <xf numFmtId="179" fontId="5" fillId="3" borderId="37" xfId="0" applyNumberFormat="1" applyFont="1" applyFill="1" applyBorder="1">
      <alignment vertical="center"/>
    </xf>
    <xf numFmtId="22" fontId="4" fillId="0" borderId="37" xfId="0" applyNumberFormat="1" applyFont="1" applyBorder="1">
      <alignment vertical="center"/>
    </xf>
    <xf numFmtId="200" fontId="14" fillId="0" borderId="32" xfId="0" applyNumberFormat="1" applyFont="1" applyBorder="1" applyAlignment="1">
      <alignment horizontal="right" vertical="top"/>
    </xf>
    <xf numFmtId="200" fontId="19" fillId="0" borderId="32" xfId="0" applyNumberFormat="1" applyFont="1" applyBorder="1" applyAlignment="1">
      <alignment horizontal="right" vertical="top"/>
    </xf>
    <xf numFmtId="184" fontId="4" fillId="3" borderId="37" xfId="0" applyNumberFormat="1" applyFont="1" applyFill="1" applyBorder="1" applyAlignment="1">
      <alignment horizontal="right" vertical="top"/>
    </xf>
    <xf numFmtId="200" fontId="19" fillId="0" borderId="1" xfId="0" applyNumberFormat="1" applyFont="1" applyBorder="1" applyAlignment="1">
      <alignment horizontal="right" vertical="top"/>
    </xf>
    <xf numFmtId="0" fontId="4" fillId="3" borderId="37" xfId="0" applyFont="1" applyFill="1" applyBorder="1" applyAlignment="1">
      <alignment horizontal="left" vertical="center"/>
    </xf>
    <xf numFmtId="0" fontId="4" fillId="3" borderId="38" xfId="0" applyFont="1" applyFill="1" applyBorder="1" applyAlignment="1">
      <alignment horizontal="left" vertical="center"/>
    </xf>
    <xf numFmtId="22" fontId="23" fillId="0" borderId="38" xfId="0" applyNumberFormat="1" applyFont="1" applyBorder="1">
      <alignment vertical="center"/>
    </xf>
    <xf numFmtId="22" fontId="10" fillId="0" borderId="37" xfId="0" applyNumberFormat="1" applyFont="1" applyBorder="1">
      <alignment vertical="center"/>
    </xf>
    <xf numFmtId="22" fontId="10" fillId="0" borderId="38" xfId="0" applyNumberFormat="1" applyFont="1" applyBorder="1">
      <alignment vertical="center"/>
    </xf>
    <xf numFmtId="176" fontId="4" fillId="3" borderId="40" xfId="0" applyNumberFormat="1" applyFont="1" applyFill="1" applyBorder="1" applyAlignment="1">
      <alignment horizontal="right" vertical="center"/>
    </xf>
    <xf numFmtId="176" fontId="4" fillId="3" borderId="57" xfId="0" applyNumberFormat="1" applyFont="1" applyFill="1" applyBorder="1" applyAlignment="1">
      <alignment horizontal="right" vertical="center"/>
    </xf>
    <xf numFmtId="0" fontId="4" fillId="0" borderId="3" xfId="0" applyFont="1" applyBorder="1">
      <alignment vertical="center"/>
    </xf>
    <xf numFmtId="0" fontId="4" fillId="0" borderId="40" xfId="0" applyFont="1" applyBorder="1" applyAlignment="1">
      <alignment horizontal="right" vertical="center"/>
    </xf>
    <xf numFmtId="0" fontId="4" fillId="0" borderId="57" xfId="0" applyFont="1" applyBorder="1">
      <alignment vertical="center"/>
    </xf>
    <xf numFmtId="0" fontId="4" fillId="0" borderId="40" xfId="0" applyFont="1" applyBorder="1">
      <alignment vertical="center"/>
    </xf>
    <xf numFmtId="0" fontId="10" fillId="0" borderId="57" xfId="0" applyFont="1" applyBorder="1">
      <alignment vertical="center"/>
    </xf>
    <xf numFmtId="0" fontId="10" fillId="0" borderId="40" xfId="0" applyFont="1" applyBorder="1">
      <alignment vertical="center"/>
    </xf>
    <xf numFmtId="201" fontId="6" fillId="0" borderId="7" xfId="0" applyNumberFormat="1" applyFont="1" applyBorder="1" applyAlignment="1">
      <alignment vertical="center" shrinkToFit="1"/>
    </xf>
    <xf numFmtId="201" fontId="6" fillId="0" borderId="44" xfId="0" applyNumberFormat="1" applyFont="1" applyBorder="1" applyAlignment="1">
      <alignment horizontal="right" vertical="center" shrinkToFit="1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right" vertical="center"/>
    </xf>
    <xf numFmtId="0" fontId="6" fillId="0" borderId="43" xfId="0" applyFont="1" applyBorder="1" applyAlignment="1">
      <alignment horizontal="left" vertical="center"/>
    </xf>
    <xf numFmtId="0" fontId="6" fillId="0" borderId="12" xfId="0" applyFont="1" applyBorder="1" applyAlignment="1">
      <alignment horizontal="right" vertical="center"/>
    </xf>
    <xf numFmtId="194" fontId="6" fillId="0" borderId="7" xfId="0" applyNumberFormat="1" applyFont="1" applyBorder="1">
      <alignment vertical="center"/>
    </xf>
    <xf numFmtId="0" fontId="6" fillId="0" borderId="4" xfId="0" applyFont="1" applyBorder="1" applyAlignment="1">
      <alignment horizontal="right" vertical="center"/>
    </xf>
    <xf numFmtId="0" fontId="6" fillId="0" borderId="35" xfId="0" applyFont="1" applyBorder="1">
      <alignment vertical="center"/>
    </xf>
    <xf numFmtId="0" fontId="6" fillId="0" borderId="36" xfId="0" applyFont="1" applyBorder="1" applyAlignment="1">
      <alignment horizontal="right" vertical="center"/>
    </xf>
    <xf numFmtId="0" fontId="6" fillId="0" borderId="35" xfId="0" applyFont="1" applyBorder="1" applyAlignment="1">
      <alignment horizontal="center"/>
    </xf>
    <xf numFmtId="0" fontId="24" fillId="0" borderId="32" xfId="0" applyFont="1" applyBorder="1" applyAlignment="1">
      <alignment horizontal="right" vertical="center" readingOrder="1"/>
    </xf>
    <xf numFmtId="0" fontId="6" fillId="0" borderId="5" xfId="0" quotePrefix="1" applyFont="1" applyBorder="1" applyAlignment="1">
      <alignment horizontal="right" vertical="center"/>
    </xf>
    <xf numFmtId="177" fontId="6" fillId="0" borderId="6" xfId="0" applyNumberFormat="1" applyFont="1" applyBorder="1" applyAlignment="1">
      <alignment horizontal="center" vertical="center"/>
    </xf>
    <xf numFmtId="177" fontId="11" fillId="0" borderId="14" xfId="0" applyNumberFormat="1" applyFont="1" applyBorder="1" applyAlignment="1">
      <alignment horizontal="center" vertical="top"/>
    </xf>
    <xf numFmtId="177" fontId="6" fillId="0" borderId="30" xfId="0" applyNumberFormat="1" applyFont="1" applyBorder="1" applyAlignment="1">
      <alignment horizontal="right" vertical="center"/>
    </xf>
    <xf numFmtId="177" fontId="0" fillId="2" borderId="29" xfId="0" applyNumberForma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20" fontId="22" fillId="0" borderId="0" xfId="0" applyNumberFormat="1" applyFont="1" applyAlignment="1">
      <alignment horizontal="left" vertical="center"/>
    </xf>
    <xf numFmtId="0" fontId="6" fillId="0" borderId="8" xfId="0" applyFont="1" applyBorder="1">
      <alignment vertical="center"/>
    </xf>
    <xf numFmtId="177" fontId="11" fillId="0" borderId="0" xfId="0" applyNumberFormat="1" applyFont="1" applyAlignment="1">
      <alignment horizontal="center" vertical="center"/>
    </xf>
    <xf numFmtId="20" fontId="25" fillId="0" borderId="0" xfId="0" applyNumberFormat="1" applyFont="1" applyAlignment="1">
      <alignment horizontal="right" vertical="center"/>
    </xf>
    <xf numFmtId="177" fontId="11" fillId="0" borderId="31" xfId="0" applyNumberFormat="1" applyFont="1" applyBorder="1" applyAlignment="1">
      <alignment horizontal="center" vertical="center"/>
    </xf>
    <xf numFmtId="20" fontId="25" fillId="0" borderId="32" xfId="0" applyNumberFormat="1" applyFont="1" applyBorder="1" applyAlignment="1">
      <alignment horizontal="right" vertical="center"/>
    </xf>
    <xf numFmtId="0" fontId="6" fillId="0" borderId="0" xfId="0" applyFont="1">
      <alignment vertical="center"/>
    </xf>
    <xf numFmtId="0" fontId="11" fillId="0" borderId="0" xfId="0" applyFont="1" applyAlignment="1">
      <alignment horizontal="left" vertical="top"/>
    </xf>
    <xf numFmtId="0" fontId="6" fillId="0" borderId="31" xfId="0" applyFont="1" applyBorder="1" applyAlignment="1">
      <alignment horizontal="left" vertical="top"/>
    </xf>
    <xf numFmtId="0" fontId="6" fillId="0" borderId="0" xfId="0" applyFont="1" applyAlignment="1">
      <alignment horizontal="right" vertical="center"/>
    </xf>
    <xf numFmtId="184" fontId="5" fillId="2" borderId="31" xfId="0" applyNumberFormat="1" applyFont="1" applyFill="1" applyBorder="1" applyAlignment="1">
      <alignment horizontal="right" vertical="top" shrinkToFit="1"/>
    </xf>
    <xf numFmtId="203" fontId="6" fillId="0" borderId="38" xfId="0" applyNumberFormat="1" applyFont="1" applyBorder="1" applyAlignment="1">
      <alignment horizontal="center" vertical="top" shrinkToFi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center"/>
    </xf>
    <xf numFmtId="0" fontId="4" fillId="0" borderId="31" xfId="0" applyFont="1" applyBorder="1" applyAlignment="1">
      <alignment horizontal="left" vertical="top"/>
    </xf>
    <xf numFmtId="0" fontId="4" fillId="0" borderId="37" xfId="0" applyFont="1" applyBorder="1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0" fontId="4" fillId="0" borderId="34" xfId="0" applyFont="1" applyBorder="1">
      <alignment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right" vertical="center"/>
    </xf>
    <xf numFmtId="176" fontId="4" fillId="2" borderId="33" xfId="0" applyNumberFormat="1" applyFont="1" applyFill="1" applyBorder="1" applyAlignment="1">
      <alignment horizontal="right" vertical="center"/>
    </xf>
    <xf numFmtId="176" fontId="4" fillId="2" borderId="57" xfId="0" applyNumberFormat="1" applyFont="1" applyFill="1" applyBorder="1" applyAlignment="1">
      <alignment horizontal="right" vertical="center"/>
    </xf>
    <xf numFmtId="0" fontId="4" fillId="0" borderId="44" xfId="0" applyFont="1" applyBorder="1" applyAlignment="1">
      <alignment horizontal="right" vertical="center" wrapText="1"/>
    </xf>
    <xf numFmtId="194" fontId="4" fillId="0" borderId="7" xfId="0" applyNumberFormat="1" applyFont="1" applyBorder="1" applyAlignment="1">
      <alignment vertical="center" shrinkToFit="1"/>
    </xf>
    <xf numFmtId="0" fontId="4" fillId="0" borderId="35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177" fontId="1" fillId="2" borderId="6" xfId="0" applyNumberFormat="1" applyFont="1" applyFill="1" applyBorder="1" applyAlignment="1">
      <alignment horizontal="left" vertical="center"/>
    </xf>
    <xf numFmtId="20" fontId="15" fillId="0" borderId="38" xfId="0" applyNumberFormat="1" applyFont="1" applyBorder="1" applyAlignment="1">
      <alignment horizontal="right" vertical="center"/>
    </xf>
    <xf numFmtId="20" fontId="13" fillId="0" borderId="1" xfId="0" applyNumberFormat="1" applyFont="1" applyBorder="1" applyAlignment="1">
      <alignment horizontal="center" vertical="center"/>
    </xf>
    <xf numFmtId="20" fontId="18" fillId="0" borderId="32" xfId="0" applyNumberFormat="1" applyFont="1" applyBorder="1" applyAlignment="1">
      <alignment horizontal="right" vertical="center"/>
    </xf>
    <xf numFmtId="20" fontId="18" fillId="0" borderId="1" xfId="0" applyNumberFormat="1" applyFont="1" applyBorder="1" applyAlignment="1">
      <alignment horizontal="right" vertical="center"/>
    </xf>
    <xf numFmtId="177" fontId="6" fillId="0" borderId="0" xfId="0" applyNumberFormat="1" applyFont="1">
      <alignment vertical="center"/>
    </xf>
    <xf numFmtId="177" fontId="11" fillId="0" borderId="0" xfId="0" applyNumberFormat="1" applyFont="1" applyAlignment="1">
      <alignment horizontal="left" vertical="center"/>
    </xf>
    <xf numFmtId="184" fontId="4" fillId="2" borderId="0" xfId="0" applyNumberFormat="1" applyFont="1" applyFill="1" applyAlignment="1">
      <alignment horizontal="right" vertical="top"/>
    </xf>
    <xf numFmtId="183" fontId="6" fillId="0" borderId="0" xfId="0" applyNumberFormat="1" applyFont="1" applyAlignment="1">
      <alignment horizontal="center" vertical="top" shrinkToFit="1"/>
    </xf>
    <xf numFmtId="195" fontId="4" fillId="0" borderId="8" xfId="0" applyNumberFormat="1" applyFont="1" applyBorder="1">
      <alignment vertical="center"/>
    </xf>
    <xf numFmtId="184" fontId="5" fillId="0" borderId="0" xfId="0" applyNumberFormat="1" applyFont="1" applyAlignment="1">
      <alignment horizontal="right" vertical="top"/>
    </xf>
    <xf numFmtId="203" fontId="6" fillId="0" borderId="0" xfId="0" applyNumberFormat="1" applyFont="1" applyAlignment="1">
      <alignment horizontal="center" vertical="top" shrinkToFit="1"/>
    </xf>
    <xf numFmtId="0" fontId="0" fillId="0" borderId="3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76" fontId="4" fillId="2" borderId="2" xfId="0" applyNumberFormat="1" applyFont="1" applyFill="1" applyBorder="1" applyAlignment="1">
      <alignment horizontal="right" vertical="center"/>
    </xf>
    <xf numFmtId="0" fontId="4" fillId="0" borderId="43" xfId="0" applyFont="1" applyBorder="1" applyAlignment="1">
      <alignment horizontal="center" vertical="center"/>
    </xf>
    <xf numFmtId="206" fontId="4" fillId="0" borderId="5" xfId="0" applyNumberFormat="1" applyFont="1" applyBorder="1" applyAlignment="1">
      <alignment horizontal="left" vertical="center"/>
    </xf>
    <xf numFmtId="180" fontId="4" fillId="0" borderId="5" xfId="0" applyNumberFormat="1" applyFont="1" applyBorder="1" applyAlignment="1">
      <alignment horizontal="right" vertical="center"/>
    </xf>
    <xf numFmtId="207" fontId="4" fillId="0" borderId="35" xfId="0" applyNumberFormat="1" applyFont="1" applyBorder="1">
      <alignment vertical="center"/>
    </xf>
    <xf numFmtId="207" fontId="4" fillId="0" borderId="36" xfId="0" applyNumberFormat="1" applyFont="1" applyBorder="1" applyAlignment="1">
      <alignment horizontal="right" vertical="center"/>
    </xf>
    <xf numFmtId="177" fontId="0" fillId="3" borderId="6" xfId="0" applyNumberFormat="1" applyFill="1" applyBorder="1" applyAlignment="1">
      <alignment horizontal="left" vertical="center"/>
    </xf>
    <xf numFmtId="177" fontId="0" fillId="2" borderId="6" xfId="0" applyNumberFormat="1" applyFill="1" applyBorder="1" applyAlignment="1">
      <alignment horizontal="center" vertical="center"/>
    </xf>
    <xf numFmtId="210" fontId="4" fillId="0" borderId="0" xfId="0" applyNumberFormat="1" applyFont="1" applyAlignment="1">
      <alignment horizontal="right" vertical="center"/>
    </xf>
    <xf numFmtId="0" fontId="4" fillId="3" borderId="0" xfId="0" applyFont="1" applyFill="1" applyAlignment="1">
      <alignment horizontal="left"/>
    </xf>
    <xf numFmtId="184" fontId="5" fillId="2" borderId="0" xfId="0" applyNumberFormat="1" applyFont="1" applyFill="1" applyAlignment="1">
      <alignment horizontal="right" vertical="top" shrinkToFit="1"/>
    </xf>
    <xf numFmtId="203" fontId="6" fillId="0" borderId="1" xfId="0" applyNumberFormat="1" applyFont="1" applyBorder="1" applyAlignment="1">
      <alignment horizontal="center" vertical="top" shrinkToFit="1"/>
    </xf>
    <xf numFmtId="0" fontId="4" fillId="3" borderId="0" xfId="0" applyFont="1" applyFill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176" fontId="4" fillId="0" borderId="8" xfId="0" applyNumberFormat="1" applyFont="1" applyBorder="1" applyAlignment="1">
      <alignment horizontal="right" vertical="center"/>
    </xf>
    <xf numFmtId="176" fontId="4" fillId="0" borderId="32" xfId="0" applyNumberFormat="1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176" fontId="4" fillId="3" borderId="0" xfId="0" applyNumberFormat="1" applyFont="1" applyFill="1" applyAlignment="1">
      <alignment horizontal="right" vertical="center"/>
    </xf>
    <xf numFmtId="176" fontId="4" fillId="3" borderId="1" xfId="0" applyNumberFormat="1" applyFont="1" applyFill="1" applyBorder="1" applyAlignment="1">
      <alignment horizontal="right" vertical="center"/>
    </xf>
    <xf numFmtId="212" fontId="4" fillId="0" borderId="43" xfId="0" applyNumberFormat="1" applyFont="1" applyBorder="1">
      <alignment vertical="center"/>
    </xf>
    <xf numFmtId="212" fontId="4" fillId="0" borderId="5" xfId="0" applyNumberFormat="1" applyFont="1" applyBorder="1" applyAlignment="1">
      <alignment horizontal="right" vertical="center"/>
    </xf>
    <xf numFmtId="213" fontId="4" fillId="0" borderId="43" xfId="0" applyNumberFormat="1" applyFont="1" applyBorder="1" applyAlignment="1">
      <alignment vertical="center" shrinkToFit="1"/>
    </xf>
    <xf numFmtId="213" fontId="4" fillId="0" borderId="12" xfId="0" applyNumberFormat="1" applyFont="1" applyBorder="1" applyAlignment="1">
      <alignment horizontal="right" vertical="center" shrinkToFit="1"/>
    </xf>
    <xf numFmtId="177" fontId="6" fillId="0" borderId="47" xfId="0" applyNumberFormat="1" applyFont="1" applyBorder="1" applyAlignment="1">
      <alignment horizontal="center" vertical="center"/>
    </xf>
    <xf numFmtId="0" fontId="6" fillId="0" borderId="37" xfId="0" applyFont="1" applyBorder="1" applyAlignment="1">
      <alignment vertical="top"/>
    </xf>
    <xf numFmtId="179" fontId="5" fillId="0" borderId="37" xfId="0" applyNumberFormat="1" applyFont="1" applyBorder="1">
      <alignment vertical="center"/>
    </xf>
    <xf numFmtId="184" fontId="4" fillId="0" borderId="37" xfId="0" applyNumberFormat="1" applyFont="1" applyBorder="1" applyAlignment="1">
      <alignment horizontal="right" vertical="top"/>
    </xf>
    <xf numFmtId="195" fontId="4" fillId="0" borderId="37" xfId="0" applyNumberFormat="1" applyFont="1" applyBorder="1">
      <alignment vertical="center"/>
    </xf>
    <xf numFmtId="195" fontId="1" fillId="0" borderId="1" xfId="0" applyNumberFormat="1" applyFont="1" applyBorder="1">
      <alignment vertical="center"/>
    </xf>
    <xf numFmtId="176" fontId="4" fillId="0" borderId="40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177" fontId="1" fillId="0" borderId="37" xfId="0" applyNumberFormat="1" applyFont="1" applyBorder="1" applyAlignment="1">
      <alignment horizontal="center" vertical="center"/>
    </xf>
    <xf numFmtId="177" fontId="0" fillId="0" borderId="37" xfId="0" applyNumberFormat="1" applyBorder="1" applyAlignment="1">
      <alignment horizontal="center" vertical="center"/>
    </xf>
    <xf numFmtId="184" fontId="5" fillId="0" borderId="8" xfId="0" applyNumberFormat="1" applyFont="1" applyBorder="1" applyAlignment="1">
      <alignment horizontal="right" vertical="top" shrinkToFit="1"/>
    </xf>
    <xf numFmtId="0" fontId="0" fillId="0" borderId="37" xfId="0" applyBorder="1" applyAlignment="1">
      <alignment horizontal="left" vertical="top"/>
    </xf>
    <xf numFmtId="184" fontId="5" fillId="2" borderId="8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0" fillId="0" borderId="37" xfId="0" applyBorder="1" applyAlignment="1">
      <alignment horizontal="right" vertical="center"/>
    </xf>
    <xf numFmtId="176" fontId="0" fillId="0" borderId="40" xfId="0" applyNumberFormat="1" applyBorder="1" applyAlignment="1">
      <alignment horizontal="left" vertical="center"/>
    </xf>
    <xf numFmtId="176" fontId="4" fillId="2" borderId="9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center" shrinkToFit="1"/>
    </xf>
    <xf numFmtId="0" fontId="4" fillId="0" borderId="35" xfId="0" applyFont="1" applyBorder="1" applyAlignment="1">
      <alignment horizontal="left" vertical="center" shrinkToFit="1"/>
    </xf>
    <xf numFmtId="0" fontId="4" fillId="0" borderId="7" xfId="0" quotePrefix="1" applyFont="1" applyBorder="1" applyAlignment="1">
      <alignment horizontal="right" vertical="center" shrinkToFit="1"/>
    </xf>
    <xf numFmtId="0" fontId="4" fillId="0" borderId="5" xfId="0" applyFont="1" applyBorder="1" applyAlignment="1">
      <alignment horizontal="right" vertical="center" shrinkToFit="1"/>
    </xf>
    <xf numFmtId="0" fontId="4" fillId="0" borderId="43" xfId="0" applyFont="1" applyBorder="1" applyAlignment="1">
      <alignment horizontal="center" shrinkToFit="1"/>
    </xf>
    <xf numFmtId="0" fontId="4" fillId="0" borderId="44" xfId="0" applyFont="1" applyBorder="1" applyAlignment="1">
      <alignment horizontal="right" shrinkToFit="1"/>
    </xf>
    <xf numFmtId="0" fontId="0" fillId="0" borderId="43" xfId="0" applyBorder="1" applyAlignment="1">
      <alignment horizontal="center" shrinkToFit="1"/>
    </xf>
    <xf numFmtId="0" fontId="4" fillId="0" borderId="5" xfId="0" applyFont="1" applyBorder="1" applyAlignment="1">
      <alignment horizontal="right" shrinkToFit="1"/>
    </xf>
    <xf numFmtId="0" fontId="4" fillId="0" borderId="37" xfId="0" applyFont="1" applyBorder="1" applyAlignment="1">
      <alignment vertical="center" shrinkToFit="1"/>
    </xf>
    <xf numFmtId="0" fontId="4" fillId="0" borderId="0" xfId="0" applyFont="1" applyAlignment="1">
      <alignment horizontal="right" vertical="center" shrinkToFit="1"/>
    </xf>
    <xf numFmtId="0" fontId="4" fillId="0" borderId="45" xfId="0" applyFont="1" applyBorder="1" applyAlignment="1">
      <alignment vertical="center" shrinkToFit="1"/>
    </xf>
    <xf numFmtId="0" fontId="4" fillId="0" borderId="11" xfId="0" applyFont="1" applyBorder="1" applyAlignment="1">
      <alignment horizontal="right" vertical="center" shrinkToFit="1"/>
    </xf>
    <xf numFmtId="0" fontId="4" fillId="0" borderId="36" xfId="0" applyFont="1" applyBorder="1" applyAlignment="1">
      <alignment horizontal="right" vertical="center" shrinkToFit="1"/>
    </xf>
    <xf numFmtId="0" fontId="4" fillId="0" borderId="5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left" vertical="center" shrinkToFit="1"/>
    </xf>
    <xf numFmtId="176" fontId="4" fillId="0" borderId="4" xfId="0" applyNumberFormat="1" applyFont="1" applyBorder="1" applyAlignment="1">
      <alignment horizontal="right" vertical="center" shrinkToFit="1"/>
    </xf>
    <xf numFmtId="0" fontId="4" fillId="0" borderId="45" xfId="0" applyFont="1" applyBorder="1" applyAlignment="1">
      <alignment horizontal="left" vertical="center" shrinkToFit="1"/>
    </xf>
    <xf numFmtId="176" fontId="4" fillId="0" borderId="59" xfId="0" applyNumberFormat="1" applyFont="1" applyBorder="1" applyAlignment="1">
      <alignment horizontal="right" vertical="center" shrinkToFit="1"/>
    </xf>
    <xf numFmtId="20" fontId="13" fillId="0" borderId="12" xfId="0" applyNumberFormat="1" applyFont="1" applyBorder="1" applyAlignment="1">
      <alignment horizontal="right" vertical="center" shrinkToFit="1"/>
    </xf>
    <xf numFmtId="177" fontId="1" fillId="0" borderId="14" xfId="0" applyNumberFormat="1" applyFont="1" applyBorder="1" applyAlignment="1">
      <alignment horizontal="left" vertical="center" shrinkToFit="1"/>
    </xf>
    <xf numFmtId="177" fontId="4" fillId="0" borderId="6" xfId="0" applyNumberFormat="1" applyFont="1" applyBorder="1" applyAlignment="1">
      <alignment vertical="center" shrinkToFit="1"/>
    </xf>
    <xf numFmtId="177" fontId="1" fillId="0" borderId="48" xfId="0" applyNumberFormat="1" applyFont="1" applyBorder="1" applyAlignment="1">
      <alignment horizontal="left" vertical="center" shrinkToFit="1"/>
    </xf>
    <xf numFmtId="177" fontId="4" fillId="0" borderId="47" xfId="0" applyNumberFormat="1" applyFont="1" applyBorder="1" applyAlignment="1">
      <alignment horizontal="right" vertical="center" shrinkToFit="1"/>
    </xf>
    <xf numFmtId="177" fontId="0" fillId="0" borderId="48" xfId="0" applyNumberFormat="1" applyBorder="1" applyAlignment="1">
      <alignment horizontal="left" vertical="center" shrinkToFit="1"/>
    </xf>
    <xf numFmtId="177" fontId="4" fillId="0" borderId="6" xfId="0" applyNumberFormat="1" applyFont="1" applyBorder="1" applyAlignment="1">
      <alignment horizontal="right" vertical="center" shrinkToFit="1"/>
    </xf>
    <xf numFmtId="177" fontId="1" fillId="0" borderId="48" xfId="0" applyNumberFormat="1" applyFont="1" applyBorder="1" applyAlignment="1">
      <alignment horizontal="center" vertical="center" shrinkToFit="1"/>
    </xf>
    <xf numFmtId="177" fontId="4" fillId="0" borderId="10" xfId="0" applyNumberFormat="1" applyFont="1" applyBorder="1" applyAlignment="1">
      <alignment vertical="center" shrinkToFit="1"/>
    </xf>
    <xf numFmtId="177" fontId="0" fillId="2" borderId="14" xfId="0" applyNumberFormat="1" applyFill="1" applyBorder="1" applyAlignment="1">
      <alignment horizontal="left" vertical="center" shrinkToFit="1"/>
    </xf>
    <xf numFmtId="177" fontId="6" fillId="0" borderId="6" xfId="0" applyNumberFormat="1" applyFont="1" applyBorder="1" applyAlignment="1">
      <alignment vertical="center" shrinkToFit="1"/>
    </xf>
    <xf numFmtId="177" fontId="1" fillId="0" borderId="29" xfId="0" applyNumberFormat="1" applyFont="1" applyBorder="1" applyAlignment="1">
      <alignment horizontal="left" vertical="center" shrinkToFit="1"/>
    </xf>
    <xf numFmtId="177" fontId="6" fillId="0" borderId="30" xfId="0" applyNumberFormat="1" applyFont="1" applyBorder="1" applyAlignment="1">
      <alignment vertical="center" shrinkToFit="1"/>
    </xf>
    <xf numFmtId="177" fontId="11" fillId="0" borderId="6" xfId="0" applyNumberFormat="1" applyFont="1" applyBorder="1" applyAlignment="1">
      <alignment horizontal="center" vertical="center" shrinkToFit="1"/>
    </xf>
    <xf numFmtId="177" fontId="1" fillId="0" borderId="6" xfId="0" applyNumberFormat="1" applyFont="1" applyBorder="1" applyAlignment="1">
      <alignment horizontal="left" vertical="center" shrinkToFit="1"/>
    </xf>
    <xf numFmtId="177" fontId="6" fillId="0" borderId="10" xfId="0" applyNumberFormat="1" applyFont="1" applyBorder="1" applyAlignment="1">
      <alignment vertical="center" shrinkToFit="1"/>
    </xf>
    <xf numFmtId="177" fontId="4" fillId="0" borderId="47" xfId="0" applyNumberFormat="1" applyFont="1" applyBorder="1" applyAlignment="1">
      <alignment vertical="center" shrinkToFit="1"/>
    </xf>
    <xf numFmtId="177" fontId="6" fillId="0" borderId="47" xfId="0" applyNumberFormat="1" applyFont="1" applyBorder="1" applyAlignment="1">
      <alignment vertical="center" shrinkToFit="1"/>
    </xf>
    <xf numFmtId="177" fontId="11" fillId="0" borderId="14" xfId="0" applyNumberFormat="1" applyFont="1" applyBorder="1" applyAlignment="1">
      <alignment horizontal="center" vertical="center" shrinkToFit="1"/>
    </xf>
    <xf numFmtId="185" fontId="20" fillId="0" borderId="0" xfId="0" applyNumberFormat="1" applyFont="1" applyAlignment="1">
      <alignment horizontal="right" vertical="top"/>
    </xf>
    <xf numFmtId="0" fontId="4" fillId="0" borderId="5" xfId="0" applyFont="1" applyBorder="1" applyAlignment="1">
      <alignment horizontal="center"/>
    </xf>
    <xf numFmtId="177" fontId="0" fillId="0" borderId="6" xfId="0" applyNumberFormat="1" applyBorder="1" applyAlignment="1">
      <alignment horizontal="left" vertical="center"/>
    </xf>
    <xf numFmtId="176" fontId="4" fillId="0" borderId="22" xfId="0" applyNumberFormat="1" applyFont="1" applyBorder="1" applyAlignment="1">
      <alignment horizontal="center" vertical="center"/>
    </xf>
    <xf numFmtId="185" fontId="20" fillId="2" borderId="32" xfId="0" applyNumberFormat="1" applyFont="1" applyFill="1" applyBorder="1" applyAlignment="1">
      <alignment horizontal="right" vertical="top"/>
    </xf>
    <xf numFmtId="177" fontId="4" fillId="0" borderId="30" xfId="0" applyNumberFormat="1" applyFont="1" applyBorder="1" applyAlignment="1">
      <alignment horizontal="right" vertical="center"/>
    </xf>
    <xf numFmtId="185" fontId="21" fillId="2" borderId="1" xfId="0" applyNumberFormat="1" applyFont="1" applyFill="1" applyBorder="1" applyAlignment="1">
      <alignment horizontal="right" vertical="top"/>
    </xf>
    <xf numFmtId="176" fontId="4" fillId="2" borderId="1" xfId="0" applyNumberFormat="1" applyFont="1" applyFill="1" applyBorder="1" applyAlignment="1">
      <alignment horizontal="right" vertical="center"/>
    </xf>
    <xf numFmtId="215" fontId="7" fillId="0" borderId="4" xfId="0" applyNumberFormat="1" applyFont="1" applyBorder="1" applyAlignment="1">
      <alignment horizontal="center" vertical="center" shrinkToFit="1"/>
    </xf>
    <xf numFmtId="215" fontId="6" fillId="0" borderId="4" xfId="0" applyNumberFormat="1" applyFont="1" applyBorder="1" applyAlignment="1">
      <alignment horizontal="right" vertical="center" shrinkToFit="1"/>
    </xf>
    <xf numFmtId="0" fontId="4" fillId="0" borderId="5" xfId="0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shrinkToFit="1"/>
    </xf>
    <xf numFmtId="176" fontId="4" fillId="0" borderId="0" xfId="0" applyNumberFormat="1" applyFont="1" applyAlignment="1">
      <alignment horizontal="left" vertical="center" shrinkToFit="1"/>
    </xf>
    <xf numFmtId="0" fontId="17" fillId="0" borderId="7" xfId="0" applyFont="1" applyBorder="1" applyAlignment="1">
      <alignment horizontal="right" vertical="center" shrinkToFit="1"/>
    </xf>
    <xf numFmtId="176" fontId="4" fillId="0" borderId="5" xfId="0" applyNumberFormat="1" applyFont="1" applyBorder="1" applyAlignment="1">
      <alignment horizontal="right" vertical="center" shrinkToFit="1"/>
    </xf>
    <xf numFmtId="176" fontId="5" fillId="0" borderId="11" xfId="0" applyNumberFormat="1" applyFont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 shrinkToFit="1"/>
    </xf>
    <xf numFmtId="176" fontId="4" fillId="0" borderId="28" xfId="0" applyNumberFormat="1" applyFont="1" applyBorder="1" applyAlignment="1">
      <alignment horizontal="right" vertical="center" shrinkToFit="1"/>
    </xf>
    <xf numFmtId="176" fontId="4" fillId="0" borderId="11" xfId="0" applyNumberFormat="1" applyFont="1" applyBorder="1" applyAlignment="1">
      <alignment horizontal="right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 shrinkToFit="1"/>
    </xf>
    <xf numFmtId="176" fontId="9" fillId="0" borderId="14" xfId="0" applyNumberFormat="1" applyFont="1" applyBorder="1" applyAlignment="1">
      <alignment horizontal="left" vertical="center" shrinkToFit="1"/>
    </xf>
    <xf numFmtId="0" fontId="5" fillId="0" borderId="6" xfId="0" applyFont="1" applyBorder="1" applyAlignment="1">
      <alignment horizontal="center" vertical="center" shrinkToFit="1"/>
    </xf>
    <xf numFmtId="177" fontId="9" fillId="2" borderId="29" xfId="0" applyNumberFormat="1" applyFont="1" applyFill="1" applyBorder="1" applyAlignment="1">
      <alignment horizontal="left" vertical="center" shrinkToFit="1"/>
    </xf>
    <xf numFmtId="177" fontId="11" fillId="0" borderId="29" xfId="0" applyNumberFormat="1" applyFont="1" applyBorder="1" applyAlignment="1">
      <alignment horizontal="center" vertical="center" shrinkToFit="1"/>
    </xf>
    <xf numFmtId="177" fontId="11" fillId="0" borderId="14" xfId="0" applyNumberFormat="1" applyFont="1" applyBorder="1" applyAlignment="1">
      <alignment horizontal="left" vertical="center" shrinkToFit="1"/>
    </xf>
    <xf numFmtId="176" fontId="6" fillId="0" borderId="17" xfId="0" applyNumberFormat="1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left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8" xfId="0" applyFont="1" applyBorder="1" applyAlignment="1">
      <alignment vertical="center" shrinkToFit="1"/>
    </xf>
    <xf numFmtId="0" fontId="1" fillId="0" borderId="8" xfId="0" applyFont="1" applyBorder="1" applyAlignment="1">
      <alignment horizontal="center" vertical="center" shrinkToFit="1"/>
    </xf>
    <xf numFmtId="185" fontId="14" fillId="0" borderId="0" xfId="0" applyNumberFormat="1" applyFont="1" applyAlignment="1">
      <alignment horizontal="right" vertical="center" shrinkToFit="1"/>
    </xf>
    <xf numFmtId="0" fontId="4" fillId="2" borderId="31" xfId="0" applyFont="1" applyFill="1" applyBorder="1" applyAlignment="1">
      <alignment horizontal="left" shrinkToFit="1"/>
    </xf>
    <xf numFmtId="20" fontId="13" fillId="0" borderId="0" xfId="0" applyNumberFormat="1" applyFont="1" applyAlignment="1">
      <alignment horizontal="right" vertical="center" shrinkToFit="1"/>
    </xf>
    <xf numFmtId="0" fontId="4" fillId="0" borderId="8" xfId="0" applyFont="1" applyBorder="1" applyAlignment="1">
      <alignment vertical="center" shrinkToFit="1"/>
    </xf>
    <xf numFmtId="0" fontId="6" fillId="0" borderId="31" xfId="0" applyFont="1" applyBorder="1" applyAlignment="1">
      <alignment horizontal="center" vertical="top" shrinkToFit="1"/>
    </xf>
    <xf numFmtId="20" fontId="13" fillId="0" borderId="32" xfId="0" applyNumberFormat="1" applyFont="1" applyBorder="1" applyAlignment="1">
      <alignment horizontal="right" vertical="center" shrinkToFit="1"/>
    </xf>
    <xf numFmtId="0" fontId="4" fillId="0" borderId="31" xfId="0" applyFont="1" applyBorder="1" applyAlignment="1">
      <alignment horizontal="left" vertical="center" shrinkToFit="1"/>
    </xf>
    <xf numFmtId="20" fontId="13" fillId="0" borderId="1" xfId="0" applyNumberFormat="1" applyFont="1" applyBorder="1" applyAlignment="1">
      <alignment horizontal="right" vertical="center" shrinkToFit="1"/>
    </xf>
    <xf numFmtId="0" fontId="4" fillId="0" borderId="8" xfId="0" applyFont="1" applyBorder="1" applyAlignment="1">
      <alignment horizontal="right" vertical="center" shrinkToFit="1"/>
    </xf>
    <xf numFmtId="176" fontId="4" fillId="0" borderId="39" xfId="0" applyNumberFormat="1" applyFont="1" applyBorder="1" applyAlignment="1">
      <alignment horizontal="right" vertical="center" shrinkToFit="1"/>
    </xf>
    <xf numFmtId="176" fontId="4" fillId="0" borderId="22" xfId="0" applyNumberFormat="1" applyFont="1" applyBorder="1" applyAlignment="1">
      <alignment vertical="center" shrinkToFit="1"/>
    </xf>
    <xf numFmtId="182" fontId="4" fillId="0" borderId="39" xfId="0" applyNumberFormat="1" applyFont="1" applyBorder="1" applyAlignment="1">
      <alignment horizontal="center" vertical="center" shrinkToFit="1"/>
    </xf>
    <xf numFmtId="0" fontId="5" fillId="0" borderId="8" xfId="0" applyFont="1" applyBorder="1" applyAlignment="1">
      <alignment vertical="center" shrinkToFit="1"/>
    </xf>
    <xf numFmtId="0" fontId="20" fillId="0" borderId="0" xfId="0" applyFont="1" applyAlignment="1">
      <alignment horizontal="right" vertical="top" shrinkToFit="1"/>
    </xf>
    <xf numFmtId="0" fontId="4" fillId="2" borderId="31" xfId="0" applyFont="1" applyFill="1" applyBorder="1" applyAlignment="1">
      <alignment horizontal="left" vertical="center" shrinkToFit="1"/>
    </xf>
    <xf numFmtId="185" fontId="21" fillId="0" borderId="32" xfId="0" applyNumberFormat="1" applyFont="1" applyBorder="1" applyAlignment="1">
      <alignment horizontal="right" vertical="top" shrinkToFit="1"/>
    </xf>
    <xf numFmtId="185" fontId="21" fillId="0" borderId="1" xfId="0" applyNumberFormat="1" applyFont="1" applyBorder="1" applyAlignment="1">
      <alignment horizontal="right" vertical="top" shrinkToFit="1"/>
    </xf>
    <xf numFmtId="185" fontId="21" fillId="0" borderId="0" xfId="0" applyNumberFormat="1" applyFont="1" applyAlignment="1">
      <alignment horizontal="right" vertical="top" shrinkToFit="1"/>
    </xf>
    <xf numFmtId="0" fontId="4" fillId="0" borderId="31" xfId="0" applyFont="1" applyBorder="1" applyAlignment="1">
      <alignment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0" borderId="20" xfId="0" applyFont="1" applyBorder="1" applyAlignment="1">
      <alignment horizontal="right" vertical="center" shrinkToFit="1"/>
    </xf>
    <xf numFmtId="176" fontId="4" fillId="0" borderId="21" xfId="0" applyNumberFormat="1" applyFont="1" applyBorder="1" applyAlignment="1">
      <alignment horizontal="right" vertical="center" shrinkToFit="1"/>
    </xf>
    <xf numFmtId="0" fontId="4" fillId="2" borderId="0" xfId="0" applyFont="1" applyFill="1" applyAlignment="1">
      <alignment horizontal="left" vertical="center" shrinkToFit="1"/>
    </xf>
    <xf numFmtId="0" fontId="4" fillId="0" borderId="0" xfId="0" applyFont="1" applyAlignment="1">
      <alignment horizontal="left" vertical="center" shrinkToFit="1"/>
    </xf>
    <xf numFmtId="0" fontId="4" fillId="0" borderId="1" xfId="0" applyFont="1" applyBorder="1" applyAlignment="1">
      <alignment horizontal="right" vertical="center" shrinkToFit="1"/>
    </xf>
    <xf numFmtId="0" fontId="4" fillId="0" borderId="32" xfId="0" applyFont="1" applyBorder="1" applyAlignment="1">
      <alignment horizontal="left" vertical="center" shrinkToFit="1"/>
    </xf>
    <xf numFmtId="0" fontId="4" fillId="0" borderId="32" xfId="0" applyFont="1" applyBorder="1" applyAlignment="1">
      <alignment horizontal="right" vertical="center" shrinkToFit="1"/>
    </xf>
    <xf numFmtId="0" fontId="4" fillId="0" borderId="1" xfId="0" applyFont="1" applyBorder="1" applyAlignment="1">
      <alignment vertical="center" shrinkToFit="1"/>
    </xf>
    <xf numFmtId="176" fontId="4" fillId="0" borderId="53" xfId="0" applyNumberFormat="1" applyFont="1" applyBorder="1" applyAlignment="1">
      <alignment horizontal="right" vertical="center" shrinkToFit="1"/>
    </xf>
    <xf numFmtId="0" fontId="0" fillId="0" borderId="0" xfId="0" applyAlignment="1">
      <alignment horizontal="left" vertical="center" shrinkToFit="1"/>
    </xf>
    <xf numFmtId="0" fontId="7" fillId="0" borderId="8" xfId="0" applyFont="1" applyBorder="1" applyAlignment="1">
      <alignment vertical="center" shrinkToFit="1"/>
    </xf>
    <xf numFmtId="0" fontId="7" fillId="0" borderId="9" xfId="0" applyFont="1" applyBorder="1" applyAlignment="1">
      <alignment vertical="center" shrinkToFit="1"/>
    </xf>
    <xf numFmtId="176" fontId="4" fillId="0" borderId="2" xfId="0" applyNumberFormat="1" applyFont="1" applyBorder="1" applyAlignment="1">
      <alignment horizontal="right" vertical="center" shrinkToFit="1"/>
    </xf>
    <xf numFmtId="176" fontId="4" fillId="0" borderId="3" xfId="0" applyNumberFormat="1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6" fontId="4" fillId="0" borderId="33" xfId="0" applyNumberFormat="1" applyFont="1" applyBorder="1" applyAlignment="1">
      <alignment horizontal="left" vertical="center" shrinkToFit="1"/>
    </xf>
    <xf numFmtId="176" fontId="4" fillId="0" borderId="34" xfId="0" applyNumberFormat="1" applyFont="1" applyBorder="1" applyAlignment="1">
      <alignment horizontal="right" vertical="center" shrinkToFit="1"/>
    </xf>
    <xf numFmtId="0" fontId="4" fillId="0" borderId="12" xfId="0" applyFont="1" applyBorder="1" applyAlignment="1">
      <alignment horizontal="right" vertical="center" shrinkToFit="1"/>
    </xf>
    <xf numFmtId="177" fontId="6" fillId="0" borderId="6" xfId="0" applyNumberFormat="1" applyFont="1" applyBorder="1" applyAlignment="1">
      <alignment horizontal="right" vertical="center" shrinkToFit="1"/>
    </xf>
    <xf numFmtId="177" fontId="11" fillId="0" borderId="29" xfId="0" applyNumberFormat="1" applyFont="1" applyBorder="1" applyAlignment="1">
      <alignment horizontal="left" vertical="center" shrinkToFit="1"/>
    </xf>
    <xf numFmtId="177" fontId="11" fillId="0" borderId="6" xfId="0" applyNumberFormat="1" applyFont="1" applyBorder="1" applyAlignment="1">
      <alignment horizontal="left" vertical="center" shrinkToFit="1"/>
    </xf>
    <xf numFmtId="177" fontId="6" fillId="0" borderId="10" xfId="0" applyNumberFormat="1" applyFont="1" applyBorder="1" applyAlignment="1">
      <alignment horizontal="right" vertical="center" shrinkToFit="1"/>
    </xf>
    <xf numFmtId="177" fontId="1" fillId="2" borderId="29" xfId="0" applyNumberFormat="1" applyFont="1" applyFill="1" applyBorder="1" applyAlignment="1">
      <alignment horizontal="left" vertical="center" shrinkToFit="1"/>
    </xf>
    <xf numFmtId="177" fontId="4" fillId="0" borderId="30" xfId="0" applyNumberFormat="1" applyFont="1" applyBorder="1" applyAlignment="1">
      <alignment vertical="center" shrinkToFit="1"/>
    </xf>
    <xf numFmtId="0" fontId="4" fillId="0" borderId="8" xfId="0" applyFont="1" applyBorder="1" applyAlignment="1">
      <alignment horizontal="left" vertical="center" shrinkToFit="1"/>
    </xf>
    <xf numFmtId="20" fontId="14" fillId="0" borderId="0" xfId="0" applyNumberFormat="1" applyFont="1" applyAlignment="1">
      <alignment horizontal="right" vertical="center" shrinkToFit="1"/>
    </xf>
    <xf numFmtId="20" fontId="27" fillId="0" borderId="32" xfId="0" applyNumberFormat="1" applyFont="1" applyBorder="1" applyAlignment="1">
      <alignment horizontal="right" vertical="center" shrinkToFit="1"/>
    </xf>
    <xf numFmtId="20" fontId="27" fillId="0" borderId="0" xfId="0" applyNumberFormat="1" applyFont="1" applyAlignment="1">
      <alignment horizontal="right" vertical="center" shrinkToFit="1"/>
    </xf>
    <xf numFmtId="20" fontId="27" fillId="0" borderId="1" xfId="0" applyNumberFormat="1" applyFont="1" applyBorder="1" applyAlignment="1">
      <alignment horizontal="right" vertical="center" shrinkToFit="1"/>
    </xf>
    <xf numFmtId="0" fontId="4" fillId="0" borderId="60" xfId="0" applyFont="1" applyBorder="1" applyAlignment="1">
      <alignment horizontal="right" vertical="center" shrinkToFit="1"/>
    </xf>
    <xf numFmtId="0" fontId="4" fillId="0" borderId="31" xfId="0" applyFont="1" applyBorder="1" applyAlignment="1">
      <alignment shrinkToFit="1"/>
    </xf>
    <xf numFmtId="0" fontId="4" fillId="0" borderId="0" xfId="0" applyFont="1" applyAlignment="1">
      <alignment shrinkToFit="1"/>
    </xf>
    <xf numFmtId="195" fontId="4" fillId="0" borderId="0" xfId="0" applyNumberFormat="1" applyFont="1" applyAlignment="1">
      <alignment vertical="center" shrinkToFit="1"/>
    </xf>
    <xf numFmtId="176" fontId="4" fillId="0" borderId="6" xfId="0" applyNumberFormat="1" applyFont="1" applyBorder="1" applyAlignment="1">
      <alignment horizontal="right" vertical="center" shrinkToFit="1"/>
    </xf>
    <xf numFmtId="22" fontId="4" fillId="0" borderId="6" xfId="0" applyNumberFormat="1" applyFont="1" applyBorder="1" applyAlignment="1">
      <alignment horizontal="left" vertical="center" shrinkToFit="1"/>
    </xf>
    <xf numFmtId="176" fontId="4" fillId="0" borderId="6" xfId="0" applyNumberFormat="1" applyFont="1" applyBorder="1" applyAlignment="1">
      <alignment vertical="center" shrinkToFit="1"/>
    </xf>
    <xf numFmtId="182" fontId="4" fillId="0" borderId="6" xfId="0" applyNumberFormat="1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left" shrinkToFit="1"/>
    </xf>
    <xf numFmtId="0" fontId="4" fillId="0" borderId="31" xfId="0" applyFont="1" applyBorder="1" applyAlignment="1">
      <alignment horizontal="right" vertical="center" shrinkToFit="1"/>
    </xf>
    <xf numFmtId="0" fontId="4" fillId="0" borderId="1" xfId="0" applyFont="1" applyBorder="1" applyAlignment="1">
      <alignment horizontal="left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32" xfId="0" applyFont="1" applyBorder="1" applyAlignment="1">
      <alignment horizontal="left" vertical="top" shrinkToFit="1"/>
    </xf>
    <xf numFmtId="0" fontId="4" fillId="0" borderId="1" xfId="0" applyFont="1" applyBorder="1" applyAlignment="1">
      <alignment horizontal="left" vertical="top" shrinkToFit="1"/>
    </xf>
    <xf numFmtId="0" fontId="4" fillId="0" borderId="0" xfId="0" applyFont="1" applyAlignment="1">
      <alignment horizontal="left" vertical="top" shrinkToFit="1"/>
    </xf>
    <xf numFmtId="0" fontId="4" fillId="2" borderId="32" xfId="0" applyFont="1" applyFill="1" applyBorder="1" applyAlignment="1">
      <alignment horizontal="left" vertical="center" shrinkToFit="1"/>
    </xf>
    <xf numFmtId="176" fontId="4" fillId="0" borderId="9" xfId="0" applyNumberFormat="1" applyFont="1" applyBorder="1" applyAlignment="1">
      <alignment horizontal="left" vertical="center" shrinkToFit="1"/>
    </xf>
    <xf numFmtId="176" fontId="4" fillId="0" borderId="2" xfId="0" applyNumberFormat="1" applyFont="1" applyBorder="1" applyAlignment="1">
      <alignment horizontal="left" vertical="center" shrinkToFit="1"/>
    </xf>
    <xf numFmtId="176" fontId="4" fillId="0" borderId="33" xfId="0" applyNumberFormat="1" applyFont="1" applyBorder="1" applyAlignment="1">
      <alignment horizontal="right" vertical="center" shrinkToFit="1"/>
    </xf>
    <xf numFmtId="176" fontId="4" fillId="2" borderId="34" xfId="0" applyNumberFormat="1" applyFont="1" applyFill="1" applyBorder="1" applyAlignment="1">
      <alignment horizontal="right" vertical="center" shrinkToFit="1"/>
    </xf>
    <xf numFmtId="176" fontId="4" fillId="0" borderId="0" xfId="0" applyNumberFormat="1" applyFont="1" applyAlignment="1">
      <alignment horizontal="right" vertical="center" shrinkToFit="1"/>
    </xf>
    <xf numFmtId="176" fontId="4" fillId="0" borderId="0" xfId="0" applyNumberFormat="1" applyFont="1" applyAlignment="1">
      <alignment vertical="center" shrinkToFit="1"/>
    </xf>
    <xf numFmtId="177" fontId="4" fillId="0" borderId="0" xfId="0" applyNumberFormat="1" applyFont="1" applyAlignment="1">
      <alignment vertical="center" shrinkToFit="1"/>
    </xf>
    <xf numFmtId="0" fontId="4" fillId="0" borderId="31" xfId="0" applyFont="1" applyBorder="1" applyAlignment="1">
      <alignment horizontal="left" vertical="top" shrinkToFit="1"/>
    </xf>
    <xf numFmtId="176" fontId="4" fillId="0" borderId="9" xfId="0" applyNumberFormat="1" applyFont="1" applyBorder="1" applyAlignment="1">
      <alignment horizontal="righ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right" vertical="center" shrinkToFit="1"/>
    </xf>
    <xf numFmtId="0" fontId="6" fillId="0" borderId="36" xfId="0" applyFont="1" applyBorder="1" applyAlignment="1">
      <alignment horizontal="right" vertical="center" shrinkToFit="1"/>
    </xf>
    <xf numFmtId="177" fontId="6" fillId="0" borderId="6" xfId="0" applyNumberFormat="1" applyFont="1" applyBorder="1" applyAlignment="1">
      <alignment horizontal="center" vertical="center" shrinkToFit="1"/>
    </xf>
    <xf numFmtId="177" fontId="6" fillId="0" borderId="30" xfId="0" applyNumberFormat="1" applyFont="1" applyBorder="1" applyAlignment="1">
      <alignment horizontal="right" vertical="center" shrinkToFit="1"/>
    </xf>
    <xf numFmtId="0" fontId="6" fillId="0" borderId="8" xfId="0" applyFont="1" applyBorder="1" applyAlignment="1">
      <alignment horizontal="left" vertical="center" shrinkToFit="1"/>
    </xf>
    <xf numFmtId="20" fontId="22" fillId="0" borderId="0" xfId="0" applyNumberFormat="1" applyFont="1" applyAlignment="1">
      <alignment horizontal="right" vertical="center" shrinkToFit="1"/>
    </xf>
    <xf numFmtId="0" fontId="6" fillId="0" borderId="0" xfId="0" applyFont="1" applyAlignment="1">
      <alignment horizontal="left" vertical="center" shrinkToFit="1"/>
    </xf>
    <xf numFmtId="20" fontId="22" fillId="0" borderId="32" xfId="0" applyNumberFormat="1" applyFont="1" applyBorder="1" applyAlignment="1">
      <alignment horizontal="right" vertical="center" shrinkToFit="1"/>
    </xf>
    <xf numFmtId="177" fontId="11" fillId="0" borderId="0" xfId="0" applyNumberFormat="1" applyFont="1" applyAlignment="1">
      <alignment horizontal="center" vertical="center" shrinkToFit="1"/>
    </xf>
    <xf numFmtId="177" fontId="11" fillId="0" borderId="31" xfId="0" applyNumberFormat="1" applyFont="1" applyBorder="1" applyAlignment="1">
      <alignment horizontal="center" vertical="center" shrinkToFit="1"/>
    </xf>
    <xf numFmtId="20" fontId="25" fillId="0" borderId="32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4" fillId="0" borderId="32" xfId="0" applyFont="1" applyBorder="1" applyAlignment="1">
      <alignment vertical="center" shrinkToFit="1"/>
    </xf>
    <xf numFmtId="0" fontId="0" fillId="0" borderId="0" xfId="0" applyAlignment="1">
      <alignment horizontal="right" vertical="center" shrinkToFit="1"/>
    </xf>
    <xf numFmtId="0" fontId="3" fillId="0" borderId="0" xfId="0" applyFont="1" applyAlignment="1">
      <alignment horizontal="left" vertical="center" shrinkToFit="1"/>
    </xf>
    <xf numFmtId="176" fontId="4" fillId="0" borderId="32" xfId="0" applyNumberFormat="1" applyFont="1" applyBorder="1" applyAlignment="1">
      <alignment horizontal="right" vertical="center" shrinkToFit="1"/>
    </xf>
    <xf numFmtId="0" fontId="4" fillId="0" borderId="35" xfId="0" applyFont="1" applyBorder="1" applyAlignment="1">
      <alignment horizontal="right" vertical="center" shrinkToFit="1"/>
    </xf>
    <xf numFmtId="177" fontId="11" fillId="2" borderId="6" xfId="0" applyNumberFormat="1" applyFont="1" applyFill="1" applyBorder="1" applyAlignment="1">
      <alignment horizontal="left" vertical="center" shrinkToFit="1"/>
    </xf>
    <xf numFmtId="20" fontId="18" fillId="0" borderId="32" xfId="0" applyNumberFormat="1" applyFont="1" applyBorder="1" applyAlignment="1">
      <alignment horizontal="right" vertical="center" shrinkToFit="1"/>
    </xf>
    <xf numFmtId="20" fontId="18" fillId="0" borderId="1" xfId="0" applyNumberFormat="1" applyFont="1" applyBorder="1" applyAlignment="1">
      <alignment horizontal="right" vertical="center" shrinkToFit="1"/>
    </xf>
    <xf numFmtId="177" fontId="6" fillId="0" borderId="0" xfId="0" applyNumberFormat="1" applyFont="1" applyAlignment="1">
      <alignment vertical="center" shrinkToFit="1"/>
    </xf>
    <xf numFmtId="177" fontId="11" fillId="0" borderId="0" xfId="0" applyNumberFormat="1" applyFont="1" applyAlignment="1">
      <alignment horizontal="left" vertical="center" shrinkToFit="1"/>
    </xf>
    <xf numFmtId="184" fontId="5" fillId="0" borderId="0" xfId="0" applyNumberFormat="1" applyFont="1" applyAlignment="1">
      <alignment horizontal="right" vertical="top" shrinkToFit="1"/>
    </xf>
    <xf numFmtId="0" fontId="0" fillId="0" borderId="31" xfId="0" applyBorder="1" applyAlignment="1">
      <alignment horizontal="left" vertical="center" shrinkToFit="1"/>
    </xf>
    <xf numFmtId="176" fontId="4" fillId="0" borderId="1" xfId="0" applyNumberFormat="1" applyFont="1" applyBorder="1" applyAlignment="1">
      <alignment horizontal="right" vertical="center" shrinkToFit="1"/>
    </xf>
    <xf numFmtId="176" fontId="4" fillId="0" borderId="31" xfId="0" applyNumberFormat="1" applyFont="1" applyBorder="1" applyAlignment="1">
      <alignment horizontal="right" vertical="center" shrinkToFit="1"/>
    </xf>
    <xf numFmtId="176" fontId="4" fillId="2" borderId="2" xfId="0" applyNumberFormat="1" applyFont="1" applyFill="1" applyBorder="1" applyAlignment="1">
      <alignment horizontal="left" vertical="center" shrinkToFit="1"/>
    </xf>
    <xf numFmtId="176" fontId="4" fillId="0" borderId="8" xfId="0" applyNumberFormat="1" applyFont="1" applyBorder="1" applyAlignment="1">
      <alignment horizontal="right" vertical="center" shrinkToFit="1"/>
    </xf>
    <xf numFmtId="176" fontId="4" fillId="0" borderId="32" xfId="0" applyNumberFormat="1" applyFont="1" applyBorder="1" applyAlignment="1">
      <alignment horizontal="left" vertical="center" shrinkToFit="1"/>
    </xf>
    <xf numFmtId="0" fontId="16" fillId="0" borderId="3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212" fontId="4" fillId="0" borderId="36" xfId="0" applyNumberFormat="1" applyFont="1" applyBorder="1" applyAlignment="1">
      <alignment horizontal="right" vertical="center" shrinkToFit="1"/>
    </xf>
    <xf numFmtId="20" fontId="19" fillId="0" borderId="32" xfId="0" applyNumberFormat="1" applyFont="1" applyBorder="1" applyAlignment="1">
      <alignment horizontal="right" vertical="top" shrinkToFit="1"/>
    </xf>
    <xf numFmtId="0" fontId="4" fillId="0" borderId="4" xfId="0" applyFont="1" applyBorder="1" applyAlignment="1">
      <alignment horizontal="left" vertical="center" shrinkToFit="1"/>
    </xf>
    <xf numFmtId="212" fontId="4" fillId="0" borderId="35" xfId="0" applyNumberFormat="1" applyFont="1" applyBorder="1" applyAlignment="1">
      <alignment vertical="center" shrinkToFit="1"/>
    </xf>
    <xf numFmtId="177" fontId="1" fillId="0" borderId="29" xfId="0" applyNumberFormat="1" applyFont="1" applyBorder="1" applyAlignment="1">
      <alignment horizontal="right" vertical="center" shrinkToFit="1"/>
    </xf>
    <xf numFmtId="179" fontId="5" fillId="0" borderId="31" xfId="0" applyNumberFormat="1" applyFont="1" applyBorder="1" applyAlignment="1">
      <alignment vertical="center" shrinkToFit="1"/>
    </xf>
    <xf numFmtId="177" fontId="6" fillId="0" borderId="10" xfId="0" applyNumberFormat="1" applyFont="1" applyBorder="1" applyAlignment="1">
      <alignment horizontal="right" shrinkToFit="1"/>
    </xf>
    <xf numFmtId="0" fontId="5" fillId="0" borderId="2" xfId="0" quotePrefix="1" applyFont="1" applyBorder="1" applyAlignment="1">
      <alignment horizontal="left" vertical="center"/>
    </xf>
    <xf numFmtId="0" fontId="4" fillId="0" borderId="0" xfId="0" applyFont="1" applyAlignment="1">
      <alignment horizontal="left" shrinkToFit="1"/>
    </xf>
    <xf numFmtId="0" fontId="0" fillId="0" borderId="33" xfId="0" applyBorder="1" applyAlignment="1">
      <alignment vertical="center" shrinkToFit="1"/>
    </xf>
    <xf numFmtId="0" fontId="0" fillId="0" borderId="34" xfId="0" applyBorder="1" applyAlignment="1">
      <alignment vertical="center" shrinkToFit="1"/>
    </xf>
    <xf numFmtId="177" fontId="9" fillId="0" borderId="29" xfId="0" applyNumberFormat="1" applyFont="1" applyBorder="1" applyAlignment="1">
      <alignment horizontal="left" vertical="top" shrinkToFit="1"/>
    </xf>
    <xf numFmtId="0" fontId="0" fillId="0" borderId="31" xfId="0" applyBorder="1" applyAlignment="1">
      <alignment vertical="center" shrinkToFit="1"/>
    </xf>
    <xf numFmtId="0" fontId="8" fillId="0" borderId="34" xfId="0" applyFont="1" applyBorder="1" applyAlignment="1">
      <alignment horizontal="center" vertical="center" shrinkToFit="1"/>
    </xf>
    <xf numFmtId="185" fontId="21" fillId="0" borderId="0" xfId="0" applyNumberFormat="1" applyFont="1" applyAlignment="1">
      <alignment horizontal="right" shrinkToFit="1"/>
    </xf>
    <xf numFmtId="0" fontId="4" fillId="2" borderId="0" xfId="0" applyFont="1" applyFill="1" applyAlignment="1">
      <alignment horizontal="center" vertical="center" shrinkToFit="1"/>
    </xf>
    <xf numFmtId="0" fontId="29" fillId="0" borderId="1" xfId="0" applyFont="1" applyBorder="1" applyAlignment="1">
      <alignment horizontal="center" vertical="center" shrinkToFit="1" readingOrder="1"/>
    </xf>
    <xf numFmtId="0" fontId="7" fillId="0" borderId="13" xfId="0" applyFont="1" applyBorder="1" applyAlignment="1">
      <alignment horizontal="left" vertical="center" shrinkToFit="1"/>
    </xf>
    <xf numFmtId="0" fontId="28" fillId="0" borderId="8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0" fillId="0" borderId="1" xfId="0" applyBorder="1" applyAlignment="1">
      <alignment vertical="center" shrinkToFit="1"/>
    </xf>
    <xf numFmtId="20" fontId="13" fillId="0" borderId="1" xfId="0" applyNumberFormat="1" applyFont="1" applyBorder="1" applyAlignment="1">
      <alignment horizontal="right" vertical="top"/>
    </xf>
    <xf numFmtId="177" fontId="0" fillId="0" borderId="29" xfId="0" applyNumberFormat="1" applyBorder="1" applyAlignment="1">
      <alignment horizontal="center" vertical="center" shrinkToFit="1"/>
    </xf>
    <xf numFmtId="201" fontId="6" fillId="0" borderId="35" xfId="0" applyNumberFormat="1" applyFont="1" applyBorder="1" applyAlignment="1">
      <alignment vertical="center" shrinkToFit="1"/>
    </xf>
    <xf numFmtId="0" fontId="6" fillId="0" borderId="31" xfId="0" applyFont="1" applyBorder="1" applyAlignment="1">
      <alignment horizontal="left" vertical="center" shrinkToFit="1"/>
    </xf>
    <xf numFmtId="0" fontId="12" fillId="0" borderId="5" xfId="0" applyFont="1" applyBorder="1" applyAlignment="1">
      <alignment horizontal="right" vertical="center" shrinkToFit="1" readingOrder="1"/>
    </xf>
    <xf numFmtId="0" fontId="28" fillId="0" borderId="0" xfId="0" applyFont="1" applyAlignment="1">
      <alignment horizontal="left" shrinkToFit="1"/>
    </xf>
    <xf numFmtId="176" fontId="5" fillId="0" borderId="28" xfId="0" applyNumberFormat="1" applyFont="1" applyBorder="1" applyAlignment="1">
      <alignment horizontal="right" vertical="center" shrinkToFit="1"/>
    </xf>
    <xf numFmtId="177" fontId="4" fillId="0" borderId="30" xfId="0" applyNumberFormat="1" applyFont="1" applyBorder="1" applyAlignment="1">
      <alignment horizontal="right" vertical="center" shrinkToFit="1"/>
    </xf>
    <xf numFmtId="0" fontId="29" fillId="0" borderId="32" xfId="0" applyFont="1" applyBorder="1" applyAlignment="1">
      <alignment horizontal="center" vertical="center" shrinkToFit="1" readingOrder="1"/>
    </xf>
    <xf numFmtId="0" fontId="6" fillId="0" borderId="35" xfId="0" applyFont="1" applyBorder="1" applyAlignment="1">
      <alignment horizontal="left" vertical="center" shrinkToFit="1"/>
    </xf>
    <xf numFmtId="177" fontId="6" fillId="0" borderId="30" xfId="0" applyNumberFormat="1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177" fontId="11" fillId="0" borderId="14" xfId="0" applyNumberFormat="1" applyFont="1" applyBorder="1" applyAlignment="1">
      <alignment horizontal="left" vertical="top" shrinkToFit="1"/>
    </xf>
    <xf numFmtId="0" fontId="24" fillId="0" borderId="1" xfId="0" applyFont="1" applyBorder="1" applyAlignment="1">
      <alignment horizontal="right" vertical="center" shrinkToFit="1" readingOrder="1"/>
    </xf>
    <xf numFmtId="20" fontId="25" fillId="0" borderId="1" xfId="0" applyNumberFormat="1" applyFont="1" applyBorder="1" applyAlignment="1">
      <alignment horizontal="right" vertical="center" shrinkToFit="1"/>
    </xf>
    <xf numFmtId="0" fontId="6" fillId="0" borderId="7" xfId="0" quotePrefix="1" applyFont="1" applyBorder="1" applyAlignment="1">
      <alignment horizontal="right" vertical="center" shrinkToFit="1"/>
    </xf>
    <xf numFmtId="0" fontId="6" fillId="0" borderId="8" xfId="0" applyFont="1" applyBorder="1" applyAlignment="1">
      <alignment vertical="center" shrinkToFit="1"/>
    </xf>
    <xf numFmtId="0" fontId="6" fillId="0" borderId="8" xfId="0" applyFont="1" applyBorder="1" applyAlignment="1">
      <alignment horizontal="right" vertical="center" shrinkToFit="1"/>
    </xf>
    <xf numFmtId="0" fontId="4" fillId="0" borderId="0" xfId="0" applyFont="1" applyAlignment="1">
      <alignment horizontal="right" shrinkToFit="1"/>
    </xf>
    <xf numFmtId="20" fontId="18" fillId="0" borderId="0" xfId="0" applyNumberFormat="1" applyFont="1" applyAlignment="1">
      <alignment horizontal="right" vertical="center" shrinkToFit="1"/>
    </xf>
    <xf numFmtId="0" fontId="0" fillId="0" borderId="4" xfId="0" applyBorder="1" applyAlignment="1">
      <alignment vertical="center" shrinkToFit="1"/>
    </xf>
    <xf numFmtId="177" fontId="30" fillId="0" borderId="6" xfId="0" applyNumberFormat="1" applyFont="1" applyBorder="1" applyAlignment="1">
      <alignment horizontal="left" shrinkToFit="1"/>
    </xf>
    <xf numFmtId="207" fontId="4" fillId="0" borderId="5" xfId="0" applyNumberFormat="1" applyFont="1" applyBorder="1" applyAlignment="1">
      <alignment vertical="center" shrinkToFit="1"/>
    </xf>
    <xf numFmtId="194" fontId="4" fillId="0" borderId="35" xfId="0" applyNumberFormat="1" applyFont="1" applyBorder="1" applyAlignment="1">
      <alignment vertical="center" shrinkToFit="1"/>
    </xf>
    <xf numFmtId="0" fontId="6" fillId="0" borderId="31" xfId="0" applyFont="1" applyBorder="1" applyAlignment="1">
      <alignment vertical="top" shrinkToFit="1"/>
    </xf>
    <xf numFmtId="195" fontId="4" fillId="0" borderId="31" xfId="0" applyNumberFormat="1" applyFont="1" applyBorder="1" applyAlignment="1">
      <alignment vertical="center" shrinkToFit="1"/>
    </xf>
    <xf numFmtId="0" fontId="32" fillId="0" borderId="32" xfId="0" applyFont="1" applyBorder="1">
      <alignment vertical="center"/>
    </xf>
    <xf numFmtId="0" fontId="3" fillId="0" borderId="31" xfId="0" applyFont="1" applyBorder="1" applyAlignment="1">
      <alignment horizontal="left" vertical="center" shrinkToFit="1"/>
    </xf>
    <xf numFmtId="0" fontId="4" fillId="0" borderId="33" xfId="0" applyFont="1" applyBorder="1" applyAlignment="1">
      <alignment horizontal="left" vertical="center" shrinkToFit="1"/>
    </xf>
    <xf numFmtId="207" fontId="4" fillId="0" borderId="5" xfId="0" applyNumberFormat="1" applyFont="1" applyBorder="1" applyAlignment="1">
      <alignment horizontal="right" vertical="center" shrinkToFit="1"/>
    </xf>
    <xf numFmtId="0" fontId="6" fillId="0" borderId="5" xfId="0" applyFont="1" applyBorder="1" applyAlignment="1">
      <alignment horizontal="center" shrinkToFit="1"/>
    </xf>
    <xf numFmtId="0" fontId="6" fillId="0" borderId="0" xfId="0" applyFont="1" applyAlignment="1">
      <alignment horizontal="left" vertical="top" shrinkToFit="1"/>
    </xf>
    <xf numFmtId="0" fontId="11" fillId="0" borderId="31" xfId="0" applyFont="1" applyBorder="1" applyAlignment="1">
      <alignment horizontal="left" vertical="top" shrinkToFit="1"/>
    </xf>
    <xf numFmtId="0" fontId="0" fillId="0" borderId="31" xfId="0" applyBorder="1" applyAlignment="1">
      <alignment horizontal="left" vertical="top" shrinkToFit="1"/>
    </xf>
    <xf numFmtId="0" fontId="0" fillId="0" borderId="32" xfId="0" applyBorder="1" applyAlignment="1">
      <alignment horizontal="right" vertical="center" shrinkToFit="1"/>
    </xf>
    <xf numFmtId="185" fontId="31" fillId="0" borderId="31" xfId="0" applyNumberFormat="1" applyFont="1" applyBorder="1" applyAlignment="1">
      <alignment horizontal="center" shrinkToFit="1"/>
    </xf>
    <xf numFmtId="0" fontId="0" fillId="0" borderId="31" xfId="0" applyBorder="1" applyAlignment="1">
      <alignment horizontal="center" vertical="center" shrinkToFit="1"/>
    </xf>
    <xf numFmtId="176" fontId="0" fillId="0" borderId="33" xfId="0" applyNumberFormat="1" applyBorder="1" applyAlignment="1">
      <alignment horizontal="left" vertical="center" shrinkToFit="1"/>
    </xf>
    <xf numFmtId="177" fontId="1" fillId="0" borderId="0" xfId="0" applyNumberFormat="1" applyFont="1" applyAlignment="1">
      <alignment horizontal="left" vertical="center" shrinkToFit="1"/>
    </xf>
    <xf numFmtId="0" fontId="4" fillId="0" borderId="0" xfId="0" applyFont="1" applyAlignment="1">
      <alignment vertical="top" shrinkToFit="1"/>
    </xf>
    <xf numFmtId="188" fontId="13" fillId="2" borderId="32" xfId="0" applyNumberFormat="1" applyFont="1" applyFill="1" applyBorder="1" applyAlignment="1">
      <alignment horizontal="right" vertical="center"/>
    </xf>
    <xf numFmtId="188" fontId="13" fillId="0" borderId="0" xfId="0" applyNumberFormat="1" applyFont="1" applyAlignment="1">
      <alignment horizontal="right" vertical="center"/>
    </xf>
    <xf numFmtId="188" fontId="14" fillId="0" borderId="1" xfId="0" applyNumberFormat="1" applyFont="1" applyBorder="1" applyAlignment="1">
      <alignment horizontal="right" vertical="center"/>
    </xf>
    <xf numFmtId="185" fontId="21" fillId="0" borderId="32" xfId="0" applyNumberFormat="1" applyFont="1" applyBorder="1" applyAlignment="1">
      <alignment horizontal="right"/>
    </xf>
    <xf numFmtId="184" fontId="4" fillId="2" borderId="31" xfId="0" applyNumberFormat="1" applyFont="1" applyFill="1" applyBorder="1" applyAlignment="1">
      <alignment horizontal="right" vertical="top" shrinkToFit="1"/>
    </xf>
    <xf numFmtId="20" fontId="14" fillId="2" borderId="32" xfId="0" applyNumberFormat="1" applyFont="1" applyFill="1" applyBorder="1" applyAlignment="1">
      <alignment horizontal="right" vertical="center" shrinkToFit="1"/>
    </xf>
    <xf numFmtId="185" fontId="21" fillId="2" borderId="32" xfId="0" applyNumberFormat="1" applyFont="1" applyFill="1" applyBorder="1" applyAlignment="1">
      <alignment horizontal="right" vertical="top" shrinkToFit="1"/>
    </xf>
    <xf numFmtId="0" fontId="0" fillId="2" borderId="0" xfId="0" applyFill="1" applyAlignment="1">
      <alignment vertical="center" shrinkToFit="1"/>
    </xf>
    <xf numFmtId="20" fontId="13" fillId="2" borderId="32" xfId="0" applyNumberFormat="1" applyFont="1" applyFill="1" applyBorder="1" applyAlignment="1">
      <alignment horizontal="right" vertical="center" shrinkToFit="1"/>
    </xf>
    <xf numFmtId="226" fontId="6" fillId="0" borderId="1" xfId="0" applyNumberFormat="1" applyFont="1" applyBorder="1" applyAlignment="1">
      <alignment horizontal="center" vertical="top" shrinkToFit="1"/>
    </xf>
    <xf numFmtId="222" fontId="5" fillId="2" borderId="0" xfId="0" applyNumberFormat="1" applyFont="1" applyFill="1" applyAlignment="1">
      <alignment vertical="center" shrinkToFit="1"/>
    </xf>
    <xf numFmtId="177" fontId="4" fillId="0" borderId="30" xfId="0" applyNumberFormat="1" applyFont="1" applyBorder="1" applyAlignment="1">
      <alignment horizontal="center" vertical="center" shrinkToFit="1"/>
    </xf>
    <xf numFmtId="0" fontId="29" fillId="2" borderId="0" xfId="0" applyFont="1" applyFill="1" applyAlignment="1">
      <alignment horizontal="center" vertical="center" readingOrder="1"/>
    </xf>
    <xf numFmtId="0" fontId="4" fillId="0" borderId="11" xfId="0" applyFont="1" applyBorder="1" applyAlignment="1">
      <alignment horizontal="right" vertical="center"/>
    </xf>
    <xf numFmtId="185" fontId="21" fillId="0" borderId="32" xfId="0" applyNumberFormat="1" applyFont="1" applyBorder="1" applyAlignment="1">
      <alignment horizontal="center" vertical="top" shrinkToFit="1"/>
    </xf>
    <xf numFmtId="0" fontId="4" fillId="0" borderId="31" xfId="0" applyFont="1" applyBorder="1" applyAlignment="1">
      <alignment horizontal="left"/>
    </xf>
    <xf numFmtId="177" fontId="1" fillId="0" borderId="29" xfId="0" applyNumberFormat="1" applyFont="1" applyBorder="1" applyAlignment="1">
      <alignment horizontal="left" vertical="top"/>
    </xf>
    <xf numFmtId="0" fontId="32" fillId="0" borderId="0" xfId="0" applyFont="1" applyAlignment="1">
      <alignment horizontal="center" vertical="center" readingOrder="1"/>
    </xf>
    <xf numFmtId="185" fontId="31" fillId="0" borderId="0" xfId="0" applyNumberFormat="1" applyFont="1" applyAlignment="1">
      <alignment horizontal="right" vertical="top"/>
    </xf>
    <xf numFmtId="0" fontId="0" fillId="0" borderId="5" xfId="0" applyBorder="1" applyAlignment="1">
      <alignment horizontal="center"/>
    </xf>
    <xf numFmtId="177" fontId="0" fillId="0" borderId="0" xfId="0" applyNumberFormat="1" applyAlignment="1">
      <alignment horizontal="center" vertical="center"/>
    </xf>
    <xf numFmtId="0" fontId="4" fillId="0" borderId="35" xfId="0" applyFont="1" applyBorder="1" applyAlignment="1">
      <alignment horizontal="center"/>
    </xf>
    <xf numFmtId="0" fontId="4" fillId="0" borderId="36" xfId="0" applyFont="1" applyBorder="1" applyAlignment="1">
      <alignment horizontal="right"/>
    </xf>
    <xf numFmtId="177" fontId="1" fillId="0" borderId="31" xfId="0" applyNumberFormat="1" applyFont="1" applyBorder="1" applyAlignment="1">
      <alignment horizontal="center" vertical="center"/>
    </xf>
    <xf numFmtId="212" fontId="4" fillId="0" borderId="35" xfId="0" applyNumberFormat="1" applyFont="1" applyBorder="1">
      <alignment vertical="center"/>
    </xf>
    <xf numFmtId="177" fontId="0" fillId="0" borderId="6" xfId="0" applyNumberFormat="1" applyBorder="1" applyAlignment="1">
      <alignment horizontal="right" vertical="center"/>
    </xf>
    <xf numFmtId="0" fontId="4" fillId="0" borderId="12" xfId="0" applyFont="1" applyBorder="1" applyAlignment="1">
      <alignment horizontal="right" vertical="center" wrapText="1"/>
    </xf>
    <xf numFmtId="0" fontId="0" fillId="0" borderId="31" xfId="0" applyBorder="1">
      <alignment vertical="center"/>
    </xf>
    <xf numFmtId="0" fontId="0" fillId="0" borderId="1" xfId="0" applyBorder="1" applyAlignment="1">
      <alignment horizontal="left" vertical="center"/>
    </xf>
    <xf numFmtId="20" fontId="13" fillId="0" borderId="36" xfId="0" applyNumberFormat="1" applyFont="1" applyBorder="1" applyAlignment="1">
      <alignment horizontal="right" vertical="center"/>
    </xf>
    <xf numFmtId="0" fontId="4" fillId="0" borderId="5" xfId="0" quotePrefix="1" applyFont="1" applyBorder="1" applyAlignment="1">
      <alignment horizontal="right" vertical="center"/>
    </xf>
    <xf numFmtId="0" fontId="4" fillId="0" borderId="12" xfId="0" applyFont="1" applyBorder="1" applyAlignment="1">
      <alignment horizontal="right"/>
    </xf>
    <xf numFmtId="0" fontId="4" fillId="0" borderId="28" xfId="0" applyFont="1" applyBorder="1" applyAlignment="1">
      <alignment horizontal="right" vertical="center"/>
    </xf>
    <xf numFmtId="0" fontId="4" fillId="0" borderId="27" xfId="0" applyFont="1" applyBorder="1">
      <alignment vertical="center"/>
    </xf>
    <xf numFmtId="184" fontId="4" fillId="0" borderId="0" xfId="0" applyNumberFormat="1" applyFont="1" applyAlignment="1">
      <alignment horizontal="right" vertical="top" shrinkToFit="1"/>
    </xf>
    <xf numFmtId="198" fontId="6" fillId="0" borderId="5" xfId="0" applyNumberFormat="1" applyFont="1" applyBorder="1" applyAlignment="1">
      <alignment horizontal="right" vertical="center" shrinkToFit="1"/>
    </xf>
    <xf numFmtId="177" fontId="6" fillId="0" borderId="0" xfId="0" applyNumberFormat="1" applyFont="1" applyAlignment="1">
      <alignment horizontal="right" vertical="center"/>
    </xf>
    <xf numFmtId="0" fontId="4" fillId="0" borderId="31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20" fontId="19" fillId="0" borderId="32" xfId="0" applyNumberFormat="1" applyFont="1" applyBorder="1" applyAlignment="1">
      <alignment horizontal="right" vertical="center"/>
    </xf>
    <xf numFmtId="0" fontId="4" fillId="2" borderId="8" xfId="0" applyFont="1" applyFill="1" applyBorder="1">
      <alignment vertical="center"/>
    </xf>
    <xf numFmtId="0" fontId="37" fillId="0" borderId="0" xfId="0" applyFont="1" applyAlignment="1">
      <alignment horizontal="left" vertical="center" readingOrder="1"/>
    </xf>
    <xf numFmtId="0" fontId="29" fillId="0" borderId="0" xfId="0" applyFont="1">
      <alignment vertical="center"/>
    </xf>
    <xf numFmtId="0" fontId="6" fillId="0" borderId="35" xfId="0" applyFont="1" applyBorder="1" applyAlignment="1">
      <alignment vertical="center" shrinkToFit="1"/>
    </xf>
    <xf numFmtId="0" fontId="6" fillId="0" borderId="36" xfId="0" applyFont="1" applyBorder="1" applyAlignment="1">
      <alignment vertical="center" shrinkToFit="1"/>
    </xf>
    <xf numFmtId="187" fontId="4" fillId="0" borderId="0" xfId="0" applyNumberFormat="1" applyFont="1" applyAlignment="1">
      <alignment horizontal="center" vertical="center" shrinkToFit="1"/>
    </xf>
    <xf numFmtId="0" fontId="38" fillId="0" borderId="0" xfId="0" applyFont="1">
      <alignment vertical="center"/>
    </xf>
    <xf numFmtId="0" fontId="10" fillId="0" borderId="0" xfId="0" applyFont="1" applyAlignment="1">
      <alignment horizontal="right" vertical="center" shrinkToFit="1"/>
    </xf>
    <xf numFmtId="0" fontId="39" fillId="0" borderId="0" xfId="0" applyFont="1" applyAlignment="1">
      <alignment horizontal="center" vertical="top" shrinkToFit="1"/>
    </xf>
    <xf numFmtId="178" fontId="39" fillId="0" borderId="0" xfId="0" applyNumberFormat="1" applyFont="1" applyAlignment="1">
      <alignment horizontal="right" vertical="center" shrinkToFit="1"/>
    </xf>
    <xf numFmtId="0" fontId="10" fillId="0" borderId="0" xfId="0" applyFont="1" applyAlignment="1">
      <alignment horizontal="left" vertical="center" shrinkToFit="1"/>
    </xf>
    <xf numFmtId="196" fontId="10" fillId="0" borderId="0" xfId="0" applyNumberFormat="1" applyFont="1" applyAlignment="1">
      <alignment horizontal="right" vertical="center" shrinkToFit="1"/>
    </xf>
    <xf numFmtId="0" fontId="10" fillId="0" borderId="0" xfId="0" applyFont="1" applyAlignment="1">
      <alignment vertical="center" shrinkToFit="1"/>
    </xf>
    <xf numFmtId="176" fontId="10" fillId="0" borderId="0" xfId="0" applyNumberFormat="1" applyFont="1" applyAlignment="1">
      <alignment horizontal="right" vertical="center" shrinkToFit="1"/>
    </xf>
    <xf numFmtId="180" fontId="23" fillId="0" borderId="0" xfId="0" applyNumberFormat="1" applyFont="1" applyAlignment="1">
      <alignment vertical="center" shrinkToFit="1"/>
    </xf>
    <xf numFmtId="177" fontId="10" fillId="0" borderId="0" xfId="0" applyNumberFormat="1" applyFont="1" applyAlignment="1">
      <alignment vertical="center" shrinkToFit="1"/>
    </xf>
    <xf numFmtId="0" fontId="23" fillId="0" borderId="0" xfId="0" applyFont="1" applyAlignment="1">
      <alignment vertical="center" shrinkToFit="1"/>
    </xf>
    <xf numFmtId="0" fontId="10" fillId="2" borderId="31" xfId="0" applyFont="1" applyFill="1" applyBorder="1">
      <alignment vertical="center"/>
    </xf>
    <xf numFmtId="0" fontId="10" fillId="2" borderId="31" xfId="0" applyFont="1" applyFill="1" applyBorder="1" applyAlignment="1">
      <alignment horizontal="left" vertical="center"/>
    </xf>
    <xf numFmtId="176" fontId="10" fillId="2" borderId="33" xfId="0" applyNumberFormat="1" applyFont="1" applyFill="1" applyBorder="1" applyAlignment="1">
      <alignment horizontal="right" vertical="center"/>
    </xf>
    <xf numFmtId="176" fontId="4" fillId="2" borderId="9" xfId="0" applyNumberFormat="1" applyFont="1" applyFill="1" applyBorder="1" applyAlignment="1">
      <alignment horizontal="left" vertical="center"/>
    </xf>
    <xf numFmtId="177" fontId="1" fillId="2" borderId="14" xfId="0" applyNumberFormat="1" applyFont="1" applyFill="1" applyBorder="1" applyAlignment="1">
      <alignment horizontal="left" vertical="center"/>
    </xf>
    <xf numFmtId="190" fontId="4" fillId="2" borderId="31" xfId="0" applyNumberFormat="1" applyFont="1" applyFill="1" applyBorder="1">
      <alignment vertical="center"/>
    </xf>
    <xf numFmtId="0" fontId="5" fillId="0" borderId="19" xfId="0" applyFont="1" applyBorder="1" applyAlignment="1">
      <alignment horizontal="right" vertical="center"/>
    </xf>
    <xf numFmtId="177" fontId="11" fillId="0" borderId="6" xfId="0" applyNumberFormat="1" applyFont="1" applyBorder="1" applyAlignment="1">
      <alignment horizontal="center"/>
    </xf>
    <xf numFmtId="20" fontId="14" fillId="0" borderId="1" xfId="0" applyNumberFormat="1" applyFont="1" applyBorder="1" applyAlignment="1">
      <alignment horizontal="right" vertical="center"/>
    </xf>
    <xf numFmtId="177" fontId="1" fillId="0" borderId="14" xfId="0" applyNumberFormat="1" applyFont="1" applyBorder="1" applyAlignment="1">
      <alignment horizontal="left" vertical="top"/>
    </xf>
    <xf numFmtId="177" fontId="11" fillId="0" borderId="6" xfId="0" applyNumberFormat="1" applyFont="1" applyBorder="1" applyAlignment="1">
      <alignment horizontal="left"/>
    </xf>
    <xf numFmtId="235" fontId="6" fillId="0" borderId="32" xfId="0" quotePrefix="1" applyNumberFormat="1" applyFont="1" applyBorder="1" applyAlignment="1">
      <alignment horizontal="center" vertical="top" shrinkToFit="1"/>
    </xf>
    <xf numFmtId="236" fontId="0" fillId="0" borderId="31" xfId="0" applyNumberFormat="1" applyBorder="1" applyAlignment="1">
      <alignment horizontal="right" vertical="top" shrinkToFit="1"/>
    </xf>
    <xf numFmtId="0" fontId="40" fillId="0" borderId="0" xfId="0" applyFont="1" applyAlignment="1">
      <alignment horizontal="center" vertical="center" readingOrder="1"/>
    </xf>
    <xf numFmtId="177" fontId="1" fillId="0" borderId="8" xfId="0" applyNumberFormat="1" applyFont="1" applyBorder="1" applyAlignment="1">
      <alignment horizontal="left" vertical="center"/>
    </xf>
    <xf numFmtId="176" fontId="4" fillId="0" borderId="68" xfId="0" applyNumberFormat="1" applyFont="1" applyBorder="1" applyAlignment="1">
      <alignment horizontal="center" vertical="center"/>
    </xf>
    <xf numFmtId="212" fontId="4" fillId="0" borderId="5" xfId="0" applyNumberFormat="1" applyFont="1" applyBorder="1" applyAlignment="1">
      <alignment vertical="center" shrinkToFit="1"/>
    </xf>
    <xf numFmtId="0" fontId="4" fillId="0" borderId="35" xfId="0" applyFont="1" applyBorder="1" applyAlignment="1">
      <alignment horizontal="center" shrinkToFit="1"/>
    </xf>
    <xf numFmtId="0" fontId="0" fillId="0" borderId="11" xfId="0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20" fontId="19" fillId="2" borderId="1" xfId="0" applyNumberFormat="1" applyFont="1" applyFill="1" applyBorder="1" applyAlignment="1">
      <alignment horizontal="right" vertical="center" shrinkToFit="1"/>
    </xf>
    <xf numFmtId="185" fontId="35" fillId="2" borderId="1" xfId="0" applyNumberFormat="1" applyFont="1" applyFill="1" applyBorder="1" applyAlignment="1">
      <alignment horizontal="right" shrinkToFit="1"/>
    </xf>
    <xf numFmtId="198" fontId="6" fillId="0" borderId="7" xfId="0" applyNumberFormat="1" applyFont="1" applyBorder="1" applyAlignment="1">
      <alignment vertical="center" shrinkToFit="1"/>
    </xf>
    <xf numFmtId="177" fontId="1" fillId="2" borderId="14" xfId="0" applyNumberFormat="1" applyFont="1" applyFill="1" applyBorder="1" applyAlignment="1">
      <alignment horizontal="left" vertical="center" shrinkToFit="1"/>
    </xf>
    <xf numFmtId="184" fontId="4" fillId="2" borderId="8" xfId="0" applyNumberFormat="1" applyFont="1" applyFill="1" applyBorder="1" applyAlignment="1">
      <alignment horizontal="right" vertical="top" shrinkToFit="1"/>
    </xf>
    <xf numFmtId="0" fontId="4" fillId="2" borderId="8" xfId="0" applyFont="1" applyFill="1" applyBorder="1" applyAlignment="1">
      <alignment horizontal="left" vertical="center" shrinkToFit="1"/>
    </xf>
    <xf numFmtId="176" fontId="4" fillId="2" borderId="9" xfId="0" applyNumberFormat="1" applyFont="1" applyFill="1" applyBorder="1" applyAlignment="1">
      <alignment horizontal="right" vertical="center" shrinkToFit="1"/>
    </xf>
    <xf numFmtId="0" fontId="4" fillId="0" borderId="13" xfId="0" applyFont="1" applyBorder="1" applyAlignment="1">
      <alignment vertical="center" shrinkToFit="1"/>
    </xf>
    <xf numFmtId="20" fontId="22" fillId="2" borderId="69" xfId="0" applyNumberFormat="1" applyFont="1" applyFill="1" applyBorder="1" applyAlignment="1">
      <alignment horizontal="right" vertical="center" shrinkToFit="1"/>
    </xf>
    <xf numFmtId="185" fontId="21" fillId="2" borderId="69" xfId="0" applyNumberFormat="1" applyFont="1" applyFill="1" applyBorder="1" applyAlignment="1">
      <alignment horizontal="right" vertical="top" shrinkToFit="1"/>
    </xf>
    <xf numFmtId="176" fontId="4" fillId="2" borderId="9" xfId="0" applyNumberFormat="1" applyFont="1" applyFill="1" applyBorder="1" applyAlignment="1">
      <alignment horizontal="left" vertical="center" shrinkToFit="1"/>
    </xf>
    <xf numFmtId="236" fontId="4" fillId="0" borderId="8" xfId="0" applyNumberFormat="1" applyFont="1" applyBorder="1" applyAlignment="1">
      <alignment horizontal="right" vertical="top" shrinkToFit="1"/>
    </xf>
    <xf numFmtId="0" fontId="4" fillId="2" borderId="8" xfId="0" applyFont="1" applyFill="1" applyBorder="1" applyAlignment="1">
      <alignment horizontal="left" vertical="top"/>
    </xf>
    <xf numFmtId="0" fontId="4" fillId="2" borderId="8" xfId="0" applyFont="1" applyFill="1" applyBorder="1" applyAlignment="1">
      <alignment horizontal="right" vertical="center"/>
    </xf>
    <xf numFmtId="176" fontId="23" fillId="0" borderId="0" xfId="0" applyNumberFormat="1" applyFont="1" applyAlignment="1">
      <alignment horizontal="left" vertical="center"/>
    </xf>
    <xf numFmtId="192" fontId="4" fillId="0" borderId="0" xfId="0" applyNumberFormat="1" applyFont="1">
      <alignment vertical="center"/>
    </xf>
    <xf numFmtId="192" fontId="4" fillId="0" borderId="0" xfId="0" applyNumberFormat="1" applyFont="1" applyAlignment="1">
      <alignment horizontal="right"/>
    </xf>
    <xf numFmtId="177" fontId="23" fillId="0" borderId="0" xfId="0" applyNumberFormat="1" applyFont="1" applyAlignment="1">
      <alignment horizontal="left" vertical="center"/>
    </xf>
    <xf numFmtId="177" fontId="0" fillId="0" borderId="0" xfId="0" applyNumberFormat="1" applyAlignment="1">
      <alignment horizontal="left" vertical="center"/>
    </xf>
    <xf numFmtId="0" fontId="10" fillId="0" borderId="0" xfId="0" applyFont="1">
      <alignment vertical="center"/>
    </xf>
    <xf numFmtId="0" fontId="4" fillId="0" borderId="67" xfId="0" applyFont="1" applyBorder="1" applyAlignment="1">
      <alignment vertical="center" shrinkToFit="1"/>
    </xf>
    <xf numFmtId="177" fontId="6" fillId="2" borderId="6" xfId="0" applyNumberFormat="1" applyFont="1" applyFill="1" applyBorder="1" applyAlignment="1">
      <alignment vertical="center" shrinkToFit="1"/>
    </xf>
    <xf numFmtId="20" fontId="14" fillId="2" borderId="0" xfId="0" applyNumberFormat="1" applyFont="1" applyFill="1" applyAlignment="1">
      <alignment horizontal="right" vertical="center" shrinkToFit="1"/>
    </xf>
    <xf numFmtId="185" fontId="21" fillId="2" borderId="0" xfId="0" applyNumberFormat="1" applyFont="1" applyFill="1" applyAlignment="1">
      <alignment horizontal="right" vertical="top" shrinkToFit="1"/>
    </xf>
    <xf numFmtId="176" fontId="4" fillId="2" borderId="2" xfId="0" applyNumberFormat="1" applyFont="1" applyFill="1" applyBorder="1" applyAlignment="1">
      <alignment horizontal="right" vertical="center" shrinkToFit="1"/>
    </xf>
    <xf numFmtId="0" fontId="0" fillId="0" borderId="27" xfId="0" applyBorder="1" applyAlignment="1">
      <alignment vertical="center" shrinkToFit="1"/>
    </xf>
    <xf numFmtId="177" fontId="5" fillId="0" borderId="6" xfId="0" applyNumberFormat="1" applyFont="1" applyBorder="1" applyAlignment="1">
      <alignment vertical="center" shrinkToFit="1"/>
    </xf>
    <xf numFmtId="57" fontId="14" fillId="0" borderId="0" xfId="0" applyNumberFormat="1" applyFont="1" applyAlignment="1">
      <alignment horizontal="right" vertical="center" shrinkToFit="1"/>
    </xf>
    <xf numFmtId="185" fontId="20" fillId="0" borderId="0" xfId="0" applyNumberFormat="1" applyFont="1" applyAlignment="1">
      <alignment horizontal="right" vertical="top" shrinkToFit="1"/>
    </xf>
    <xf numFmtId="181" fontId="16" fillId="2" borderId="2" xfId="0" applyNumberFormat="1" applyFont="1" applyFill="1" applyBorder="1" applyAlignment="1">
      <alignment horizontal="left" vertical="center" shrinkToFit="1"/>
    </xf>
    <xf numFmtId="201" fontId="6" fillId="0" borderId="5" xfId="0" applyNumberFormat="1" applyFont="1" applyBorder="1" applyAlignment="1">
      <alignment horizontal="right" vertical="center" shrinkToFit="1"/>
    </xf>
    <xf numFmtId="216" fontId="4" fillId="0" borderId="5" xfId="0" applyNumberFormat="1" applyFont="1" applyBorder="1" applyAlignment="1">
      <alignment horizontal="right" vertical="center" shrinkToFit="1"/>
    </xf>
    <xf numFmtId="20" fontId="13" fillId="0" borderId="0" xfId="0" applyNumberFormat="1" applyFont="1" applyAlignment="1">
      <alignment horizontal="right" vertical="top"/>
    </xf>
    <xf numFmtId="177" fontId="1" fillId="2" borderId="6" xfId="0" applyNumberFormat="1" applyFont="1" applyFill="1" applyBorder="1" applyAlignment="1">
      <alignment horizontal="left" vertical="center" shrinkToFit="1"/>
    </xf>
    <xf numFmtId="177" fontId="1" fillId="0" borderId="6" xfId="0" applyNumberFormat="1" applyFont="1" applyBorder="1" applyAlignment="1">
      <alignment horizontal="center" vertical="center" shrinkToFit="1"/>
    </xf>
    <xf numFmtId="179" fontId="5" fillId="0" borderId="0" xfId="0" applyNumberFormat="1" applyFont="1" applyAlignment="1">
      <alignment vertical="center" shrinkToFit="1"/>
    </xf>
    <xf numFmtId="191" fontId="5" fillId="0" borderId="31" xfId="0" applyNumberFormat="1" applyFont="1" applyBorder="1" applyAlignment="1">
      <alignment horizontal="right" vertical="center" shrinkToFit="1"/>
    </xf>
    <xf numFmtId="0" fontId="0" fillId="0" borderId="32" xfId="0" applyBorder="1" applyAlignment="1">
      <alignment horizontal="left" vertical="center" shrinkToFit="1"/>
    </xf>
    <xf numFmtId="222" fontId="5" fillId="0" borderId="31" xfId="0" applyNumberFormat="1" applyFont="1" applyBorder="1" applyAlignment="1">
      <alignment vertical="center" shrinkToFit="1"/>
    </xf>
    <xf numFmtId="0" fontId="9" fillId="0" borderId="32" xfId="0" applyFont="1" applyBorder="1" applyAlignment="1">
      <alignment horizontal="left" vertical="center" shrinkToFit="1"/>
    </xf>
    <xf numFmtId="191" fontId="5" fillId="0" borderId="34" xfId="0" applyNumberFormat="1" applyFont="1" applyBorder="1" applyAlignment="1">
      <alignment horizontal="right" vertical="center" shrinkToFit="1"/>
    </xf>
    <xf numFmtId="0" fontId="28" fillId="0" borderId="31" xfId="0" applyFont="1" applyBorder="1" applyAlignment="1">
      <alignment horizontal="left" vertical="center" shrinkToFit="1"/>
    </xf>
    <xf numFmtId="0" fontId="7" fillId="0" borderId="27" xfId="0" applyFont="1" applyBorder="1" applyAlignment="1">
      <alignment horizontal="right" vertical="center" shrinkToFit="1"/>
    </xf>
    <xf numFmtId="177" fontId="0" fillId="0" borderId="29" xfId="0" applyNumberFormat="1" applyBorder="1" applyAlignment="1">
      <alignment horizontal="left" vertical="top" shrinkToFit="1"/>
    </xf>
    <xf numFmtId="218" fontId="21" fillId="0" borderId="32" xfId="0" applyNumberFormat="1" applyFont="1" applyBorder="1" applyAlignment="1">
      <alignment horizontal="right" vertical="top" shrinkToFit="1"/>
    </xf>
    <xf numFmtId="0" fontId="0" fillId="0" borderId="32" xfId="0" applyBorder="1">
      <alignment vertical="center"/>
    </xf>
    <xf numFmtId="0" fontId="0" fillId="0" borderId="35" xfId="0" applyBorder="1" applyAlignment="1">
      <alignment horizontal="center" shrinkToFit="1"/>
    </xf>
    <xf numFmtId="177" fontId="0" fillId="0" borderId="29" xfId="0" applyNumberFormat="1" applyBorder="1" applyAlignment="1">
      <alignment horizontal="left" vertical="center" shrinkToFit="1"/>
    </xf>
    <xf numFmtId="177" fontId="4" fillId="0" borderId="30" xfId="0" applyNumberFormat="1" applyFont="1" applyBorder="1" applyAlignment="1">
      <alignment horizontal="right" vertical="top" shrinkToFit="1"/>
    </xf>
    <xf numFmtId="0" fontId="0" fillId="0" borderId="32" xfId="0" applyBorder="1" applyAlignment="1">
      <alignment vertical="center" shrinkToFit="1"/>
    </xf>
    <xf numFmtId="220" fontId="7" fillId="0" borderId="0" xfId="0" applyNumberFormat="1" applyFont="1" applyAlignment="1">
      <alignment horizontal="left" vertical="top" wrapText="1" shrinkToFit="1"/>
    </xf>
    <xf numFmtId="0" fontId="0" fillId="0" borderId="27" xfId="0" applyBorder="1">
      <alignment vertical="center"/>
    </xf>
    <xf numFmtId="185" fontId="21" fillId="2" borderId="71" xfId="0" applyNumberFormat="1" applyFont="1" applyFill="1" applyBorder="1" applyAlignment="1">
      <alignment horizontal="left" vertical="top" shrinkToFit="1"/>
    </xf>
    <xf numFmtId="0" fontId="36" fillId="0" borderId="32" xfId="0" applyFont="1" applyBorder="1" applyAlignment="1">
      <alignment horizontal="center" vertical="center" readingOrder="1"/>
    </xf>
    <xf numFmtId="20" fontId="14" fillId="0" borderId="32" xfId="0" applyNumberFormat="1" applyFont="1" applyBorder="1" applyAlignment="1">
      <alignment horizontal="center" vertical="center"/>
    </xf>
    <xf numFmtId="20" fontId="41" fillId="0" borderId="0" xfId="0" applyNumberFormat="1" applyFont="1" applyAlignment="1">
      <alignment horizontal="right" vertical="top" shrinkToFit="1"/>
    </xf>
    <xf numFmtId="20" fontId="42" fillId="0" borderId="0" xfId="0" applyNumberFormat="1" applyFont="1" applyAlignment="1">
      <alignment horizontal="right" vertical="top" shrinkToFit="1"/>
    </xf>
    <xf numFmtId="177" fontId="11" fillId="0" borderId="29" xfId="0" applyNumberFormat="1" applyFont="1" applyBorder="1" applyAlignment="1">
      <alignment horizontal="right" vertical="top"/>
    </xf>
    <xf numFmtId="0" fontId="7" fillId="0" borderId="13" xfId="0" applyFont="1" applyBorder="1" applyAlignment="1">
      <alignment horizontal="left" vertical="center"/>
    </xf>
    <xf numFmtId="224" fontId="7" fillId="2" borderId="0" xfId="0" applyNumberFormat="1" applyFont="1" applyFill="1" applyAlignment="1">
      <alignment horizontal="center" vertical="top" shrinkToFit="1"/>
    </xf>
    <xf numFmtId="224" fontId="7" fillId="2" borderId="32" xfId="0" applyNumberFormat="1" applyFont="1" applyFill="1" applyBorder="1" applyAlignment="1">
      <alignment horizontal="center" vertical="top" shrinkToFit="1"/>
    </xf>
    <xf numFmtId="234" fontId="6" fillId="0" borderId="8" xfId="0" applyNumberFormat="1" applyFont="1" applyBorder="1" applyAlignment="1">
      <alignment horizontal="right" vertical="top" shrinkToFit="1"/>
    </xf>
    <xf numFmtId="234" fontId="6" fillId="0" borderId="32" xfId="0" applyNumberFormat="1" applyFont="1" applyBorder="1" applyAlignment="1">
      <alignment horizontal="right" vertical="top" shrinkToFit="1"/>
    </xf>
    <xf numFmtId="217" fontId="4" fillId="0" borderId="4" xfId="0" applyNumberFormat="1" applyFont="1" applyBorder="1" applyAlignment="1">
      <alignment horizontal="center" vertical="center" shrinkToFit="1"/>
    </xf>
    <xf numFmtId="187" fontId="4" fillId="0" borderId="0" xfId="0" applyNumberFormat="1" applyFont="1" applyAlignment="1">
      <alignment horizontal="center" vertical="center" shrinkToFit="1"/>
    </xf>
    <xf numFmtId="205" fontId="4" fillId="0" borderId="0" xfId="0" applyNumberFormat="1" applyFont="1" applyAlignment="1">
      <alignment horizontal="center" vertical="center" shrinkToFit="1"/>
    </xf>
    <xf numFmtId="22" fontId="10" fillId="0" borderId="53" xfId="0" applyNumberFormat="1" applyFont="1" applyBorder="1" applyAlignment="1">
      <alignment horizontal="center" vertical="center" shrinkToFit="1"/>
    </xf>
    <xf numFmtId="198" fontId="4" fillId="0" borderId="35" xfId="0" applyNumberFormat="1" applyFont="1" applyBorder="1" applyAlignment="1">
      <alignment horizontal="right" vertical="center" shrinkToFit="1"/>
    </xf>
    <xf numFmtId="198" fontId="4" fillId="0" borderId="5" xfId="0" applyNumberFormat="1" applyFont="1" applyBorder="1" applyAlignment="1">
      <alignment horizontal="right" vertical="center" shrinkToFit="1"/>
    </xf>
    <xf numFmtId="223" fontId="4" fillId="0" borderId="5" xfId="0" applyNumberFormat="1" applyFont="1" applyBorder="1" applyAlignment="1">
      <alignment horizontal="center" vertical="center" shrinkToFit="1"/>
    </xf>
    <xf numFmtId="223" fontId="4" fillId="0" borderId="36" xfId="0" applyNumberFormat="1" applyFont="1" applyBorder="1" applyAlignment="1">
      <alignment horizontal="center" vertical="center" shrinkToFit="1"/>
    </xf>
    <xf numFmtId="225" fontId="4" fillId="0" borderId="7" xfId="0" applyNumberFormat="1" applyFont="1" applyBorder="1" applyAlignment="1">
      <alignment horizontal="center" vertical="center" shrinkToFit="1"/>
    </xf>
    <xf numFmtId="225" fontId="4" fillId="0" borderId="36" xfId="0" applyNumberFormat="1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6" xfId="0" applyFont="1" applyBorder="1" applyAlignment="1">
      <alignment horizontal="center" vertical="center" shrinkToFit="1"/>
    </xf>
    <xf numFmtId="217" fontId="4" fillId="0" borderId="70" xfId="0" applyNumberFormat="1" applyFont="1" applyBorder="1" applyAlignment="1">
      <alignment horizontal="center" vertical="center" shrinkToFit="1"/>
    </xf>
    <xf numFmtId="217" fontId="4" fillId="0" borderId="66" xfId="0" applyNumberFormat="1" applyFont="1" applyBorder="1" applyAlignment="1">
      <alignment horizontal="center" vertical="center" shrinkToFit="1"/>
    </xf>
    <xf numFmtId="224" fontId="7" fillId="2" borderId="31" xfId="0" applyNumberFormat="1" applyFont="1" applyFill="1" applyBorder="1" applyAlignment="1">
      <alignment horizontal="center" vertical="top" shrinkToFit="1"/>
    </xf>
    <xf numFmtId="224" fontId="7" fillId="2" borderId="1" xfId="0" applyNumberFormat="1" applyFont="1" applyFill="1" applyBorder="1" applyAlignment="1">
      <alignment horizontal="center" vertical="top" shrinkToFit="1"/>
    </xf>
    <xf numFmtId="198" fontId="6" fillId="0" borderId="7" xfId="0" applyNumberFormat="1" applyFont="1" applyBorder="1" applyAlignment="1">
      <alignment horizontal="center" vertical="center" shrinkToFit="1"/>
    </xf>
    <xf numFmtId="198" fontId="6" fillId="0" borderId="5" xfId="0" applyNumberFormat="1" applyFont="1" applyBorder="1" applyAlignment="1">
      <alignment horizontal="center" vertical="center" shrinkToFit="1"/>
    </xf>
    <xf numFmtId="219" fontId="4" fillId="0" borderId="35" xfId="0" applyNumberFormat="1" applyFont="1" applyBorder="1" applyAlignment="1">
      <alignment horizontal="center" vertical="center" shrinkToFit="1"/>
    </xf>
    <xf numFmtId="219" fontId="4" fillId="0" borderId="12" xfId="0" applyNumberFormat="1" applyFont="1" applyBorder="1" applyAlignment="1">
      <alignment horizontal="center" vertical="center" shrinkToFit="1"/>
    </xf>
    <xf numFmtId="199" fontId="4" fillId="0" borderId="7" xfId="0" applyNumberFormat="1" applyFont="1" applyBorder="1" applyAlignment="1">
      <alignment horizontal="right" vertical="center" shrinkToFit="1"/>
    </xf>
    <xf numFmtId="199" fontId="4" fillId="0" borderId="5" xfId="0" applyNumberFormat="1" applyFont="1" applyBorder="1" applyAlignment="1">
      <alignment horizontal="right" vertical="center" shrinkToFit="1"/>
    </xf>
    <xf numFmtId="199" fontId="4" fillId="0" borderId="7" xfId="0" applyNumberFormat="1" applyFont="1" applyBorder="1" applyAlignment="1">
      <alignment horizontal="center" vertical="center" shrinkToFit="1"/>
    </xf>
    <xf numFmtId="199" fontId="4" fillId="0" borderId="5" xfId="0" applyNumberFormat="1" applyFont="1" applyBorder="1" applyAlignment="1">
      <alignment horizontal="center" vertical="center" shrinkToFit="1"/>
    </xf>
    <xf numFmtId="217" fontId="26" fillId="0" borderId="35" xfId="0" applyNumberFormat="1" applyFont="1" applyBorder="1" applyAlignment="1">
      <alignment horizontal="center" vertical="center" shrinkToFit="1"/>
    </xf>
    <xf numFmtId="217" fontId="26" fillId="0" borderId="36" xfId="0" applyNumberFormat="1" applyFont="1" applyBorder="1" applyAlignment="1">
      <alignment horizontal="center" vertical="center" shrinkToFit="1"/>
    </xf>
    <xf numFmtId="192" fontId="4" fillId="0" borderId="5" xfId="0" applyNumberFormat="1" applyFont="1" applyBorder="1" applyAlignment="1">
      <alignment horizontal="right" shrinkToFit="1"/>
    </xf>
    <xf numFmtId="192" fontId="4" fillId="0" borderId="12" xfId="0" applyNumberFormat="1" applyFont="1" applyBorder="1" applyAlignment="1">
      <alignment horizontal="right" shrinkToFit="1"/>
    </xf>
    <xf numFmtId="22" fontId="4" fillId="0" borderId="62" xfId="0" applyNumberFormat="1" applyFont="1" applyBorder="1" applyAlignment="1">
      <alignment horizontal="center" vertical="center" shrinkToFit="1"/>
    </xf>
    <xf numFmtId="22" fontId="4" fillId="0" borderId="63" xfId="0" applyNumberFormat="1" applyFont="1" applyBorder="1" applyAlignment="1">
      <alignment horizontal="center" vertical="center" shrinkToFit="1"/>
    </xf>
    <xf numFmtId="22" fontId="4" fillId="0" borderId="39" xfId="0" applyNumberFormat="1" applyFont="1" applyBorder="1" applyAlignment="1">
      <alignment horizontal="center" vertical="center" shrinkToFit="1"/>
    </xf>
    <xf numFmtId="192" fontId="4" fillId="0" borderId="7" xfId="0" applyNumberFormat="1" applyFont="1" applyBorder="1" applyAlignment="1">
      <alignment horizontal="left" vertical="center" shrinkToFit="1"/>
    </xf>
    <xf numFmtId="192" fontId="4" fillId="0" borderId="5" xfId="0" applyNumberFormat="1" applyFont="1" applyBorder="1" applyAlignment="1">
      <alignment horizontal="left" vertical="center" shrinkToFit="1"/>
    </xf>
    <xf numFmtId="229" fontId="4" fillId="0" borderId="35" xfId="0" applyNumberFormat="1" applyFont="1" applyBorder="1" applyAlignment="1">
      <alignment horizontal="center" vertical="center" shrinkToFit="1"/>
    </xf>
    <xf numFmtId="229" fontId="4" fillId="0" borderId="36" xfId="0" applyNumberFormat="1" applyFont="1" applyBorder="1" applyAlignment="1">
      <alignment horizontal="center" vertical="center" shrinkToFit="1"/>
    </xf>
    <xf numFmtId="224" fontId="6" fillId="0" borderId="31" xfId="0" applyNumberFormat="1" applyFont="1" applyBorder="1" applyAlignment="1">
      <alignment horizontal="right" vertical="top" shrinkToFit="1"/>
    </xf>
    <xf numFmtId="224" fontId="6" fillId="0" borderId="32" xfId="0" applyNumberFormat="1" applyFont="1" applyBorder="1" applyAlignment="1">
      <alignment horizontal="right" vertical="top" shrinkToFit="1"/>
    </xf>
    <xf numFmtId="22" fontId="4" fillId="0" borderId="61" xfId="0" applyNumberFormat="1" applyFont="1" applyBorder="1" applyAlignment="1">
      <alignment horizontal="center" vertical="center" shrinkToFit="1"/>
    </xf>
    <xf numFmtId="22" fontId="4" fillId="0" borderId="39" xfId="0" applyNumberFormat="1" applyFont="1" applyBorder="1" applyAlignment="1">
      <alignment horizontal="center" vertical="center"/>
    </xf>
    <xf numFmtId="22" fontId="4" fillId="0" borderId="64" xfId="0" applyNumberFormat="1" applyFont="1" applyBorder="1" applyAlignment="1">
      <alignment horizontal="center" vertical="center"/>
    </xf>
    <xf numFmtId="22" fontId="4" fillId="0" borderId="65" xfId="0" applyNumberFormat="1" applyFont="1" applyBorder="1" applyAlignment="1">
      <alignment horizontal="center" vertical="center"/>
    </xf>
    <xf numFmtId="224" fontId="6" fillId="0" borderId="0" xfId="0" applyNumberFormat="1" applyFont="1" applyAlignment="1">
      <alignment horizontal="right" vertical="top" shrinkToFit="1"/>
    </xf>
    <xf numFmtId="234" fontId="6" fillId="0" borderId="31" xfId="0" applyNumberFormat="1" applyFont="1" applyBorder="1" applyAlignment="1">
      <alignment horizontal="center" vertical="top" shrinkToFit="1"/>
    </xf>
    <xf numFmtId="234" fontId="6" fillId="0" borderId="32" xfId="0" applyNumberFormat="1" applyFont="1" applyBorder="1" applyAlignment="1">
      <alignment horizontal="center" vertical="top" shrinkToFit="1"/>
    </xf>
    <xf numFmtId="22" fontId="10" fillId="0" borderId="39" xfId="0" applyNumberFormat="1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top" shrinkToFit="1"/>
    </xf>
    <xf numFmtId="0" fontId="5" fillId="0" borderId="36" xfId="0" applyFont="1" applyBorder="1" applyAlignment="1">
      <alignment horizontal="center" vertical="top" shrinkToFit="1"/>
    </xf>
    <xf numFmtId="227" fontId="4" fillId="0" borderId="5" xfId="0" applyNumberFormat="1" applyFont="1" applyBorder="1" applyAlignment="1">
      <alignment horizontal="center" vertical="center" shrinkToFit="1"/>
    </xf>
    <xf numFmtId="227" fontId="4" fillId="0" borderId="36" xfId="0" applyNumberFormat="1" applyFont="1" applyBorder="1" applyAlignment="1">
      <alignment horizontal="center" vertical="center" shrinkToFit="1"/>
    </xf>
    <xf numFmtId="233" fontId="4" fillId="0" borderId="35" xfId="0" applyNumberFormat="1" applyFont="1" applyBorder="1" applyAlignment="1">
      <alignment horizontal="center" vertical="center" shrinkToFit="1"/>
    </xf>
    <xf numFmtId="233" fontId="4" fillId="0" borderId="36" xfId="0" applyNumberFormat="1" applyFont="1" applyBorder="1" applyAlignment="1">
      <alignment horizontal="center" vertical="center" shrinkToFit="1"/>
    </xf>
    <xf numFmtId="22" fontId="10" fillId="0" borderId="21" xfId="0" applyNumberFormat="1" applyFont="1" applyBorder="1" applyAlignment="1">
      <alignment horizontal="center" vertical="center" shrinkToFit="1"/>
    </xf>
    <xf numFmtId="221" fontId="5" fillId="2" borderId="0" xfId="0" applyNumberFormat="1" applyFont="1" applyFill="1" applyAlignment="1">
      <alignment horizontal="right" vertical="center" shrinkToFit="1"/>
    </xf>
    <xf numFmtId="230" fontId="4" fillId="0" borderId="31" xfId="0" applyNumberFormat="1" applyFont="1" applyBorder="1" applyAlignment="1">
      <alignment horizontal="right" vertical="center"/>
    </xf>
    <xf numFmtId="230" fontId="0" fillId="0" borderId="0" xfId="0" applyNumberFormat="1" applyAlignment="1">
      <alignment horizontal="right" vertical="center"/>
    </xf>
    <xf numFmtId="234" fontId="6" fillId="0" borderId="31" xfId="0" applyNumberFormat="1" applyFont="1" applyBorder="1" applyAlignment="1">
      <alignment vertical="top" shrinkToFit="1"/>
    </xf>
    <xf numFmtId="234" fontId="6" fillId="0" borderId="32" xfId="0" applyNumberFormat="1" applyFont="1" applyBorder="1" applyAlignment="1">
      <alignment vertical="top" shrinkToFit="1"/>
    </xf>
    <xf numFmtId="231" fontId="4" fillId="0" borderId="31" xfId="0" applyNumberFormat="1" applyFont="1" applyBorder="1" applyAlignment="1">
      <alignment horizontal="left" vertical="center"/>
    </xf>
    <xf numFmtId="231" fontId="4" fillId="0" borderId="0" xfId="0" applyNumberFormat="1" applyFont="1" applyAlignment="1">
      <alignment horizontal="left" vertical="center"/>
    </xf>
    <xf numFmtId="0" fontId="4" fillId="0" borderId="15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224" fontId="6" fillId="0" borderId="8" xfId="0" applyNumberFormat="1" applyFont="1" applyBorder="1" applyAlignment="1">
      <alignment horizontal="right" vertical="top" shrinkToFit="1"/>
    </xf>
    <xf numFmtId="181" fontId="5" fillId="0" borderId="31" xfId="0" applyNumberFormat="1" applyFont="1" applyBorder="1" applyAlignment="1">
      <alignment horizontal="center" vertical="center"/>
    </xf>
    <xf numFmtId="181" fontId="5" fillId="0" borderId="0" xfId="0" applyNumberFormat="1" applyFont="1" applyAlignment="1">
      <alignment horizontal="center" vertical="center"/>
    </xf>
    <xf numFmtId="179" fontId="5" fillId="2" borderId="31" xfId="0" applyNumberFormat="1" applyFont="1" applyFill="1" applyBorder="1" applyAlignment="1">
      <alignment horizontal="center" vertical="center"/>
    </xf>
    <xf numFmtId="179" fontId="5" fillId="2" borderId="32" xfId="0" applyNumberFormat="1" applyFont="1" applyFill="1" applyBorder="1" applyAlignment="1">
      <alignment horizontal="center" vertical="center"/>
    </xf>
    <xf numFmtId="22" fontId="4" fillId="0" borderId="26" xfId="0" applyNumberFormat="1" applyFont="1" applyBorder="1" applyAlignment="1">
      <alignment horizontal="center" vertical="top" shrinkToFit="1"/>
    </xf>
    <xf numFmtId="22" fontId="4" fillId="0" borderId="26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1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215" fontId="7" fillId="0" borderId="35" xfId="0" applyNumberFormat="1" applyFont="1" applyBorder="1" applyAlignment="1">
      <alignment horizontal="center" vertical="center" shrinkToFit="1"/>
    </xf>
    <xf numFmtId="215" fontId="7" fillId="0" borderId="5" xfId="0" applyNumberFormat="1" applyFont="1" applyBorder="1" applyAlignment="1">
      <alignment horizontal="center" vertical="center" shrinkToFit="1"/>
    </xf>
    <xf numFmtId="228" fontId="4" fillId="0" borderId="7" xfId="0" applyNumberFormat="1" applyFont="1" applyBorder="1" applyAlignment="1">
      <alignment horizontal="center" vertical="center" shrinkToFit="1"/>
    </xf>
    <xf numFmtId="228" fontId="4" fillId="0" borderId="5" xfId="0" applyNumberFormat="1" applyFont="1" applyBorder="1" applyAlignment="1">
      <alignment horizontal="center" vertical="center" shrinkToFit="1"/>
    </xf>
    <xf numFmtId="232" fontId="4" fillId="0" borderId="5" xfId="0" applyNumberFormat="1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214" fontId="4" fillId="0" borderId="7" xfId="0" applyNumberFormat="1" applyFont="1" applyBorder="1" applyAlignment="1">
      <alignment horizontal="left" vertical="center" shrinkToFit="1"/>
    </xf>
    <xf numFmtId="214" fontId="4" fillId="0" borderId="5" xfId="0" applyNumberFormat="1" applyFont="1" applyBorder="1" applyAlignment="1">
      <alignment horizontal="left" vertical="center" shrinkToFit="1"/>
    </xf>
    <xf numFmtId="187" fontId="4" fillId="0" borderId="5" xfId="0" applyNumberFormat="1" applyFont="1" applyBorder="1" applyAlignment="1">
      <alignment horizontal="center" vertical="center" shrinkToFit="1"/>
    </xf>
    <xf numFmtId="187" fontId="4" fillId="0" borderId="12" xfId="0" applyNumberFormat="1" applyFont="1" applyBorder="1" applyAlignment="1">
      <alignment horizontal="center" vertical="center" shrinkToFit="1"/>
    </xf>
    <xf numFmtId="179" fontId="5" fillId="2" borderId="8" xfId="0" applyNumberFormat="1" applyFont="1" applyFill="1" applyBorder="1" applyAlignment="1">
      <alignment horizontal="center" vertical="center" shrinkToFit="1"/>
    </xf>
    <xf numFmtId="179" fontId="5" fillId="2" borderId="0" xfId="0" applyNumberFormat="1" applyFont="1" applyFill="1" applyAlignment="1">
      <alignment horizontal="center" vertical="center" shrinkToFit="1"/>
    </xf>
    <xf numFmtId="190" fontId="7" fillId="2" borderId="0" xfId="0" applyNumberFormat="1" applyFont="1" applyFill="1" applyAlignment="1">
      <alignment horizontal="center" vertical="top"/>
    </xf>
    <xf numFmtId="208" fontId="6" fillId="0" borderId="5" xfId="0" applyNumberFormat="1" applyFont="1" applyBorder="1" applyAlignment="1">
      <alignment horizontal="center" vertical="center" shrinkToFit="1"/>
    </xf>
    <xf numFmtId="208" fontId="6" fillId="0" borderId="12" xfId="0" applyNumberFormat="1" applyFont="1" applyBorder="1" applyAlignment="1">
      <alignment horizontal="center" vertical="center" shrinkToFit="1"/>
    </xf>
    <xf numFmtId="211" fontId="4" fillId="0" borderId="5" xfId="0" applyNumberFormat="1" applyFont="1" applyBorder="1" applyAlignment="1">
      <alignment horizontal="center" vertical="center" shrinkToFit="1"/>
    </xf>
    <xf numFmtId="179" fontId="5" fillId="2" borderId="0" xfId="0" applyNumberFormat="1" applyFont="1" applyFill="1" applyAlignment="1">
      <alignment horizontal="center" vertical="center"/>
    </xf>
    <xf numFmtId="179" fontId="5" fillId="2" borderId="31" xfId="0" applyNumberFormat="1" applyFont="1" applyFill="1" applyBorder="1" applyAlignment="1">
      <alignment horizontal="center" vertical="center" shrinkToFit="1"/>
    </xf>
    <xf numFmtId="179" fontId="5" fillId="2" borderId="38" xfId="0" applyNumberFormat="1" applyFont="1" applyFill="1" applyBorder="1" applyAlignment="1">
      <alignment horizontal="center" vertical="center" shrinkToFit="1"/>
    </xf>
    <xf numFmtId="204" fontId="4" fillId="0" borderId="5" xfId="0" applyNumberFormat="1" applyFont="1" applyBorder="1" applyAlignment="1">
      <alignment horizontal="center" vertical="center" shrinkToFit="1"/>
    </xf>
    <xf numFmtId="205" fontId="4" fillId="0" borderId="5" xfId="0" applyNumberFormat="1" applyFont="1" applyBorder="1" applyAlignment="1">
      <alignment horizontal="center" vertical="center" shrinkToFit="1"/>
    </xf>
    <xf numFmtId="0" fontId="4" fillId="0" borderId="37" xfId="0" applyFont="1" applyBorder="1" applyAlignment="1">
      <alignment horizontal="left" vertical="center"/>
    </xf>
    <xf numFmtId="202" fontId="4" fillId="0" borderId="35" xfId="0" applyNumberFormat="1" applyFont="1" applyBorder="1" applyAlignment="1">
      <alignment horizontal="center" vertical="center" shrinkToFit="1"/>
    </xf>
    <xf numFmtId="202" fontId="4" fillId="0" borderId="44" xfId="0" applyNumberFormat="1" applyFont="1" applyBorder="1" applyAlignment="1">
      <alignment horizontal="center" vertical="center" shrinkToFit="1"/>
    </xf>
    <xf numFmtId="22" fontId="10" fillId="0" borderId="53" xfId="0" applyNumberFormat="1" applyFont="1" applyBorder="1" applyAlignment="1">
      <alignment horizontal="center" vertical="center"/>
    </xf>
    <xf numFmtId="209" fontId="4" fillId="0" borderId="5" xfId="0" applyNumberFormat="1" applyFont="1" applyBorder="1" applyAlignment="1">
      <alignment horizontal="center" vertical="center" shrinkToFit="1"/>
    </xf>
    <xf numFmtId="209" fontId="4" fillId="0" borderId="12" xfId="0" applyNumberFormat="1" applyFont="1" applyBorder="1" applyAlignment="1">
      <alignment horizontal="center" vertical="center" shrinkToFit="1"/>
    </xf>
    <xf numFmtId="179" fontId="5" fillId="2" borderId="1" xfId="0" applyNumberFormat="1" applyFont="1" applyFill="1" applyBorder="1" applyAlignment="1">
      <alignment horizontal="center" vertical="center" shrinkToFit="1"/>
    </xf>
    <xf numFmtId="197" fontId="6" fillId="0" borderId="35" xfId="0" applyNumberFormat="1" applyFont="1" applyBorder="1" applyAlignment="1">
      <alignment horizontal="center" vertical="center" shrinkToFit="1"/>
    </xf>
    <xf numFmtId="197" fontId="6" fillId="0" borderId="36" xfId="0" applyNumberFormat="1" applyFont="1" applyBorder="1" applyAlignment="1">
      <alignment horizontal="center" vertical="center" shrinkToFit="1"/>
    </xf>
    <xf numFmtId="198" fontId="6" fillId="0" borderId="12" xfId="0" applyNumberFormat="1" applyFont="1" applyBorder="1" applyAlignment="1">
      <alignment horizontal="center" vertical="center" shrinkToFit="1"/>
    </xf>
    <xf numFmtId="22" fontId="4" fillId="0" borderId="62" xfId="0" applyNumberFormat="1" applyFont="1" applyBorder="1" applyAlignment="1">
      <alignment horizontal="center" vertical="center"/>
    </xf>
    <xf numFmtId="22" fontId="4" fillId="0" borderId="63" xfId="0" applyNumberFormat="1" applyFont="1" applyBorder="1" applyAlignment="1">
      <alignment horizontal="center" vertical="center"/>
    </xf>
    <xf numFmtId="190" fontId="4" fillId="2" borderId="31" xfId="0" applyNumberFormat="1" applyFont="1" applyFill="1" applyBorder="1" applyAlignment="1">
      <alignment horizontal="left" vertical="center"/>
    </xf>
    <xf numFmtId="190" fontId="4" fillId="2" borderId="32" xfId="0" applyNumberFormat="1" applyFont="1" applyFill="1" applyBorder="1" applyAlignment="1">
      <alignment horizontal="left" vertical="center"/>
    </xf>
    <xf numFmtId="181" fontId="7" fillId="2" borderId="40" xfId="0" applyNumberFormat="1" applyFont="1" applyFill="1" applyBorder="1" applyAlignment="1">
      <alignment horizontal="left" vertical="center" shrinkToFit="1"/>
    </xf>
    <xf numFmtId="181" fontId="16" fillId="2" borderId="57" xfId="0" applyNumberFormat="1" applyFont="1" applyFill="1" applyBorder="1" applyAlignment="1">
      <alignment horizontal="left" vertical="center" shrinkToFit="1"/>
    </xf>
    <xf numFmtId="22" fontId="10" fillId="0" borderId="21" xfId="0" applyNumberFormat="1" applyFont="1" applyBorder="1" applyAlignment="1">
      <alignment horizontal="center" vertical="center"/>
    </xf>
    <xf numFmtId="193" fontId="4" fillId="0" borderId="5" xfId="0" applyNumberFormat="1" applyFont="1" applyBorder="1" applyAlignment="1">
      <alignment horizontal="center" vertical="center" shrinkToFit="1"/>
    </xf>
    <xf numFmtId="22" fontId="10" fillId="0" borderId="39" xfId="0" applyNumberFormat="1" applyFont="1" applyBorder="1" applyAlignment="1">
      <alignment horizontal="center" vertical="center"/>
    </xf>
    <xf numFmtId="22" fontId="4" fillId="0" borderId="61" xfId="0" applyNumberFormat="1" applyFont="1" applyBorder="1" applyAlignment="1">
      <alignment horizontal="center" vertical="center"/>
    </xf>
    <xf numFmtId="189" fontId="5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190" fontId="5" fillId="0" borderId="0" xfId="0" applyNumberFormat="1" applyFont="1" applyAlignment="1">
      <alignment horizontal="left" vertical="center" shrinkToFit="1"/>
    </xf>
    <xf numFmtId="22" fontId="4" fillId="0" borderId="26" xfId="0" applyNumberFormat="1" applyFont="1" applyBorder="1" applyAlignment="1">
      <alignment horizontal="center" vertical="top"/>
    </xf>
    <xf numFmtId="22" fontId="4" fillId="0" borderId="26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86" fontId="4" fillId="0" borderId="43" xfId="0" applyNumberFormat="1" applyFont="1" applyBorder="1" applyAlignment="1">
      <alignment horizontal="center" vertical="top" shrinkToFit="1"/>
    </xf>
    <xf numFmtId="186" fontId="4" fillId="0" borderId="44" xfId="0" applyNumberFormat="1" applyFont="1" applyBorder="1" applyAlignment="1">
      <alignment horizontal="center" vertical="top" shrinkToFit="1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colors>
    <mruColors>
      <color rgb="FF0E0AC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136070</xdr:colOff>
      <xdr:row>61</xdr:row>
      <xdr:rowOff>32657</xdr:rowOff>
    </xdr:from>
    <xdr:to>
      <xdr:col>3</xdr:col>
      <xdr:colOff>429984</xdr:colOff>
      <xdr:row>62</xdr:row>
      <xdr:rowOff>5443</xdr:rowOff>
    </xdr:to>
    <xdr:sp macro="" textlink="">
      <xdr:nvSpPr>
        <xdr:cNvPr id="982" name="Text Box 1620">
          <a:extLst>
            <a:ext uri="{FF2B5EF4-FFF2-40B4-BE49-F238E27FC236}">
              <a16:creationId xmlns:a16="http://schemas.microsoft.com/office/drawing/2014/main" id="{4B63F0C5-831D-4517-AB32-1272AAE6618D}"/>
            </a:ext>
          </a:extLst>
        </xdr:cNvPr>
        <xdr:cNvSpPr txBox="1">
          <a:spLocks noChangeArrowheads="1"/>
        </xdr:cNvSpPr>
      </xdr:nvSpPr>
      <xdr:spPr bwMode="auto">
        <a:xfrm rot="5400000">
          <a:off x="1622514" y="10166713"/>
          <a:ext cx="140426" cy="29391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桧川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9</xdr:col>
      <xdr:colOff>119746</xdr:colOff>
      <xdr:row>53</xdr:row>
      <xdr:rowOff>125189</xdr:rowOff>
    </xdr:from>
    <xdr:to>
      <xdr:col>10</xdr:col>
      <xdr:colOff>450205</xdr:colOff>
      <xdr:row>54</xdr:row>
      <xdr:rowOff>145349</xdr:rowOff>
    </xdr:to>
    <xdr:sp macro="" textlink="">
      <xdr:nvSpPr>
        <xdr:cNvPr id="981" name="Freeform 1147">
          <a:extLst>
            <a:ext uri="{FF2B5EF4-FFF2-40B4-BE49-F238E27FC236}">
              <a16:creationId xmlns:a16="http://schemas.microsoft.com/office/drawing/2014/main" id="{84436569-A96A-4355-90D6-A1922984EF14}"/>
            </a:ext>
          </a:extLst>
        </xdr:cNvPr>
        <xdr:cNvSpPr>
          <a:spLocks/>
        </xdr:cNvSpPr>
      </xdr:nvSpPr>
      <xdr:spPr bwMode="auto">
        <a:xfrm rot="1608933" flipV="1">
          <a:off x="173086" y="10335989"/>
          <a:ext cx="1008639" cy="187800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9896 w 9896"/>
            <a:gd name="connsiteY0" fmla="*/ 2753 h 10000"/>
            <a:gd name="connsiteX1" fmla="*/ 8701 w 9896"/>
            <a:gd name="connsiteY1" fmla="*/ 8773 h 10000"/>
            <a:gd name="connsiteX2" fmla="*/ 8051 w 9896"/>
            <a:gd name="connsiteY2" fmla="*/ 8773 h 10000"/>
            <a:gd name="connsiteX3" fmla="*/ 7038 w 9896"/>
            <a:gd name="connsiteY3" fmla="*/ 6312 h 10000"/>
            <a:gd name="connsiteX4" fmla="*/ 6314 w 9896"/>
            <a:gd name="connsiteY4" fmla="*/ 10000 h 10000"/>
            <a:gd name="connsiteX5" fmla="*/ 4941 w 9896"/>
            <a:gd name="connsiteY5" fmla="*/ 6312 h 10000"/>
            <a:gd name="connsiteX6" fmla="*/ 3149 w 9896"/>
            <a:gd name="connsiteY6" fmla="*/ 5150 h 10000"/>
            <a:gd name="connsiteX7" fmla="*/ 1470 w 9896"/>
            <a:gd name="connsiteY7" fmla="*/ 166 h 10000"/>
            <a:gd name="connsiteX8" fmla="*/ 0 w 9896"/>
            <a:gd name="connsiteY8" fmla="*/ 3755 h 10000"/>
            <a:gd name="connsiteX0" fmla="*/ 10000 w 10000"/>
            <a:gd name="connsiteY0" fmla="*/ 2753 h 9719"/>
            <a:gd name="connsiteX1" fmla="*/ 8792 w 10000"/>
            <a:gd name="connsiteY1" fmla="*/ 8773 h 9719"/>
            <a:gd name="connsiteX2" fmla="*/ 8136 w 10000"/>
            <a:gd name="connsiteY2" fmla="*/ 8773 h 9719"/>
            <a:gd name="connsiteX3" fmla="*/ 7112 w 10000"/>
            <a:gd name="connsiteY3" fmla="*/ 6312 h 9719"/>
            <a:gd name="connsiteX4" fmla="*/ 6136 w 10000"/>
            <a:gd name="connsiteY4" fmla="*/ 9719 h 9719"/>
            <a:gd name="connsiteX5" fmla="*/ 4993 w 10000"/>
            <a:gd name="connsiteY5" fmla="*/ 6312 h 9719"/>
            <a:gd name="connsiteX6" fmla="*/ 3182 w 10000"/>
            <a:gd name="connsiteY6" fmla="*/ 5150 h 9719"/>
            <a:gd name="connsiteX7" fmla="*/ 1485 w 10000"/>
            <a:gd name="connsiteY7" fmla="*/ 166 h 9719"/>
            <a:gd name="connsiteX8" fmla="*/ 0 w 10000"/>
            <a:gd name="connsiteY8" fmla="*/ 3755 h 9719"/>
            <a:gd name="connsiteX0" fmla="*/ 10000 w 10000"/>
            <a:gd name="connsiteY0" fmla="*/ 2833 h 10074"/>
            <a:gd name="connsiteX1" fmla="*/ 8792 w 10000"/>
            <a:gd name="connsiteY1" fmla="*/ 9027 h 10074"/>
            <a:gd name="connsiteX2" fmla="*/ 8136 w 10000"/>
            <a:gd name="connsiteY2" fmla="*/ 9027 h 10074"/>
            <a:gd name="connsiteX3" fmla="*/ 6995 w 10000"/>
            <a:gd name="connsiteY3" fmla="*/ 8896 h 10074"/>
            <a:gd name="connsiteX4" fmla="*/ 6136 w 10000"/>
            <a:gd name="connsiteY4" fmla="*/ 10000 h 10074"/>
            <a:gd name="connsiteX5" fmla="*/ 4993 w 10000"/>
            <a:gd name="connsiteY5" fmla="*/ 6494 h 10074"/>
            <a:gd name="connsiteX6" fmla="*/ 3182 w 10000"/>
            <a:gd name="connsiteY6" fmla="*/ 5299 h 10074"/>
            <a:gd name="connsiteX7" fmla="*/ 1485 w 10000"/>
            <a:gd name="connsiteY7" fmla="*/ 171 h 10074"/>
            <a:gd name="connsiteX8" fmla="*/ 0 w 10000"/>
            <a:gd name="connsiteY8" fmla="*/ 3864 h 10074"/>
            <a:gd name="connsiteX0" fmla="*/ 10000 w 10000"/>
            <a:gd name="connsiteY0" fmla="*/ 2833 h 10074"/>
            <a:gd name="connsiteX1" fmla="*/ 8754 w 10000"/>
            <a:gd name="connsiteY1" fmla="*/ 5310 h 10074"/>
            <a:gd name="connsiteX2" fmla="*/ 8136 w 10000"/>
            <a:gd name="connsiteY2" fmla="*/ 9027 h 10074"/>
            <a:gd name="connsiteX3" fmla="*/ 6995 w 10000"/>
            <a:gd name="connsiteY3" fmla="*/ 8896 h 10074"/>
            <a:gd name="connsiteX4" fmla="*/ 6136 w 10000"/>
            <a:gd name="connsiteY4" fmla="*/ 10000 h 10074"/>
            <a:gd name="connsiteX5" fmla="*/ 4993 w 10000"/>
            <a:gd name="connsiteY5" fmla="*/ 6494 h 10074"/>
            <a:gd name="connsiteX6" fmla="*/ 3182 w 10000"/>
            <a:gd name="connsiteY6" fmla="*/ 5299 h 10074"/>
            <a:gd name="connsiteX7" fmla="*/ 1485 w 10000"/>
            <a:gd name="connsiteY7" fmla="*/ 171 h 10074"/>
            <a:gd name="connsiteX8" fmla="*/ 0 w 10000"/>
            <a:gd name="connsiteY8" fmla="*/ 3864 h 10074"/>
            <a:gd name="connsiteX0" fmla="*/ 10000 w 10000"/>
            <a:gd name="connsiteY0" fmla="*/ 0 h 7241"/>
            <a:gd name="connsiteX1" fmla="*/ 8754 w 10000"/>
            <a:gd name="connsiteY1" fmla="*/ 2477 h 7241"/>
            <a:gd name="connsiteX2" fmla="*/ 8136 w 10000"/>
            <a:gd name="connsiteY2" fmla="*/ 6194 h 7241"/>
            <a:gd name="connsiteX3" fmla="*/ 6995 w 10000"/>
            <a:gd name="connsiteY3" fmla="*/ 6063 h 7241"/>
            <a:gd name="connsiteX4" fmla="*/ 6136 w 10000"/>
            <a:gd name="connsiteY4" fmla="*/ 7167 h 7241"/>
            <a:gd name="connsiteX5" fmla="*/ 4993 w 10000"/>
            <a:gd name="connsiteY5" fmla="*/ 3661 h 7241"/>
            <a:gd name="connsiteX6" fmla="*/ 3182 w 10000"/>
            <a:gd name="connsiteY6" fmla="*/ 2466 h 7241"/>
            <a:gd name="connsiteX7" fmla="*/ 1573 w 10000"/>
            <a:gd name="connsiteY7" fmla="*/ 6197 h 7241"/>
            <a:gd name="connsiteX8" fmla="*/ 0 w 10000"/>
            <a:gd name="connsiteY8" fmla="*/ 1031 h 7241"/>
            <a:gd name="connsiteX0" fmla="*/ 10050 w 10050"/>
            <a:gd name="connsiteY0" fmla="*/ 0 h 10000"/>
            <a:gd name="connsiteX1" fmla="*/ 8804 w 10050"/>
            <a:gd name="connsiteY1" fmla="*/ 3421 h 10000"/>
            <a:gd name="connsiteX2" fmla="*/ 8186 w 10050"/>
            <a:gd name="connsiteY2" fmla="*/ 8554 h 10000"/>
            <a:gd name="connsiteX3" fmla="*/ 7045 w 10050"/>
            <a:gd name="connsiteY3" fmla="*/ 8373 h 10000"/>
            <a:gd name="connsiteX4" fmla="*/ 6186 w 10050"/>
            <a:gd name="connsiteY4" fmla="*/ 9898 h 10000"/>
            <a:gd name="connsiteX5" fmla="*/ 5043 w 10050"/>
            <a:gd name="connsiteY5" fmla="*/ 5056 h 10000"/>
            <a:gd name="connsiteX6" fmla="*/ 3232 w 10050"/>
            <a:gd name="connsiteY6" fmla="*/ 3406 h 10000"/>
            <a:gd name="connsiteX7" fmla="*/ 1623 w 10050"/>
            <a:gd name="connsiteY7" fmla="*/ 8558 h 10000"/>
            <a:gd name="connsiteX8" fmla="*/ 0 w 10050"/>
            <a:gd name="connsiteY8" fmla="*/ 7972 h 10000"/>
            <a:gd name="connsiteX0" fmla="*/ 10050 w 10050"/>
            <a:gd name="connsiteY0" fmla="*/ 0 h 10000"/>
            <a:gd name="connsiteX1" fmla="*/ 8804 w 10050"/>
            <a:gd name="connsiteY1" fmla="*/ 3421 h 10000"/>
            <a:gd name="connsiteX2" fmla="*/ 8186 w 10050"/>
            <a:gd name="connsiteY2" fmla="*/ 8554 h 10000"/>
            <a:gd name="connsiteX3" fmla="*/ 7045 w 10050"/>
            <a:gd name="connsiteY3" fmla="*/ 8373 h 10000"/>
            <a:gd name="connsiteX4" fmla="*/ 6186 w 10050"/>
            <a:gd name="connsiteY4" fmla="*/ 9898 h 10000"/>
            <a:gd name="connsiteX5" fmla="*/ 5043 w 10050"/>
            <a:gd name="connsiteY5" fmla="*/ 5056 h 10000"/>
            <a:gd name="connsiteX6" fmla="*/ 3192 w 10050"/>
            <a:gd name="connsiteY6" fmla="*/ 7631 h 10000"/>
            <a:gd name="connsiteX7" fmla="*/ 1623 w 10050"/>
            <a:gd name="connsiteY7" fmla="*/ 8558 h 10000"/>
            <a:gd name="connsiteX8" fmla="*/ 0 w 10050"/>
            <a:gd name="connsiteY8" fmla="*/ 7972 h 10000"/>
            <a:gd name="connsiteX0" fmla="*/ 10095 w 10095"/>
            <a:gd name="connsiteY0" fmla="*/ 0 h 10000"/>
            <a:gd name="connsiteX1" fmla="*/ 8849 w 10095"/>
            <a:gd name="connsiteY1" fmla="*/ 3421 h 10000"/>
            <a:gd name="connsiteX2" fmla="*/ 8231 w 10095"/>
            <a:gd name="connsiteY2" fmla="*/ 8554 h 10000"/>
            <a:gd name="connsiteX3" fmla="*/ 7090 w 10095"/>
            <a:gd name="connsiteY3" fmla="*/ 8373 h 10000"/>
            <a:gd name="connsiteX4" fmla="*/ 6231 w 10095"/>
            <a:gd name="connsiteY4" fmla="*/ 9898 h 10000"/>
            <a:gd name="connsiteX5" fmla="*/ 5088 w 10095"/>
            <a:gd name="connsiteY5" fmla="*/ 5056 h 10000"/>
            <a:gd name="connsiteX6" fmla="*/ 3237 w 10095"/>
            <a:gd name="connsiteY6" fmla="*/ 7631 h 10000"/>
            <a:gd name="connsiteX7" fmla="*/ 1668 w 10095"/>
            <a:gd name="connsiteY7" fmla="*/ 8558 h 10000"/>
            <a:gd name="connsiteX8" fmla="*/ 0 w 10095"/>
            <a:gd name="connsiteY8" fmla="*/ 4388 h 10000"/>
            <a:gd name="connsiteX0" fmla="*/ 10095 w 10095"/>
            <a:gd name="connsiteY0" fmla="*/ 0 h 9909"/>
            <a:gd name="connsiteX1" fmla="*/ 8849 w 10095"/>
            <a:gd name="connsiteY1" fmla="*/ 3421 h 9909"/>
            <a:gd name="connsiteX2" fmla="*/ 8231 w 10095"/>
            <a:gd name="connsiteY2" fmla="*/ 8554 h 9909"/>
            <a:gd name="connsiteX3" fmla="*/ 7090 w 10095"/>
            <a:gd name="connsiteY3" fmla="*/ 8373 h 9909"/>
            <a:gd name="connsiteX4" fmla="*/ 6231 w 10095"/>
            <a:gd name="connsiteY4" fmla="*/ 9898 h 9909"/>
            <a:gd name="connsiteX5" fmla="*/ 5111 w 10095"/>
            <a:gd name="connsiteY5" fmla="*/ 8994 h 9909"/>
            <a:gd name="connsiteX6" fmla="*/ 3237 w 10095"/>
            <a:gd name="connsiteY6" fmla="*/ 7631 h 9909"/>
            <a:gd name="connsiteX7" fmla="*/ 1668 w 10095"/>
            <a:gd name="connsiteY7" fmla="*/ 8558 h 9909"/>
            <a:gd name="connsiteX8" fmla="*/ 0 w 10095"/>
            <a:gd name="connsiteY8" fmla="*/ 4388 h 9909"/>
            <a:gd name="connsiteX0" fmla="*/ 10000 w 10000"/>
            <a:gd name="connsiteY0" fmla="*/ 0 h 11453"/>
            <a:gd name="connsiteX1" fmla="*/ 8766 w 10000"/>
            <a:gd name="connsiteY1" fmla="*/ 3452 h 11453"/>
            <a:gd name="connsiteX2" fmla="*/ 8154 w 10000"/>
            <a:gd name="connsiteY2" fmla="*/ 8633 h 11453"/>
            <a:gd name="connsiteX3" fmla="*/ 7023 w 10000"/>
            <a:gd name="connsiteY3" fmla="*/ 8450 h 11453"/>
            <a:gd name="connsiteX4" fmla="*/ 6172 w 10000"/>
            <a:gd name="connsiteY4" fmla="*/ 9989 h 11453"/>
            <a:gd name="connsiteX5" fmla="*/ 5063 w 10000"/>
            <a:gd name="connsiteY5" fmla="*/ 9077 h 11453"/>
            <a:gd name="connsiteX6" fmla="*/ 3332 w 10000"/>
            <a:gd name="connsiteY6" fmla="*/ 11452 h 11453"/>
            <a:gd name="connsiteX7" fmla="*/ 1652 w 10000"/>
            <a:gd name="connsiteY7" fmla="*/ 8637 h 11453"/>
            <a:gd name="connsiteX8" fmla="*/ 0 w 10000"/>
            <a:gd name="connsiteY8" fmla="*/ 4428 h 11453"/>
            <a:gd name="connsiteX0" fmla="*/ 10122 w 10122"/>
            <a:gd name="connsiteY0" fmla="*/ 155593 h 167046"/>
            <a:gd name="connsiteX1" fmla="*/ 8888 w 10122"/>
            <a:gd name="connsiteY1" fmla="*/ 159045 h 167046"/>
            <a:gd name="connsiteX2" fmla="*/ 8276 w 10122"/>
            <a:gd name="connsiteY2" fmla="*/ 164226 h 167046"/>
            <a:gd name="connsiteX3" fmla="*/ 7145 w 10122"/>
            <a:gd name="connsiteY3" fmla="*/ 164043 h 167046"/>
            <a:gd name="connsiteX4" fmla="*/ 6294 w 10122"/>
            <a:gd name="connsiteY4" fmla="*/ 165582 h 167046"/>
            <a:gd name="connsiteX5" fmla="*/ 5185 w 10122"/>
            <a:gd name="connsiteY5" fmla="*/ 164670 h 167046"/>
            <a:gd name="connsiteX6" fmla="*/ 3454 w 10122"/>
            <a:gd name="connsiteY6" fmla="*/ 167045 h 167046"/>
            <a:gd name="connsiteX7" fmla="*/ 1774 w 10122"/>
            <a:gd name="connsiteY7" fmla="*/ 164230 h 167046"/>
            <a:gd name="connsiteX8" fmla="*/ 0 w 10122"/>
            <a:gd name="connsiteY8" fmla="*/ 0 h 167046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230"/>
            <a:gd name="connsiteX1" fmla="*/ 8888 w 10122"/>
            <a:gd name="connsiteY1" fmla="*/ 159045 h 169230"/>
            <a:gd name="connsiteX2" fmla="*/ 8276 w 10122"/>
            <a:gd name="connsiteY2" fmla="*/ 164226 h 169230"/>
            <a:gd name="connsiteX3" fmla="*/ 7145 w 10122"/>
            <a:gd name="connsiteY3" fmla="*/ 164043 h 169230"/>
            <a:gd name="connsiteX4" fmla="*/ 6294 w 10122"/>
            <a:gd name="connsiteY4" fmla="*/ 165582 h 169230"/>
            <a:gd name="connsiteX5" fmla="*/ 5185 w 10122"/>
            <a:gd name="connsiteY5" fmla="*/ 164670 h 169230"/>
            <a:gd name="connsiteX6" fmla="*/ 3706 w 10122"/>
            <a:gd name="connsiteY6" fmla="*/ 166259 h 169230"/>
            <a:gd name="connsiteX7" fmla="*/ 2282 w 10122"/>
            <a:gd name="connsiteY7" fmla="*/ 119874 h 169230"/>
            <a:gd name="connsiteX8" fmla="*/ 0 w 10122"/>
            <a:gd name="connsiteY8" fmla="*/ 0 h 169230"/>
            <a:gd name="connsiteX0" fmla="*/ 7840 w 7840"/>
            <a:gd name="connsiteY0" fmla="*/ 35719 h 49356"/>
            <a:gd name="connsiteX1" fmla="*/ 6606 w 7840"/>
            <a:gd name="connsiteY1" fmla="*/ 39171 h 49356"/>
            <a:gd name="connsiteX2" fmla="*/ 5994 w 7840"/>
            <a:gd name="connsiteY2" fmla="*/ 44352 h 49356"/>
            <a:gd name="connsiteX3" fmla="*/ 4863 w 7840"/>
            <a:gd name="connsiteY3" fmla="*/ 44169 h 49356"/>
            <a:gd name="connsiteX4" fmla="*/ 4012 w 7840"/>
            <a:gd name="connsiteY4" fmla="*/ 45708 h 49356"/>
            <a:gd name="connsiteX5" fmla="*/ 2903 w 7840"/>
            <a:gd name="connsiteY5" fmla="*/ 44796 h 49356"/>
            <a:gd name="connsiteX6" fmla="*/ 1424 w 7840"/>
            <a:gd name="connsiteY6" fmla="*/ 46385 h 49356"/>
            <a:gd name="connsiteX7" fmla="*/ 0 w 7840"/>
            <a:gd name="connsiteY7" fmla="*/ 0 h 493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7840" h="49356">
              <a:moveTo>
                <a:pt x="7840" y="35719"/>
              </a:moveTo>
              <a:cubicBezTo>
                <a:pt x="7694" y="35719"/>
                <a:pt x="6915" y="37733"/>
                <a:pt x="6606" y="39171"/>
              </a:cubicBezTo>
              <a:cubicBezTo>
                <a:pt x="6299" y="40610"/>
                <a:pt x="6284" y="43518"/>
                <a:pt x="5994" y="44352"/>
              </a:cubicBezTo>
              <a:cubicBezTo>
                <a:pt x="5703" y="45185"/>
                <a:pt x="5193" y="43943"/>
                <a:pt x="4863" y="44169"/>
              </a:cubicBezTo>
              <a:cubicBezTo>
                <a:pt x="4533" y="44396"/>
                <a:pt x="4339" y="45604"/>
                <a:pt x="4012" y="45708"/>
              </a:cubicBezTo>
              <a:cubicBezTo>
                <a:pt x="3685" y="45812"/>
                <a:pt x="3334" y="44683"/>
                <a:pt x="2903" y="44796"/>
              </a:cubicBezTo>
              <a:cubicBezTo>
                <a:pt x="2472" y="44909"/>
                <a:pt x="1908" y="53851"/>
                <a:pt x="1424" y="46385"/>
              </a:cubicBezTo>
              <a:cubicBezTo>
                <a:pt x="940" y="38919"/>
                <a:pt x="156" y="14179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647853</xdr:colOff>
      <xdr:row>53</xdr:row>
      <xdr:rowOff>73137</xdr:rowOff>
    </xdr:from>
    <xdr:to>
      <xdr:col>10</xdr:col>
      <xdr:colOff>82386</xdr:colOff>
      <xdr:row>54</xdr:row>
      <xdr:rowOff>91689</xdr:rowOff>
    </xdr:to>
    <xdr:sp macro="" textlink="">
      <xdr:nvSpPr>
        <xdr:cNvPr id="1970" name="Text Box 1620">
          <a:extLst>
            <a:ext uri="{FF2B5EF4-FFF2-40B4-BE49-F238E27FC236}">
              <a16:creationId xmlns:a16="http://schemas.microsoft.com/office/drawing/2014/main" id="{2CAB78F3-768B-4092-B5F5-BCEAEA67D14C}"/>
            </a:ext>
          </a:extLst>
        </xdr:cNvPr>
        <xdr:cNvSpPr txBox="1">
          <a:spLocks noChangeArrowheads="1"/>
        </xdr:cNvSpPr>
      </xdr:nvSpPr>
      <xdr:spPr bwMode="auto">
        <a:xfrm rot="227080">
          <a:off x="6134253" y="8804387"/>
          <a:ext cx="113983" cy="1836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</xdr:col>
      <xdr:colOff>193040</xdr:colOff>
      <xdr:row>53</xdr:row>
      <xdr:rowOff>50800</xdr:rowOff>
    </xdr:from>
    <xdr:to>
      <xdr:col>8</xdr:col>
      <xdr:colOff>514116</xdr:colOff>
      <xdr:row>55</xdr:row>
      <xdr:rowOff>5601</xdr:rowOff>
    </xdr:to>
    <xdr:pic>
      <xdr:nvPicPr>
        <xdr:cNvPr id="1965" name="図 1964">
          <a:extLst>
            <a:ext uri="{FF2B5EF4-FFF2-40B4-BE49-F238E27FC236}">
              <a16:creationId xmlns:a16="http://schemas.microsoft.com/office/drawing/2014/main" id="{4556E25B-9C82-4C04-ACDB-805F7887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960" y="8920480"/>
          <a:ext cx="321076" cy="290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421641</xdr:colOff>
      <xdr:row>44</xdr:row>
      <xdr:rowOff>126562</xdr:rowOff>
    </xdr:from>
    <xdr:to>
      <xdr:col>3</xdr:col>
      <xdr:colOff>584200</xdr:colOff>
      <xdr:row>46</xdr:row>
      <xdr:rowOff>6471</xdr:rowOff>
    </xdr:to>
    <xdr:pic>
      <xdr:nvPicPr>
        <xdr:cNvPr id="1959" name="図 1958">
          <a:extLst>
            <a:ext uri="{FF2B5EF4-FFF2-40B4-BE49-F238E27FC236}">
              <a16:creationId xmlns:a16="http://schemas.microsoft.com/office/drawing/2014/main" id="{0CA9CDEB-A9E4-47B7-B01D-AFEECB93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961" y="7487482"/>
          <a:ext cx="162559" cy="215189"/>
        </a:xfrm>
        <a:prstGeom prst="rect">
          <a:avLst/>
        </a:prstGeom>
      </xdr:spPr>
    </xdr:pic>
    <xdr:clientData/>
  </xdr:twoCellAnchor>
  <xdr:twoCellAnchor>
    <xdr:from>
      <xdr:col>1</xdr:col>
      <xdr:colOff>655513</xdr:colOff>
      <xdr:row>15</xdr:row>
      <xdr:rowOff>708</xdr:rowOff>
    </xdr:from>
    <xdr:to>
      <xdr:col>2</xdr:col>
      <xdr:colOff>154894</xdr:colOff>
      <xdr:row>15</xdr:row>
      <xdr:rowOff>126750</xdr:rowOff>
    </xdr:to>
    <xdr:sp macro="" textlink="">
      <xdr:nvSpPr>
        <xdr:cNvPr id="214" name="Oval 77">
          <a:extLst>
            <a:ext uri="{FF2B5EF4-FFF2-40B4-BE49-F238E27FC236}">
              <a16:creationId xmlns:a16="http://schemas.microsoft.com/office/drawing/2014/main" id="{0AD63501-C7F0-420D-8248-673C15077063}"/>
            </a:ext>
          </a:extLst>
        </xdr:cNvPr>
        <xdr:cNvSpPr>
          <a:spLocks noChangeArrowheads="1"/>
        </xdr:cNvSpPr>
      </xdr:nvSpPr>
      <xdr:spPr bwMode="auto">
        <a:xfrm rot="628612">
          <a:off x="708987" y="2469410"/>
          <a:ext cx="176714" cy="12604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29</xdr:col>
      <xdr:colOff>342909</xdr:colOff>
      <xdr:row>14</xdr:row>
      <xdr:rowOff>4753</xdr:rowOff>
    </xdr:from>
    <xdr:to>
      <xdr:col>29</xdr:col>
      <xdr:colOff>588897</xdr:colOff>
      <xdr:row>17</xdr:row>
      <xdr:rowOff>4766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60E41EA-6555-46B5-BE97-05AC5FF4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9264436" y="2442086"/>
          <a:ext cx="502933" cy="245988"/>
        </a:xfrm>
        <a:prstGeom prst="rect">
          <a:avLst/>
        </a:prstGeom>
      </xdr:spPr>
    </xdr:pic>
    <xdr:clientData/>
  </xdr:twoCellAnchor>
  <xdr:oneCellAnchor>
    <xdr:from>
      <xdr:col>23</xdr:col>
      <xdr:colOff>74313</xdr:colOff>
      <xdr:row>3</xdr:row>
      <xdr:rowOff>11968</xdr:rowOff>
    </xdr:from>
    <xdr:ext cx="280623" cy="69070"/>
    <xdr:sp macro="" textlink="">
      <xdr:nvSpPr>
        <xdr:cNvPr id="3" name="Text Box 1664">
          <a:extLst>
            <a:ext uri="{FF2B5EF4-FFF2-40B4-BE49-F238E27FC236}">
              <a16:creationId xmlns:a16="http://schemas.microsoft.com/office/drawing/2014/main" id="{7D1D5123-1D00-467B-BEE4-853D0A9D41AE}"/>
            </a:ext>
          </a:extLst>
        </xdr:cNvPr>
        <xdr:cNvSpPr txBox="1">
          <a:spLocks noChangeArrowheads="1"/>
        </xdr:cNvSpPr>
      </xdr:nvSpPr>
      <xdr:spPr bwMode="auto">
        <a:xfrm>
          <a:off x="15055233" y="476788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0.2+1.4</a:t>
          </a:r>
        </a:p>
      </xdr:txBody>
    </xdr:sp>
    <xdr:clientData/>
  </xdr:oneCellAnchor>
  <xdr:twoCellAnchor>
    <xdr:from>
      <xdr:col>30</xdr:col>
      <xdr:colOff>100013</xdr:colOff>
      <xdr:row>27</xdr:row>
      <xdr:rowOff>42862</xdr:rowOff>
    </xdr:from>
    <xdr:to>
      <xdr:col>30</xdr:col>
      <xdr:colOff>109537</xdr:colOff>
      <xdr:row>29</xdr:row>
      <xdr:rowOff>9523</xdr:rowOff>
    </xdr:to>
    <xdr:sp macro="" textlink="">
      <xdr:nvSpPr>
        <xdr:cNvPr id="4" name="Line 638">
          <a:extLst>
            <a:ext uri="{FF2B5EF4-FFF2-40B4-BE49-F238E27FC236}">
              <a16:creationId xmlns:a16="http://schemas.microsoft.com/office/drawing/2014/main" id="{20457971-A411-47E3-B50F-4BC76A4C6035}"/>
            </a:ext>
          </a:extLst>
        </xdr:cNvPr>
        <xdr:cNvSpPr>
          <a:spLocks noChangeShapeType="1"/>
        </xdr:cNvSpPr>
      </xdr:nvSpPr>
      <xdr:spPr bwMode="auto">
        <a:xfrm flipH="1">
          <a:off x="19828193" y="4531042"/>
          <a:ext cx="9524" cy="3019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168100</xdr:colOff>
      <xdr:row>17</xdr:row>
      <xdr:rowOff>11235</xdr:rowOff>
    </xdr:from>
    <xdr:to>
      <xdr:col>24</xdr:col>
      <xdr:colOff>456100</xdr:colOff>
      <xdr:row>18</xdr:row>
      <xdr:rowOff>47235</xdr:rowOff>
    </xdr:to>
    <xdr:sp macro="" textlink="">
      <xdr:nvSpPr>
        <xdr:cNvPr id="5" name="Line 638">
          <a:extLst>
            <a:ext uri="{FF2B5EF4-FFF2-40B4-BE49-F238E27FC236}">
              <a16:creationId xmlns:a16="http://schemas.microsoft.com/office/drawing/2014/main" id="{AAFCB8D3-80A1-4A79-B236-E27C91C1AA2E}"/>
            </a:ext>
          </a:extLst>
        </xdr:cNvPr>
        <xdr:cNvSpPr>
          <a:spLocks noChangeShapeType="1"/>
        </xdr:cNvSpPr>
      </xdr:nvSpPr>
      <xdr:spPr bwMode="auto">
        <a:xfrm>
          <a:off x="15827200" y="2823015"/>
          <a:ext cx="288000" cy="203640"/>
        </a:xfrm>
        <a:custGeom>
          <a:avLst/>
          <a:gdLst>
            <a:gd name="connsiteX0" fmla="*/ 0 w 210000"/>
            <a:gd name="connsiteY0" fmla="*/ 0 h 162000"/>
            <a:gd name="connsiteX1" fmla="*/ 210000 w 210000"/>
            <a:gd name="connsiteY1" fmla="*/ 162000 h 162000"/>
            <a:gd name="connsiteX0" fmla="*/ 0 w 258000"/>
            <a:gd name="connsiteY0" fmla="*/ 0 h 194000"/>
            <a:gd name="connsiteX1" fmla="*/ 258000 w 258000"/>
            <a:gd name="connsiteY1" fmla="*/ 194000 h 194000"/>
            <a:gd name="connsiteX0" fmla="*/ 0 w 288000"/>
            <a:gd name="connsiteY0" fmla="*/ 0 h 204000"/>
            <a:gd name="connsiteX1" fmla="*/ 288000 w 288000"/>
            <a:gd name="connsiteY1" fmla="*/ 204000 h 20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88000" h="204000">
              <a:moveTo>
                <a:pt x="0" y="0"/>
              </a:moveTo>
              <a:cubicBezTo>
                <a:pt x="70000" y="54000"/>
                <a:pt x="218000" y="150000"/>
                <a:pt x="288000" y="204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619283</xdr:colOff>
      <xdr:row>19</xdr:row>
      <xdr:rowOff>90295</xdr:rowOff>
    </xdr:from>
    <xdr:to>
      <xdr:col>24</xdr:col>
      <xdr:colOff>114189</xdr:colOff>
      <xdr:row>21</xdr:row>
      <xdr:rowOff>132521</xdr:rowOff>
    </xdr:to>
    <xdr:sp macro="" textlink="">
      <xdr:nvSpPr>
        <xdr:cNvPr id="6" name="Line 120">
          <a:extLst>
            <a:ext uri="{FF2B5EF4-FFF2-40B4-BE49-F238E27FC236}">
              <a16:creationId xmlns:a16="http://schemas.microsoft.com/office/drawing/2014/main" id="{17DC2498-DA21-400B-AECA-7FFBF108E1FF}"/>
            </a:ext>
          </a:extLst>
        </xdr:cNvPr>
        <xdr:cNvSpPr>
          <a:spLocks noChangeShapeType="1"/>
        </xdr:cNvSpPr>
      </xdr:nvSpPr>
      <xdr:spPr bwMode="auto">
        <a:xfrm rot="574547" flipH="1">
          <a:off x="15600203" y="3237355"/>
          <a:ext cx="173086" cy="377506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126402"/>
            <a:gd name="connsiteY0" fmla="*/ 0 h 741105"/>
            <a:gd name="connsiteX1" fmla="*/ 124536 w 126402"/>
            <a:gd name="connsiteY1" fmla="*/ 741105 h 741105"/>
            <a:gd name="connsiteX0" fmla="*/ 0 w 164358"/>
            <a:gd name="connsiteY0" fmla="*/ 0 h 728485"/>
            <a:gd name="connsiteX1" fmla="*/ 162923 w 164358"/>
            <a:gd name="connsiteY1" fmla="*/ 728485 h 728485"/>
            <a:gd name="connsiteX0" fmla="*/ 0 w 165357"/>
            <a:gd name="connsiteY0" fmla="*/ 0 h 728485"/>
            <a:gd name="connsiteX1" fmla="*/ 162923 w 165357"/>
            <a:gd name="connsiteY1" fmla="*/ 728485 h 728485"/>
            <a:gd name="connsiteX0" fmla="*/ 0 w 173689"/>
            <a:gd name="connsiteY0" fmla="*/ 0 h 707697"/>
            <a:gd name="connsiteX1" fmla="*/ 171444 w 173689"/>
            <a:gd name="connsiteY1" fmla="*/ 707697 h 707697"/>
            <a:gd name="connsiteX0" fmla="*/ 0 w 174387"/>
            <a:gd name="connsiteY0" fmla="*/ 0 h 707697"/>
            <a:gd name="connsiteX1" fmla="*/ 171444 w 174387"/>
            <a:gd name="connsiteY1" fmla="*/ 707697 h 707697"/>
            <a:gd name="connsiteX0" fmla="*/ 0 w 171444"/>
            <a:gd name="connsiteY0" fmla="*/ 0 h 707697"/>
            <a:gd name="connsiteX1" fmla="*/ 171444 w 171444"/>
            <a:gd name="connsiteY1" fmla="*/ 707697 h 707697"/>
            <a:gd name="connsiteX0" fmla="*/ 0 w 65182"/>
            <a:gd name="connsiteY0" fmla="*/ 0 h 451909"/>
            <a:gd name="connsiteX1" fmla="*/ 60380 w 65182"/>
            <a:gd name="connsiteY1" fmla="*/ 451909 h 451909"/>
            <a:gd name="connsiteX0" fmla="*/ 0 w 60380"/>
            <a:gd name="connsiteY0" fmla="*/ 0 h 451909"/>
            <a:gd name="connsiteX1" fmla="*/ 60380 w 60380"/>
            <a:gd name="connsiteY1" fmla="*/ 451909 h 451909"/>
            <a:gd name="connsiteX0" fmla="*/ 0 w 171412"/>
            <a:gd name="connsiteY0" fmla="*/ 0 h 386499"/>
            <a:gd name="connsiteX1" fmla="*/ 171412 w 171412"/>
            <a:gd name="connsiteY1" fmla="*/ 386499 h 386499"/>
            <a:gd name="connsiteX0" fmla="*/ 0 w 171412"/>
            <a:gd name="connsiteY0" fmla="*/ 0 h 386499"/>
            <a:gd name="connsiteX1" fmla="*/ 171412 w 171412"/>
            <a:gd name="connsiteY1" fmla="*/ 386499 h 3864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1412" h="386499">
              <a:moveTo>
                <a:pt x="0" y="0"/>
              </a:moveTo>
              <a:cubicBezTo>
                <a:pt x="40464" y="96199"/>
                <a:pt x="135437" y="163185"/>
                <a:pt x="171412" y="3864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641515</xdr:colOff>
      <xdr:row>18</xdr:row>
      <xdr:rowOff>68189</xdr:rowOff>
    </xdr:from>
    <xdr:to>
      <xdr:col>24</xdr:col>
      <xdr:colOff>677686</xdr:colOff>
      <xdr:row>24</xdr:row>
      <xdr:rowOff>77982</xdr:rowOff>
    </xdr:to>
    <xdr:sp macro="" textlink="">
      <xdr:nvSpPr>
        <xdr:cNvPr id="7" name="Freeform 217">
          <a:extLst>
            <a:ext uri="{FF2B5EF4-FFF2-40B4-BE49-F238E27FC236}">
              <a16:creationId xmlns:a16="http://schemas.microsoft.com/office/drawing/2014/main" id="{5BC486FF-E5C9-4100-9566-A31D8EA27464}"/>
            </a:ext>
          </a:extLst>
        </xdr:cNvPr>
        <xdr:cNvSpPr>
          <a:spLocks/>
        </xdr:cNvSpPr>
      </xdr:nvSpPr>
      <xdr:spPr bwMode="auto">
        <a:xfrm rot="16200000">
          <a:off x="15471794" y="3198250"/>
          <a:ext cx="1015633" cy="71435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10913 w 10913"/>
            <a:gd name="connsiteY0" fmla="*/ 4790 h 9089"/>
            <a:gd name="connsiteX1" fmla="*/ 6525 w 10913"/>
            <a:gd name="connsiteY1" fmla="*/ 8204 h 9089"/>
            <a:gd name="connsiteX2" fmla="*/ 3697 w 10913"/>
            <a:gd name="connsiteY2" fmla="*/ 6903 h 9089"/>
            <a:gd name="connsiteX3" fmla="*/ 1708 w 10913"/>
            <a:gd name="connsiteY3" fmla="*/ 5469 h 9089"/>
            <a:gd name="connsiteX4" fmla="*/ 0 w 10913"/>
            <a:gd name="connsiteY4" fmla="*/ 8885 h 9089"/>
            <a:gd name="connsiteX0" fmla="*/ 10000 w 10000"/>
            <a:gd name="connsiteY0" fmla="*/ 679 h 5409"/>
            <a:gd name="connsiteX1" fmla="*/ 5979 w 10000"/>
            <a:gd name="connsiteY1" fmla="*/ 4435 h 5409"/>
            <a:gd name="connsiteX2" fmla="*/ 3388 w 10000"/>
            <a:gd name="connsiteY2" fmla="*/ 3004 h 5409"/>
            <a:gd name="connsiteX3" fmla="*/ 1565 w 10000"/>
            <a:gd name="connsiteY3" fmla="*/ 1426 h 5409"/>
            <a:gd name="connsiteX4" fmla="*/ 0 w 10000"/>
            <a:gd name="connsiteY4" fmla="*/ 5185 h 5409"/>
            <a:gd name="connsiteX0" fmla="*/ 9262 w 9262"/>
            <a:gd name="connsiteY0" fmla="*/ 145140 h 145140"/>
            <a:gd name="connsiteX1" fmla="*/ 5979 w 9262"/>
            <a:gd name="connsiteY1" fmla="*/ 10662 h 145140"/>
            <a:gd name="connsiteX2" fmla="*/ 3388 w 9262"/>
            <a:gd name="connsiteY2" fmla="*/ 8017 h 145140"/>
            <a:gd name="connsiteX3" fmla="*/ 1565 w 9262"/>
            <a:gd name="connsiteY3" fmla="*/ 5099 h 145140"/>
            <a:gd name="connsiteX4" fmla="*/ 0 w 9262"/>
            <a:gd name="connsiteY4" fmla="*/ 12049 h 145140"/>
            <a:gd name="connsiteX0" fmla="*/ 10000 w 10000"/>
            <a:gd name="connsiteY0" fmla="*/ 9664 h 9664"/>
            <a:gd name="connsiteX1" fmla="*/ 6508 w 10000"/>
            <a:gd name="connsiteY1" fmla="*/ 2719 h 9664"/>
            <a:gd name="connsiteX2" fmla="*/ 3658 w 10000"/>
            <a:gd name="connsiteY2" fmla="*/ 216 h 9664"/>
            <a:gd name="connsiteX3" fmla="*/ 1690 w 10000"/>
            <a:gd name="connsiteY3" fmla="*/ 15 h 9664"/>
            <a:gd name="connsiteX4" fmla="*/ 0 w 10000"/>
            <a:gd name="connsiteY4" fmla="*/ 494 h 9664"/>
            <a:gd name="connsiteX0" fmla="*/ 10000 w 10000"/>
            <a:gd name="connsiteY0" fmla="*/ 10000 h 10000"/>
            <a:gd name="connsiteX1" fmla="*/ 6508 w 10000"/>
            <a:gd name="connsiteY1" fmla="*/ 2814 h 10000"/>
            <a:gd name="connsiteX2" fmla="*/ 3658 w 10000"/>
            <a:gd name="connsiteY2" fmla="*/ 224 h 10000"/>
            <a:gd name="connsiteX3" fmla="*/ 1690 w 10000"/>
            <a:gd name="connsiteY3" fmla="*/ 16 h 10000"/>
            <a:gd name="connsiteX4" fmla="*/ 0 w 10000"/>
            <a:gd name="connsiteY4" fmla="*/ 511 h 10000"/>
            <a:gd name="connsiteX0" fmla="*/ 12125 w 12125"/>
            <a:gd name="connsiteY0" fmla="*/ 19534 h 19534"/>
            <a:gd name="connsiteX1" fmla="*/ 6508 w 12125"/>
            <a:gd name="connsiteY1" fmla="*/ 2814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534 h 19534"/>
            <a:gd name="connsiteX1" fmla="*/ 6508 w 12125"/>
            <a:gd name="connsiteY1" fmla="*/ 2814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534 h 19534"/>
            <a:gd name="connsiteX1" fmla="*/ 6508 w 12125"/>
            <a:gd name="connsiteY1" fmla="*/ 2814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534 h 19534"/>
            <a:gd name="connsiteX1" fmla="*/ 6508 w 12125"/>
            <a:gd name="connsiteY1" fmla="*/ 2814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534 h 19534"/>
            <a:gd name="connsiteX1" fmla="*/ 6588 w 12125"/>
            <a:gd name="connsiteY1" fmla="*/ 1991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654 h 19654"/>
            <a:gd name="connsiteX1" fmla="*/ 5964 w 12125"/>
            <a:gd name="connsiteY1" fmla="*/ 1332 h 19654"/>
            <a:gd name="connsiteX2" fmla="*/ 3658 w 12125"/>
            <a:gd name="connsiteY2" fmla="*/ 344 h 19654"/>
            <a:gd name="connsiteX3" fmla="*/ 1690 w 12125"/>
            <a:gd name="connsiteY3" fmla="*/ 136 h 19654"/>
            <a:gd name="connsiteX4" fmla="*/ 0 w 12125"/>
            <a:gd name="connsiteY4" fmla="*/ 631 h 19654"/>
            <a:gd name="connsiteX0" fmla="*/ 12125 w 12125"/>
            <a:gd name="connsiteY0" fmla="*/ 19534 h 19534"/>
            <a:gd name="connsiteX1" fmla="*/ 5964 w 12125"/>
            <a:gd name="connsiteY1" fmla="*/ 1212 h 19534"/>
            <a:gd name="connsiteX2" fmla="*/ 3658 w 12125"/>
            <a:gd name="connsiteY2" fmla="*/ 224 h 19534"/>
            <a:gd name="connsiteX3" fmla="*/ 1690 w 12125"/>
            <a:gd name="connsiteY3" fmla="*/ 16 h 19534"/>
            <a:gd name="connsiteX4" fmla="*/ 0 w 12125"/>
            <a:gd name="connsiteY4" fmla="*/ 511 h 19534"/>
            <a:gd name="connsiteX0" fmla="*/ 12125 w 12125"/>
            <a:gd name="connsiteY0" fmla="*/ 19534 h 19534"/>
            <a:gd name="connsiteX1" fmla="*/ 8772 w 12125"/>
            <a:gd name="connsiteY1" fmla="*/ 7135 h 19534"/>
            <a:gd name="connsiteX2" fmla="*/ 5964 w 12125"/>
            <a:gd name="connsiteY2" fmla="*/ 1212 h 19534"/>
            <a:gd name="connsiteX3" fmla="*/ 3658 w 12125"/>
            <a:gd name="connsiteY3" fmla="*/ 224 h 19534"/>
            <a:gd name="connsiteX4" fmla="*/ 1690 w 12125"/>
            <a:gd name="connsiteY4" fmla="*/ 16 h 19534"/>
            <a:gd name="connsiteX5" fmla="*/ 0 w 12125"/>
            <a:gd name="connsiteY5" fmla="*/ 511 h 19534"/>
            <a:gd name="connsiteX0" fmla="*/ 12125 w 12125"/>
            <a:gd name="connsiteY0" fmla="*/ 19534 h 19534"/>
            <a:gd name="connsiteX1" fmla="*/ 8148 w 12125"/>
            <a:gd name="connsiteY1" fmla="*/ 8025 h 19534"/>
            <a:gd name="connsiteX2" fmla="*/ 5964 w 12125"/>
            <a:gd name="connsiteY2" fmla="*/ 1212 h 19534"/>
            <a:gd name="connsiteX3" fmla="*/ 3658 w 12125"/>
            <a:gd name="connsiteY3" fmla="*/ 224 h 19534"/>
            <a:gd name="connsiteX4" fmla="*/ 1690 w 12125"/>
            <a:gd name="connsiteY4" fmla="*/ 16 h 19534"/>
            <a:gd name="connsiteX5" fmla="*/ 0 w 12125"/>
            <a:gd name="connsiteY5" fmla="*/ 511 h 19534"/>
            <a:gd name="connsiteX0" fmla="*/ 12125 w 12125"/>
            <a:gd name="connsiteY0" fmla="*/ 19534 h 19534"/>
            <a:gd name="connsiteX1" fmla="*/ 8148 w 12125"/>
            <a:gd name="connsiteY1" fmla="*/ 8025 h 19534"/>
            <a:gd name="connsiteX2" fmla="*/ 5964 w 12125"/>
            <a:gd name="connsiteY2" fmla="*/ 1212 h 19534"/>
            <a:gd name="connsiteX3" fmla="*/ 3658 w 12125"/>
            <a:gd name="connsiteY3" fmla="*/ 224 h 19534"/>
            <a:gd name="connsiteX4" fmla="*/ 1690 w 12125"/>
            <a:gd name="connsiteY4" fmla="*/ 16 h 19534"/>
            <a:gd name="connsiteX5" fmla="*/ 0 w 12125"/>
            <a:gd name="connsiteY5" fmla="*/ 511 h 19534"/>
            <a:gd name="connsiteX0" fmla="*/ 12125 w 12125"/>
            <a:gd name="connsiteY0" fmla="*/ 19534 h 19534"/>
            <a:gd name="connsiteX1" fmla="*/ 8148 w 12125"/>
            <a:gd name="connsiteY1" fmla="*/ 8025 h 19534"/>
            <a:gd name="connsiteX2" fmla="*/ 5964 w 12125"/>
            <a:gd name="connsiteY2" fmla="*/ 1212 h 19534"/>
            <a:gd name="connsiteX3" fmla="*/ 3658 w 12125"/>
            <a:gd name="connsiteY3" fmla="*/ 224 h 19534"/>
            <a:gd name="connsiteX4" fmla="*/ 1690 w 12125"/>
            <a:gd name="connsiteY4" fmla="*/ 16 h 19534"/>
            <a:gd name="connsiteX5" fmla="*/ 0 w 12125"/>
            <a:gd name="connsiteY5" fmla="*/ 511 h 19534"/>
            <a:gd name="connsiteX0" fmla="*/ 11845 w 11845"/>
            <a:gd name="connsiteY0" fmla="*/ 19757 h 19757"/>
            <a:gd name="connsiteX1" fmla="*/ 8148 w 11845"/>
            <a:gd name="connsiteY1" fmla="*/ 8025 h 19757"/>
            <a:gd name="connsiteX2" fmla="*/ 5964 w 11845"/>
            <a:gd name="connsiteY2" fmla="*/ 1212 h 19757"/>
            <a:gd name="connsiteX3" fmla="*/ 3658 w 11845"/>
            <a:gd name="connsiteY3" fmla="*/ 224 h 19757"/>
            <a:gd name="connsiteX4" fmla="*/ 1690 w 11845"/>
            <a:gd name="connsiteY4" fmla="*/ 16 h 19757"/>
            <a:gd name="connsiteX5" fmla="*/ 0 w 11845"/>
            <a:gd name="connsiteY5" fmla="*/ 511 h 19757"/>
            <a:gd name="connsiteX0" fmla="*/ 11845 w 11845"/>
            <a:gd name="connsiteY0" fmla="*/ 19757 h 19757"/>
            <a:gd name="connsiteX1" fmla="*/ 8148 w 11845"/>
            <a:gd name="connsiteY1" fmla="*/ 8025 h 19757"/>
            <a:gd name="connsiteX2" fmla="*/ 5964 w 11845"/>
            <a:gd name="connsiteY2" fmla="*/ 1212 h 19757"/>
            <a:gd name="connsiteX3" fmla="*/ 3658 w 11845"/>
            <a:gd name="connsiteY3" fmla="*/ 224 h 19757"/>
            <a:gd name="connsiteX4" fmla="*/ 1690 w 11845"/>
            <a:gd name="connsiteY4" fmla="*/ 16 h 19757"/>
            <a:gd name="connsiteX5" fmla="*/ 0 w 11845"/>
            <a:gd name="connsiteY5" fmla="*/ 511 h 19757"/>
            <a:gd name="connsiteX0" fmla="*/ 11845 w 11845"/>
            <a:gd name="connsiteY0" fmla="*/ 19757 h 19757"/>
            <a:gd name="connsiteX1" fmla="*/ 8148 w 11845"/>
            <a:gd name="connsiteY1" fmla="*/ 8025 h 19757"/>
            <a:gd name="connsiteX2" fmla="*/ 6179 w 11845"/>
            <a:gd name="connsiteY2" fmla="*/ 1045 h 19757"/>
            <a:gd name="connsiteX3" fmla="*/ 3658 w 11845"/>
            <a:gd name="connsiteY3" fmla="*/ 224 h 19757"/>
            <a:gd name="connsiteX4" fmla="*/ 1690 w 11845"/>
            <a:gd name="connsiteY4" fmla="*/ 16 h 19757"/>
            <a:gd name="connsiteX5" fmla="*/ 0 w 11845"/>
            <a:gd name="connsiteY5" fmla="*/ 511 h 19757"/>
            <a:gd name="connsiteX0" fmla="*/ 10942 w 10942"/>
            <a:gd name="connsiteY0" fmla="*/ 19868 h 19868"/>
            <a:gd name="connsiteX1" fmla="*/ 8148 w 10942"/>
            <a:gd name="connsiteY1" fmla="*/ 8025 h 19868"/>
            <a:gd name="connsiteX2" fmla="*/ 6179 w 10942"/>
            <a:gd name="connsiteY2" fmla="*/ 1045 h 19868"/>
            <a:gd name="connsiteX3" fmla="*/ 3658 w 10942"/>
            <a:gd name="connsiteY3" fmla="*/ 224 h 19868"/>
            <a:gd name="connsiteX4" fmla="*/ 1690 w 10942"/>
            <a:gd name="connsiteY4" fmla="*/ 16 h 19868"/>
            <a:gd name="connsiteX5" fmla="*/ 0 w 10942"/>
            <a:gd name="connsiteY5" fmla="*/ 511 h 19868"/>
            <a:gd name="connsiteX0" fmla="*/ 10942 w 10942"/>
            <a:gd name="connsiteY0" fmla="*/ 19868 h 19868"/>
            <a:gd name="connsiteX1" fmla="*/ 8148 w 10942"/>
            <a:gd name="connsiteY1" fmla="*/ 8025 h 19868"/>
            <a:gd name="connsiteX2" fmla="*/ 6179 w 10942"/>
            <a:gd name="connsiteY2" fmla="*/ 1045 h 19868"/>
            <a:gd name="connsiteX3" fmla="*/ 3658 w 10942"/>
            <a:gd name="connsiteY3" fmla="*/ 224 h 19868"/>
            <a:gd name="connsiteX4" fmla="*/ 1690 w 10942"/>
            <a:gd name="connsiteY4" fmla="*/ 16 h 19868"/>
            <a:gd name="connsiteX5" fmla="*/ 0 w 10942"/>
            <a:gd name="connsiteY5" fmla="*/ 511 h 19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942" h="19868">
              <a:moveTo>
                <a:pt x="10942" y="19868"/>
              </a:moveTo>
              <a:cubicBezTo>
                <a:pt x="9427" y="16726"/>
                <a:pt x="9175" y="11079"/>
                <a:pt x="8148" y="8025"/>
              </a:cubicBezTo>
              <a:cubicBezTo>
                <a:pt x="7702" y="3580"/>
                <a:pt x="6927" y="2345"/>
                <a:pt x="6179" y="1045"/>
              </a:cubicBezTo>
              <a:cubicBezTo>
                <a:pt x="5431" y="-255"/>
                <a:pt x="4406" y="395"/>
                <a:pt x="3658" y="224"/>
              </a:cubicBezTo>
              <a:cubicBezTo>
                <a:pt x="2910" y="53"/>
                <a:pt x="2450" y="529"/>
                <a:pt x="1690" y="16"/>
              </a:cubicBezTo>
              <a:cubicBezTo>
                <a:pt x="841" y="-121"/>
                <a:pt x="234" y="706"/>
                <a:pt x="0" y="51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343005</xdr:colOff>
      <xdr:row>17</xdr:row>
      <xdr:rowOff>3335</xdr:rowOff>
    </xdr:from>
    <xdr:to>
      <xdr:col>24</xdr:col>
      <xdr:colOff>654147</xdr:colOff>
      <xdr:row>24</xdr:row>
      <xdr:rowOff>135600</xdr:rowOff>
    </xdr:to>
    <xdr:sp macro="" textlink="">
      <xdr:nvSpPr>
        <xdr:cNvPr id="8" name="Freeform 601">
          <a:extLst>
            <a:ext uri="{FF2B5EF4-FFF2-40B4-BE49-F238E27FC236}">
              <a16:creationId xmlns:a16="http://schemas.microsoft.com/office/drawing/2014/main" id="{E568FC00-C071-4BF2-8D14-1CF21E0E3BE8}"/>
            </a:ext>
          </a:extLst>
        </xdr:cNvPr>
        <xdr:cNvSpPr>
          <a:spLocks/>
        </xdr:cNvSpPr>
      </xdr:nvSpPr>
      <xdr:spPr bwMode="auto">
        <a:xfrm flipH="1">
          <a:off x="15323925" y="2815115"/>
          <a:ext cx="989322" cy="130574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825 w 11231"/>
            <a:gd name="connsiteY0" fmla="*/ 11239 h 11239"/>
            <a:gd name="connsiteX1" fmla="*/ 11231 w 11231"/>
            <a:gd name="connsiteY1" fmla="*/ 1239 h 11239"/>
            <a:gd name="connsiteX2" fmla="*/ 0 w 11231"/>
            <a:gd name="connsiteY2" fmla="*/ 4 h 11239"/>
            <a:gd name="connsiteX0" fmla="*/ 10825 w 11231"/>
            <a:gd name="connsiteY0" fmla="*/ 11235 h 11235"/>
            <a:gd name="connsiteX1" fmla="*/ 11231 w 11231"/>
            <a:gd name="connsiteY1" fmla="*/ 1235 h 11235"/>
            <a:gd name="connsiteX2" fmla="*/ 0 w 11231"/>
            <a:gd name="connsiteY2" fmla="*/ 0 h 11235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0 w 18545"/>
            <a:gd name="connsiteY0" fmla="*/ 15114 h 15114"/>
            <a:gd name="connsiteX1" fmla="*/ 406 w 18545"/>
            <a:gd name="connsiteY1" fmla="*/ 5114 h 15114"/>
            <a:gd name="connsiteX2" fmla="*/ 18317 w 18545"/>
            <a:gd name="connsiteY2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8317"/>
            <a:gd name="connsiteY0" fmla="*/ 15114 h 15114"/>
            <a:gd name="connsiteX1" fmla="*/ 406 w 18317"/>
            <a:gd name="connsiteY1" fmla="*/ 5114 h 15114"/>
            <a:gd name="connsiteX2" fmla="*/ 18261 w 18317"/>
            <a:gd name="connsiteY2" fmla="*/ 8105 h 15114"/>
            <a:gd name="connsiteX3" fmla="*/ 18317 w 18317"/>
            <a:gd name="connsiteY3" fmla="*/ 0 h 15114"/>
            <a:gd name="connsiteX0" fmla="*/ 0 w 19446"/>
            <a:gd name="connsiteY0" fmla="*/ 15114 h 15114"/>
            <a:gd name="connsiteX1" fmla="*/ 406 w 19446"/>
            <a:gd name="connsiteY1" fmla="*/ 5114 h 15114"/>
            <a:gd name="connsiteX2" fmla="*/ 18261 w 19446"/>
            <a:gd name="connsiteY2" fmla="*/ 8105 h 15114"/>
            <a:gd name="connsiteX3" fmla="*/ 17702 w 19446"/>
            <a:gd name="connsiteY3" fmla="*/ 3597 h 15114"/>
            <a:gd name="connsiteX4" fmla="*/ 18317 w 19446"/>
            <a:gd name="connsiteY4" fmla="*/ 0 h 15114"/>
            <a:gd name="connsiteX0" fmla="*/ 0 w 19618"/>
            <a:gd name="connsiteY0" fmla="*/ 15114 h 15114"/>
            <a:gd name="connsiteX1" fmla="*/ 406 w 19618"/>
            <a:gd name="connsiteY1" fmla="*/ 5114 h 15114"/>
            <a:gd name="connsiteX2" fmla="*/ 18261 w 19618"/>
            <a:gd name="connsiteY2" fmla="*/ 8105 h 15114"/>
            <a:gd name="connsiteX3" fmla="*/ 17702 w 19618"/>
            <a:gd name="connsiteY3" fmla="*/ 3597 h 15114"/>
            <a:gd name="connsiteX4" fmla="*/ 18317 w 1961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8317 w 1832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7870 w 18328"/>
            <a:gd name="connsiteY4" fmla="*/ 0 h 15114"/>
            <a:gd name="connsiteX0" fmla="*/ 2209 w 17981"/>
            <a:gd name="connsiteY0" fmla="*/ 16264 h 16264"/>
            <a:gd name="connsiteX1" fmla="*/ 59 w 17981"/>
            <a:gd name="connsiteY1" fmla="*/ 5114 h 16264"/>
            <a:gd name="connsiteX2" fmla="*/ 17914 w 17981"/>
            <a:gd name="connsiteY2" fmla="*/ 8105 h 16264"/>
            <a:gd name="connsiteX3" fmla="*/ 17355 w 17981"/>
            <a:gd name="connsiteY3" fmla="*/ 3597 h 16264"/>
            <a:gd name="connsiteX4" fmla="*/ 17523 w 17981"/>
            <a:gd name="connsiteY4" fmla="*/ 0 h 16264"/>
            <a:gd name="connsiteX0" fmla="*/ 2224 w 17996"/>
            <a:gd name="connsiteY0" fmla="*/ 16264 h 16264"/>
            <a:gd name="connsiteX1" fmla="*/ 74 w 17996"/>
            <a:gd name="connsiteY1" fmla="*/ 5114 h 16264"/>
            <a:gd name="connsiteX2" fmla="*/ 17929 w 17996"/>
            <a:gd name="connsiteY2" fmla="*/ 8105 h 16264"/>
            <a:gd name="connsiteX3" fmla="*/ 17370 w 17996"/>
            <a:gd name="connsiteY3" fmla="*/ 3597 h 16264"/>
            <a:gd name="connsiteX4" fmla="*/ 17538 w 17996"/>
            <a:gd name="connsiteY4" fmla="*/ 0 h 16264"/>
            <a:gd name="connsiteX0" fmla="*/ 2224 w 17996"/>
            <a:gd name="connsiteY0" fmla="*/ 21290 h 21290"/>
            <a:gd name="connsiteX1" fmla="*/ 74 w 17996"/>
            <a:gd name="connsiteY1" fmla="*/ 10140 h 21290"/>
            <a:gd name="connsiteX2" fmla="*/ 17929 w 17996"/>
            <a:gd name="connsiteY2" fmla="*/ 13131 h 21290"/>
            <a:gd name="connsiteX3" fmla="*/ 17370 w 17996"/>
            <a:gd name="connsiteY3" fmla="*/ 8623 h 21290"/>
            <a:gd name="connsiteX4" fmla="*/ 15713 w 17996"/>
            <a:gd name="connsiteY4" fmla="*/ 0 h 21290"/>
            <a:gd name="connsiteX0" fmla="*/ 2224 w 18133"/>
            <a:gd name="connsiteY0" fmla="*/ 21290 h 21290"/>
            <a:gd name="connsiteX1" fmla="*/ 74 w 18133"/>
            <a:gd name="connsiteY1" fmla="*/ 10140 h 21290"/>
            <a:gd name="connsiteX2" fmla="*/ 17929 w 18133"/>
            <a:gd name="connsiteY2" fmla="*/ 13131 h 21290"/>
            <a:gd name="connsiteX3" fmla="*/ 17662 w 18133"/>
            <a:gd name="connsiteY3" fmla="*/ 5838 h 21290"/>
            <a:gd name="connsiteX4" fmla="*/ 15713 w 18133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6406"/>
            <a:gd name="connsiteY0" fmla="*/ 21290 h 21290"/>
            <a:gd name="connsiteX1" fmla="*/ 74 w 16406"/>
            <a:gd name="connsiteY1" fmla="*/ 10140 h 21290"/>
            <a:gd name="connsiteX2" fmla="*/ 16396 w 16406"/>
            <a:gd name="connsiteY2" fmla="*/ 8105 h 21290"/>
            <a:gd name="connsiteX3" fmla="*/ 15471 w 16406"/>
            <a:gd name="connsiteY3" fmla="*/ 4688 h 21290"/>
            <a:gd name="connsiteX4" fmla="*/ 15713 w 16406"/>
            <a:gd name="connsiteY4" fmla="*/ 0 h 21290"/>
            <a:gd name="connsiteX0" fmla="*/ 2224 w 16399"/>
            <a:gd name="connsiteY0" fmla="*/ 21290 h 21290"/>
            <a:gd name="connsiteX1" fmla="*/ 74 w 16399"/>
            <a:gd name="connsiteY1" fmla="*/ 10140 h 21290"/>
            <a:gd name="connsiteX2" fmla="*/ 16396 w 16399"/>
            <a:gd name="connsiteY2" fmla="*/ 8105 h 21290"/>
            <a:gd name="connsiteX3" fmla="*/ 15471 w 16399"/>
            <a:gd name="connsiteY3" fmla="*/ 4688 h 21290"/>
            <a:gd name="connsiteX4" fmla="*/ 15713 w 16399"/>
            <a:gd name="connsiteY4" fmla="*/ 0 h 21290"/>
            <a:gd name="connsiteX0" fmla="*/ 2224 w 16399"/>
            <a:gd name="connsiteY0" fmla="*/ 23288 h 23288"/>
            <a:gd name="connsiteX1" fmla="*/ 74 w 16399"/>
            <a:gd name="connsiteY1" fmla="*/ 12138 h 23288"/>
            <a:gd name="connsiteX2" fmla="*/ 16396 w 16399"/>
            <a:gd name="connsiteY2" fmla="*/ 10103 h 23288"/>
            <a:gd name="connsiteX3" fmla="*/ 15471 w 16399"/>
            <a:gd name="connsiteY3" fmla="*/ 6686 h 23288"/>
            <a:gd name="connsiteX4" fmla="*/ 15275 w 16399"/>
            <a:gd name="connsiteY4" fmla="*/ 0 h 23288"/>
            <a:gd name="connsiteX0" fmla="*/ 2224 w 16396"/>
            <a:gd name="connsiteY0" fmla="*/ 23288 h 23288"/>
            <a:gd name="connsiteX1" fmla="*/ 74 w 16396"/>
            <a:gd name="connsiteY1" fmla="*/ 12138 h 23288"/>
            <a:gd name="connsiteX2" fmla="*/ 16396 w 16396"/>
            <a:gd name="connsiteY2" fmla="*/ 10103 h 23288"/>
            <a:gd name="connsiteX3" fmla="*/ 15471 w 16396"/>
            <a:gd name="connsiteY3" fmla="*/ 6686 h 23288"/>
            <a:gd name="connsiteX4" fmla="*/ 15275 w 16396"/>
            <a:gd name="connsiteY4" fmla="*/ 0 h 23288"/>
            <a:gd name="connsiteX0" fmla="*/ 0 w 14172"/>
            <a:gd name="connsiteY0" fmla="*/ 23288 h 23288"/>
            <a:gd name="connsiteX1" fmla="*/ 14172 w 14172"/>
            <a:gd name="connsiteY1" fmla="*/ 10103 h 23288"/>
            <a:gd name="connsiteX2" fmla="*/ 13247 w 14172"/>
            <a:gd name="connsiteY2" fmla="*/ 6686 h 23288"/>
            <a:gd name="connsiteX3" fmla="*/ 13051 w 14172"/>
            <a:gd name="connsiteY3" fmla="*/ 0 h 23288"/>
            <a:gd name="connsiteX0" fmla="*/ 0 w 18451"/>
            <a:gd name="connsiteY0" fmla="*/ 23288 h 23288"/>
            <a:gd name="connsiteX1" fmla="*/ 14172 w 18451"/>
            <a:gd name="connsiteY1" fmla="*/ 10103 h 23288"/>
            <a:gd name="connsiteX2" fmla="*/ 18431 w 18451"/>
            <a:gd name="connsiteY2" fmla="*/ 8805 h 23288"/>
            <a:gd name="connsiteX3" fmla="*/ 13051 w 18451"/>
            <a:gd name="connsiteY3" fmla="*/ 0 h 23288"/>
            <a:gd name="connsiteX0" fmla="*/ 0 w 18475"/>
            <a:gd name="connsiteY0" fmla="*/ 23288 h 23288"/>
            <a:gd name="connsiteX1" fmla="*/ 14172 w 18475"/>
            <a:gd name="connsiteY1" fmla="*/ 10103 h 23288"/>
            <a:gd name="connsiteX2" fmla="*/ 18431 w 18475"/>
            <a:gd name="connsiteY2" fmla="*/ 8805 h 23288"/>
            <a:gd name="connsiteX3" fmla="*/ 13051 w 18475"/>
            <a:gd name="connsiteY3" fmla="*/ 0 h 23288"/>
            <a:gd name="connsiteX0" fmla="*/ 459 w 5425"/>
            <a:gd name="connsiteY0" fmla="*/ 22440 h 22440"/>
            <a:gd name="connsiteX1" fmla="*/ 1122 w 5425"/>
            <a:gd name="connsiteY1" fmla="*/ 10103 h 22440"/>
            <a:gd name="connsiteX2" fmla="*/ 5381 w 5425"/>
            <a:gd name="connsiteY2" fmla="*/ 8805 h 22440"/>
            <a:gd name="connsiteX3" fmla="*/ 1 w 5425"/>
            <a:gd name="connsiteY3" fmla="*/ 0 h 22440"/>
            <a:gd name="connsiteX0" fmla="*/ 910 w 10065"/>
            <a:gd name="connsiteY0" fmla="*/ 10000 h 10000"/>
            <a:gd name="connsiteX1" fmla="*/ 2132 w 10065"/>
            <a:gd name="connsiteY1" fmla="*/ 4502 h 10000"/>
            <a:gd name="connsiteX2" fmla="*/ 9983 w 10065"/>
            <a:gd name="connsiteY2" fmla="*/ 3924 h 10000"/>
            <a:gd name="connsiteX3" fmla="*/ 66 w 10065"/>
            <a:gd name="connsiteY3" fmla="*/ 0 h 10000"/>
            <a:gd name="connsiteX0" fmla="*/ 42301 w 51456"/>
            <a:gd name="connsiteY0" fmla="*/ 13427 h 13427"/>
            <a:gd name="connsiteX1" fmla="*/ 43523 w 51456"/>
            <a:gd name="connsiteY1" fmla="*/ 7929 h 13427"/>
            <a:gd name="connsiteX2" fmla="*/ 51374 w 51456"/>
            <a:gd name="connsiteY2" fmla="*/ 7351 h 13427"/>
            <a:gd name="connsiteX3" fmla="*/ 0 w 51456"/>
            <a:gd name="connsiteY3" fmla="*/ 0 h 13427"/>
            <a:gd name="connsiteX0" fmla="*/ 43512 w 52667"/>
            <a:gd name="connsiteY0" fmla="*/ 14048 h 14048"/>
            <a:gd name="connsiteX1" fmla="*/ 44734 w 52667"/>
            <a:gd name="connsiteY1" fmla="*/ 8550 h 14048"/>
            <a:gd name="connsiteX2" fmla="*/ 52585 w 52667"/>
            <a:gd name="connsiteY2" fmla="*/ 7972 h 14048"/>
            <a:gd name="connsiteX3" fmla="*/ 0 w 52667"/>
            <a:gd name="connsiteY3" fmla="*/ 0 h 14048"/>
            <a:gd name="connsiteX0" fmla="*/ 43512 w 52667"/>
            <a:gd name="connsiteY0" fmla="*/ 14048 h 14048"/>
            <a:gd name="connsiteX1" fmla="*/ 44734 w 52667"/>
            <a:gd name="connsiteY1" fmla="*/ 8550 h 14048"/>
            <a:gd name="connsiteX2" fmla="*/ 52585 w 52667"/>
            <a:gd name="connsiteY2" fmla="*/ 7972 h 14048"/>
            <a:gd name="connsiteX3" fmla="*/ 0 w 52667"/>
            <a:gd name="connsiteY3" fmla="*/ 0 h 14048"/>
            <a:gd name="connsiteX0" fmla="*/ 43512 w 52649"/>
            <a:gd name="connsiteY0" fmla="*/ 14048 h 14048"/>
            <a:gd name="connsiteX1" fmla="*/ 43388 w 52649"/>
            <a:gd name="connsiteY1" fmla="*/ 8550 h 14048"/>
            <a:gd name="connsiteX2" fmla="*/ 52585 w 52649"/>
            <a:gd name="connsiteY2" fmla="*/ 7972 h 14048"/>
            <a:gd name="connsiteX3" fmla="*/ 0 w 52649"/>
            <a:gd name="connsiteY3" fmla="*/ 0 h 14048"/>
            <a:gd name="connsiteX0" fmla="*/ 43512 w 52649"/>
            <a:gd name="connsiteY0" fmla="*/ 14048 h 14048"/>
            <a:gd name="connsiteX1" fmla="*/ 43388 w 52649"/>
            <a:gd name="connsiteY1" fmla="*/ 8550 h 14048"/>
            <a:gd name="connsiteX2" fmla="*/ 52585 w 52649"/>
            <a:gd name="connsiteY2" fmla="*/ 7972 h 14048"/>
            <a:gd name="connsiteX3" fmla="*/ 0 w 52649"/>
            <a:gd name="connsiteY3" fmla="*/ 0 h 14048"/>
            <a:gd name="connsiteX0" fmla="*/ 43512 w 52249"/>
            <a:gd name="connsiteY0" fmla="*/ 14048 h 14048"/>
            <a:gd name="connsiteX1" fmla="*/ 43388 w 52249"/>
            <a:gd name="connsiteY1" fmla="*/ 8550 h 14048"/>
            <a:gd name="connsiteX2" fmla="*/ 52181 w 52249"/>
            <a:gd name="connsiteY2" fmla="*/ 8215 h 14048"/>
            <a:gd name="connsiteX3" fmla="*/ 0 w 52249"/>
            <a:gd name="connsiteY3" fmla="*/ 0 h 14048"/>
            <a:gd name="connsiteX0" fmla="*/ 43512 w 52181"/>
            <a:gd name="connsiteY0" fmla="*/ 14048 h 14048"/>
            <a:gd name="connsiteX1" fmla="*/ 43388 w 52181"/>
            <a:gd name="connsiteY1" fmla="*/ 8550 h 14048"/>
            <a:gd name="connsiteX2" fmla="*/ 52181 w 52181"/>
            <a:gd name="connsiteY2" fmla="*/ 8215 h 14048"/>
            <a:gd name="connsiteX3" fmla="*/ 0 w 52181"/>
            <a:gd name="connsiteY3" fmla="*/ 0 h 14048"/>
            <a:gd name="connsiteX0" fmla="*/ 43512 w 52181"/>
            <a:gd name="connsiteY0" fmla="*/ 14048 h 14048"/>
            <a:gd name="connsiteX1" fmla="*/ 43388 w 52181"/>
            <a:gd name="connsiteY1" fmla="*/ 8550 h 14048"/>
            <a:gd name="connsiteX2" fmla="*/ 52181 w 52181"/>
            <a:gd name="connsiteY2" fmla="*/ 8215 h 14048"/>
            <a:gd name="connsiteX3" fmla="*/ 0 w 52181"/>
            <a:gd name="connsiteY3" fmla="*/ 0 h 14048"/>
            <a:gd name="connsiteX0" fmla="*/ 43512 w 52859"/>
            <a:gd name="connsiteY0" fmla="*/ 14048 h 14048"/>
            <a:gd name="connsiteX1" fmla="*/ 43388 w 52859"/>
            <a:gd name="connsiteY1" fmla="*/ 8550 h 14048"/>
            <a:gd name="connsiteX2" fmla="*/ 52181 w 52859"/>
            <a:gd name="connsiteY2" fmla="*/ 8215 h 14048"/>
            <a:gd name="connsiteX3" fmla="*/ 46607 w 52859"/>
            <a:gd name="connsiteY3" fmla="*/ 6574 h 14048"/>
            <a:gd name="connsiteX4" fmla="*/ 0 w 52859"/>
            <a:gd name="connsiteY4" fmla="*/ 0 h 14048"/>
            <a:gd name="connsiteX0" fmla="*/ 43512 w 52467"/>
            <a:gd name="connsiteY0" fmla="*/ 14048 h 14048"/>
            <a:gd name="connsiteX1" fmla="*/ 43388 w 52467"/>
            <a:gd name="connsiteY1" fmla="*/ 8550 h 14048"/>
            <a:gd name="connsiteX2" fmla="*/ 52181 w 52467"/>
            <a:gd name="connsiteY2" fmla="*/ 8215 h 14048"/>
            <a:gd name="connsiteX3" fmla="*/ 45261 w 52467"/>
            <a:gd name="connsiteY3" fmla="*/ 6871 h 14048"/>
            <a:gd name="connsiteX4" fmla="*/ 0 w 52467"/>
            <a:gd name="connsiteY4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0 w 52741"/>
            <a:gd name="connsiteY4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0 w 52741"/>
            <a:gd name="connsiteY4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27494 w 52741"/>
            <a:gd name="connsiteY4" fmla="*/ 3687 h 14048"/>
            <a:gd name="connsiteX5" fmla="*/ 0 w 52741"/>
            <a:gd name="connsiteY5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33147 w 52741"/>
            <a:gd name="connsiteY4" fmla="*/ 2824 h 14048"/>
            <a:gd name="connsiteX5" fmla="*/ 0 w 52741"/>
            <a:gd name="connsiteY5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33147 w 52741"/>
            <a:gd name="connsiteY4" fmla="*/ 2824 h 14048"/>
            <a:gd name="connsiteX5" fmla="*/ 15918 w 52741"/>
            <a:gd name="connsiteY5" fmla="*/ 1178 h 14048"/>
            <a:gd name="connsiteX6" fmla="*/ 0 w 52741"/>
            <a:gd name="connsiteY6" fmla="*/ 0 h 14048"/>
            <a:gd name="connsiteX0" fmla="*/ 43512 w 52741"/>
            <a:gd name="connsiteY0" fmla="*/ 14048 h 14048"/>
            <a:gd name="connsiteX1" fmla="*/ 43388 w 52741"/>
            <a:gd name="connsiteY1" fmla="*/ 8550 h 14048"/>
            <a:gd name="connsiteX2" fmla="*/ 52181 w 52741"/>
            <a:gd name="connsiteY2" fmla="*/ 8215 h 14048"/>
            <a:gd name="connsiteX3" fmla="*/ 45261 w 52741"/>
            <a:gd name="connsiteY3" fmla="*/ 6871 h 14048"/>
            <a:gd name="connsiteX4" fmla="*/ 33147 w 52741"/>
            <a:gd name="connsiteY4" fmla="*/ 2824 h 14048"/>
            <a:gd name="connsiteX5" fmla="*/ 3939 w 52741"/>
            <a:gd name="connsiteY5" fmla="*/ 692 h 14048"/>
            <a:gd name="connsiteX6" fmla="*/ 0 w 52741"/>
            <a:gd name="connsiteY6" fmla="*/ 0 h 14048"/>
            <a:gd name="connsiteX0" fmla="*/ 42570 w 51799"/>
            <a:gd name="connsiteY0" fmla="*/ 14237 h 14237"/>
            <a:gd name="connsiteX1" fmla="*/ 42446 w 51799"/>
            <a:gd name="connsiteY1" fmla="*/ 8739 h 14237"/>
            <a:gd name="connsiteX2" fmla="*/ 51239 w 51799"/>
            <a:gd name="connsiteY2" fmla="*/ 8404 h 14237"/>
            <a:gd name="connsiteX3" fmla="*/ 44319 w 51799"/>
            <a:gd name="connsiteY3" fmla="*/ 7060 h 14237"/>
            <a:gd name="connsiteX4" fmla="*/ 32205 w 51799"/>
            <a:gd name="connsiteY4" fmla="*/ 3013 h 14237"/>
            <a:gd name="connsiteX5" fmla="*/ 2997 w 51799"/>
            <a:gd name="connsiteY5" fmla="*/ 881 h 14237"/>
            <a:gd name="connsiteX6" fmla="*/ 0 w 51799"/>
            <a:gd name="connsiteY6" fmla="*/ 0 h 14237"/>
            <a:gd name="connsiteX0" fmla="*/ 42570 w 51799"/>
            <a:gd name="connsiteY0" fmla="*/ 14237 h 14237"/>
            <a:gd name="connsiteX1" fmla="*/ 42446 w 51799"/>
            <a:gd name="connsiteY1" fmla="*/ 8739 h 14237"/>
            <a:gd name="connsiteX2" fmla="*/ 51239 w 51799"/>
            <a:gd name="connsiteY2" fmla="*/ 8404 h 14237"/>
            <a:gd name="connsiteX3" fmla="*/ 44319 w 51799"/>
            <a:gd name="connsiteY3" fmla="*/ 7060 h 14237"/>
            <a:gd name="connsiteX4" fmla="*/ 32205 w 51799"/>
            <a:gd name="connsiteY4" fmla="*/ 3013 h 14237"/>
            <a:gd name="connsiteX5" fmla="*/ 2997 w 51799"/>
            <a:gd name="connsiteY5" fmla="*/ 881 h 14237"/>
            <a:gd name="connsiteX6" fmla="*/ 0 w 51799"/>
            <a:gd name="connsiteY6" fmla="*/ 0 h 14237"/>
            <a:gd name="connsiteX0" fmla="*/ 42570 w 51799"/>
            <a:gd name="connsiteY0" fmla="*/ 14237 h 14237"/>
            <a:gd name="connsiteX1" fmla="*/ 42446 w 51799"/>
            <a:gd name="connsiteY1" fmla="*/ 8739 h 14237"/>
            <a:gd name="connsiteX2" fmla="*/ 51239 w 51799"/>
            <a:gd name="connsiteY2" fmla="*/ 8404 h 14237"/>
            <a:gd name="connsiteX3" fmla="*/ 44319 w 51799"/>
            <a:gd name="connsiteY3" fmla="*/ 7060 h 14237"/>
            <a:gd name="connsiteX4" fmla="*/ 32205 w 51799"/>
            <a:gd name="connsiteY4" fmla="*/ 3013 h 14237"/>
            <a:gd name="connsiteX5" fmla="*/ 15111 w 51799"/>
            <a:gd name="connsiteY5" fmla="*/ 1475 h 14237"/>
            <a:gd name="connsiteX6" fmla="*/ 2997 w 51799"/>
            <a:gd name="connsiteY6" fmla="*/ 881 h 14237"/>
            <a:gd name="connsiteX7" fmla="*/ 0 w 51799"/>
            <a:gd name="connsiteY7" fmla="*/ 0 h 14237"/>
            <a:gd name="connsiteX0" fmla="*/ 42808 w 52037"/>
            <a:gd name="connsiteY0" fmla="*/ 14237 h 14237"/>
            <a:gd name="connsiteX1" fmla="*/ 42684 w 52037"/>
            <a:gd name="connsiteY1" fmla="*/ 8739 h 14237"/>
            <a:gd name="connsiteX2" fmla="*/ 51477 w 52037"/>
            <a:gd name="connsiteY2" fmla="*/ 8404 h 14237"/>
            <a:gd name="connsiteX3" fmla="*/ 44557 w 52037"/>
            <a:gd name="connsiteY3" fmla="*/ 7060 h 14237"/>
            <a:gd name="connsiteX4" fmla="*/ 32443 w 52037"/>
            <a:gd name="connsiteY4" fmla="*/ 3013 h 14237"/>
            <a:gd name="connsiteX5" fmla="*/ 15349 w 52037"/>
            <a:gd name="connsiteY5" fmla="*/ 1475 h 14237"/>
            <a:gd name="connsiteX6" fmla="*/ 3235 w 52037"/>
            <a:gd name="connsiteY6" fmla="*/ 881 h 14237"/>
            <a:gd name="connsiteX7" fmla="*/ 238 w 52037"/>
            <a:gd name="connsiteY7" fmla="*/ 0 h 14237"/>
            <a:gd name="connsiteX0" fmla="*/ 42286 w 51515"/>
            <a:gd name="connsiteY0" fmla="*/ 14291 h 14291"/>
            <a:gd name="connsiteX1" fmla="*/ 42162 w 51515"/>
            <a:gd name="connsiteY1" fmla="*/ 8793 h 14291"/>
            <a:gd name="connsiteX2" fmla="*/ 50955 w 51515"/>
            <a:gd name="connsiteY2" fmla="*/ 8458 h 14291"/>
            <a:gd name="connsiteX3" fmla="*/ 44035 w 51515"/>
            <a:gd name="connsiteY3" fmla="*/ 7114 h 14291"/>
            <a:gd name="connsiteX4" fmla="*/ 31921 w 51515"/>
            <a:gd name="connsiteY4" fmla="*/ 3067 h 14291"/>
            <a:gd name="connsiteX5" fmla="*/ 14827 w 51515"/>
            <a:gd name="connsiteY5" fmla="*/ 1529 h 14291"/>
            <a:gd name="connsiteX6" fmla="*/ 2713 w 51515"/>
            <a:gd name="connsiteY6" fmla="*/ 935 h 14291"/>
            <a:gd name="connsiteX7" fmla="*/ 1062 w 51515"/>
            <a:gd name="connsiteY7" fmla="*/ 0 h 14291"/>
            <a:gd name="connsiteX0" fmla="*/ 42286 w 56720"/>
            <a:gd name="connsiteY0" fmla="*/ 14291 h 14291"/>
            <a:gd name="connsiteX1" fmla="*/ 42162 w 56720"/>
            <a:gd name="connsiteY1" fmla="*/ 8793 h 14291"/>
            <a:gd name="connsiteX2" fmla="*/ 50955 w 56720"/>
            <a:gd name="connsiteY2" fmla="*/ 8458 h 14291"/>
            <a:gd name="connsiteX3" fmla="*/ 52660 w 56720"/>
            <a:gd name="connsiteY3" fmla="*/ 6590 h 14291"/>
            <a:gd name="connsiteX4" fmla="*/ 31921 w 56720"/>
            <a:gd name="connsiteY4" fmla="*/ 3067 h 14291"/>
            <a:gd name="connsiteX5" fmla="*/ 14827 w 56720"/>
            <a:gd name="connsiteY5" fmla="*/ 1529 h 14291"/>
            <a:gd name="connsiteX6" fmla="*/ 2713 w 56720"/>
            <a:gd name="connsiteY6" fmla="*/ 935 h 14291"/>
            <a:gd name="connsiteX7" fmla="*/ 1062 w 56720"/>
            <a:gd name="connsiteY7" fmla="*/ 0 h 14291"/>
            <a:gd name="connsiteX0" fmla="*/ 42286 w 54847"/>
            <a:gd name="connsiteY0" fmla="*/ 14291 h 14291"/>
            <a:gd name="connsiteX1" fmla="*/ 42162 w 54847"/>
            <a:gd name="connsiteY1" fmla="*/ 8793 h 14291"/>
            <a:gd name="connsiteX2" fmla="*/ 50955 w 54847"/>
            <a:gd name="connsiteY2" fmla="*/ 8458 h 14291"/>
            <a:gd name="connsiteX3" fmla="*/ 52660 w 54847"/>
            <a:gd name="connsiteY3" fmla="*/ 6590 h 14291"/>
            <a:gd name="connsiteX4" fmla="*/ 31921 w 54847"/>
            <a:gd name="connsiteY4" fmla="*/ 3067 h 14291"/>
            <a:gd name="connsiteX5" fmla="*/ 14827 w 54847"/>
            <a:gd name="connsiteY5" fmla="*/ 1529 h 14291"/>
            <a:gd name="connsiteX6" fmla="*/ 2713 w 54847"/>
            <a:gd name="connsiteY6" fmla="*/ 935 h 14291"/>
            <a:gd name="connsiteX7" fmla="*/ 1062 w 54847"/>
            <a:gd name="connsiteY7" fmla="*/ 0 h 14291"/>
            <a:gd name="connsiteX0" fmla="*/ 42286 w 54847"/>
            <a:gd name="connsiteY0" fmla="*/ 14291 h 14291"/>
            <a:gd name="connsiteX1" fmla="*/ 42162 w 54847"/>
            <a:gd name="connsiteY1" fmla="*/ 8793 h 14291"/>
            <a:gd name="connsiteX2" fmla="*/ 50955 w 54847"/>
            <a:gd name="connsiteY2" fmla="*/ 8458 h 14291"/>
            <a:gd name="connsiteX3" fmla="*/ 52660 w 54847"/>
            <a:gd name="connsiteY3" fmla="*/ 6590 h 14291"/>
            <a:gd name="connsiteX4" fmla="*/ 48782 w 54847"/>
            <a:gd name="connsiteY4" fmla="*/ 6299 h 14291"/>
            <a:gd name="connsiteX5" fmla="*/ 31921 w 54847"/>
            <a:gd name="connsiteY5" fmla="*/ 3067 h 14291"/>
            <a:gd name="connsiteX6" fmla="*/ 14827 w 54847"/>
            <a:gd name="connsiteY6" fmla="*/ 1529 h 14291"/>
            <a:gd name="connsiteX7" fmla="*/ 2713 w 54847"/>
            <a:gd name="connsiteY7" fmla="*/ 935 h 14291"/>
            <a:gd name="connsiteX8" fmla="*/ 1062 w 54847"/>
            <a:gd name="connsiteY8" fmla="*/ 0 h 14291"/>
            <a:gd name="connsiteX0" fmla="*/ 42286 w 54847"/>
            <a:gd name="connsiteY0" fmla="*/ 14291 h 14291"/>
            <a:gd name="connsiteX1" fmla="*/ 42162 w 54847"/>
            <a:gd name="connsiteY1" fmla="*/ 8793 h 14291"/>
            <a:gd name="connsiteX2" fmla="*/ 50955 w 54847"/>
            <a:gd name="connsiteY2" fmla="*/ 8458 h 14291"/>
            <a:gd name="connsiteX3" fmla="*/ 52660 w 54847"/>
            <a:gd name="connsiteY3" fmla="*/ 6590 h 14291"/>
            <a:gd name="connsiteX4" fmla="*/ 48782 w 54847"/>
            <a:gd name="connsiteY4" fmla="*/ 6299 h 14291"/>
            <a:gd name="connsiteX5" fmla="*/ 31921 w 54847"/>
            <a:gd name="connsiteY5" fmla="*/ 3067 h 14291"/>
            <a:gd name="connsiteX6" fmla="*/ 14827 w 54847"/>
            <a:gd name="connsiteY6" fmla="*/ 1529 h 14291"/>
            <a:gd name="connsiteX7" fmla="*/ 2713 w 54847"/>
            <a:gd name="connsiteY7" fmla="*/ 935 h 14291"/>
            <a:gd name="connsiteX8" fmla="*/ 1062 w 54847"/>
            <a:gd name="connsiteY8" fmla="*/ 0 h 14291"/>
            <a:gd name="connsiteX0" fmla="*/ 42286 w 54847"/>
            <a:gd name="connsiteY0" fmla="*/ 14291 h 14291"/>
            <a:gd name="connsiteX1" fmla="*/ 42162 w 54847"/>
            <a:gd name="connsiteY1" fmla="*/ 8793 h 14291"/>
            <a:gd name="connsiteX2" fmla="*/ 50955 w 54847"/>
            <a:gd name="connsiteY2" fmla="*/ 8567 h 14291"/>
            <a:gd name="connsiteX3" fmla="*/ 52660 w 54847"/>
            <a:gd name="connsiteY3" fmla="*/ 6590 h 14291"/>
            <a:gd name="connsiteX4" fmla="*/ 48782 w 54847"/>
            <a:gd name="connsiteY4" fmla="*/ 6299 h 14291"/>
            <a:gd name="connsiteX5" fmla="*/ 31921 w 54847"/>
            <a:gd name="connsiteY5" fmla="*/ 3067 h 14291"/>
            <a:gd name="connsiteX6" fmla="*/ 14827 w 54847"/>
            <a:gd name="connsiteY6" fmla="*/ 1529 h 14291"/>
            <a:gd name="connsiteX7" fmla="*/ 2713 w 54847"/>
            <a:gd name="connsiteY7" fmla="*/ 935 h 14291"/>
            <a:gd name="connsiteX8" fmla="*/ 1062 w 54847"/>
            <a:gd name="connsiteY8" fmla="*/ 0 h 14291"/>
            <a:gd name="connsiteX0" fmla="*/ 42286 w 54866"/>
            <a:gd name="connsiteY0" fmla="*/ 14291 h 14291"/>
            <a:gd name="connsiteX1" fmla="*/ 42162 w 54866"/>
            <a:gd name="connsiteY1" fmla="*/ 8793 h 14291"/>
            <a:gd name="connsiteX2" fmla="*/ 50955 w 54866"/>
            <a:gd name="connsiteY2" fmla="*/ 8567 h 14291"/>
            <a:gd name="connsiteX3" fmla="*/ 52660 w 54866"/>
            <a:gd name="connsiteY3" fmla="*/ 6590 h 14291"/>
            <a:gd name="connsiteX4" fmla="*/ 48782 w 54866"/>
            <a:gd name="connsiteY4" fmla="*/ 6299 h 14291"/>
            <a:gd name="connsiteX5" fmla="*/ 31921 w 54866"/>
            <a:gd name="connsiteY5" fmla="*/ 3067 h 14291"/>
            <a:gd name="connsiteX6" fmla="*/ 14827 w 54866"/>
            <a:gd name="connsiteY6" fmla="*/ 1529 h 14291"/>
            <a:gd name="connsiteX7" fmla="*/ 2713 w 54866"/>
            <a:gd name="connsiteY7" fmla="*/ 935 h 14291"/>
            <a:gd name="connsiteX8" fmla="*/ 1062 w 54866"/>
            <a:gd name="connsiteY8" fmla="*/ 0 h 14291"/>
            <a:gd name="connsiteX0" fmla="*/ 42286 w 54945"/>
            <a:gd name="connsiteY0" fmla="*/ 14291 h 14291"/>
            <a:gd name="connsiteX1" fmla="*/ 42162 w 54945"/>
            <a:gd name="connsiteY1" fmla="*/ 8793 h 14291"/>
            <a:gd name="connsiteX2" fmla="*/ 50955 w 54945"/>
            <a:gd name="connsiteY2" fmla="*/ 8567 h 14291"/>
            <a:gd name="connsiteX3" fmla="*/ 52660 w 54945"/>
            <a:gd name="connsiteY3" fmla="*/ 6590 h 14291"/>
            <a:gd name="connsiteX4" fmla="*/ 48782 w 54945"/>
            <a:gd name="connsiteY4" fmla="*/ 6299 h 14291"/>
            <a:gd name="connsiteX5" fmla="*/ 31921 w 54945"/>
            <a:gd name="connsiteY5" fmla="*/ 3067 h 14291"/>
            <a:gd name="connsiteX6" fmla="*/ 14827 w 54945"/>
            <a:gd name="connsiteY6" fmla="*/ 1529 h 14291"/>
            <a:gd name="connsiteX7" fmla="*/ 2713 w 54945"/>
            <a:gd name="connsiteY7" fmla="*/ 935 h 14291"/>
            <a:gd name="connsiteX8" fmla="*/ 1062 w 54945"/>
            <a:gd name="connsiteY8" fmla="*/ 0 h 14291"/>
            <a:gd name="connsiteX0" fmla="*/ 42286 w 54885"/>
            <a:gd name="connsiteY0" fmla="*/ 14291 h 14291"/>
            <a:gd name="connsiteX1" fmla="*/ 42162 w 54885"/>
            <a:gd name="connsiteY1" fmla="*/ 8793 h 14291"/>
            <a:gd name="connsiteX2" fmla="*/ 50955 w 54885"/>
            <a:gd name="connsiteY2" fmla="*/ 8567 h 14291"/>
            <a:gd name="connsiteX3" fmla="*/ 52660 w 54885"/>
            <a:gd name="connsiteY3" fmla="*/ 6590 h 14291"/>
            <a:gd name="connsiteX4" fmla="*/ 48782 w 54885"/>
            <a:gd name="connsiteY4" fmla="*/ 6299 h 14291"/>
            <a:gd name="connsiteX5" fmla="*/ 31921 w 54885"/>
            <a:gd name="connsiteY5" fmla="*/ 3067 h 14291"/>
            <a:gd name="connsiteX6" fmla="*/ 14827 w 54885"/>
            <a:gd name="connsiteY6" fmla="*/ 1529 h 14291"/>
            <a:gd name="connsiteX7" fmla="*/ 2713 w 54885"/>
            <a:gd name="connsiteY7" fmla="*/ 935 h 14291"/>
            <a:gd name="connsiteX8" fmla="*/ 1062 w 54885"/>
            <a:gd name="connsiteY8" fmla="*/ 0 h 14291"/>
            <a:gd name="connsiteX0" fmla="*/ 42286 w 54885"/>
            <a:gd name="connsiteY0" fmla="*/ 14291 h 14291"/>
            <a:gd name="connsiteX1" fmla="*/ 42162 w 54885"/>
            <a:gd name="connsiteY1" fmla="*/ 8793 h 14291"/>
            <a:gd name="connsiteX2" fmla="*/ 50955 w 54885"/>
            <a:gd name="connsiteY2" fmla="*/ 8567 h 14291"/>
            <a:gd name="connsiteX3" fmla="*/ 52660 w 54885"/>
            <a:gd name="connsiteY3" fmla="*/ 6590 h 14291"/>
            <a:gd name="connsiteX4" fmla="*/ 49110 w 54885"/>
            <a:gd name="connsiteY4" fmla="*/ 5731 h 14291"/>
            <a:gd name="connsiteX5" fmla="*/ 31921 w 54885"/>
            <a:gd name="connsiteY5" fmla="*/ 3067 h 14291"/>
            <a:gd name="connsiteX6" fmla="*/ 14827 w 54885"/>
            <a:gd name="connsiteY6" fmla="*/ 1529 h 14291"/>
            <a:gd name="connsiteX7" fmla="*/ 2713 w 54885"/>
            <a:gd name="connsiteY7" fmla="*/ 935 h 14291"/>
            <a:gd name="connsiteX8" fmla="*/ 1062 w 54885"/>
            <a:gd name="connsiteY8" fmla="*/ 0 h 14291"/>
            <a:gd name="connsiteX0" fmla="*/ 42286 w 55060"/>
            <a:gd name="connsiteY0" fmla="*/ 14291 h 14291"/>
            <a:gd name="connsiteX1" fmla="*/ 42162 w 55060"/>
            <a:gd name="connsiteY1" fmla="*/ 8793 h 14291"/>
            <a:gd name="connsiteX2" fmla="*/ 50955 w 55060"/>
            <a:gd name="connsiteY2" fmla="*/ 8567 h 14291"/>
            <a:gd name="connsiteX3" fmla="*/ 52878 w 55060"/>
            <a:gd name="connsiteY3" fmla="*/ 6350 h 14291"/>
            <a:gd name="connsiteX4" fmla="*/ 49110 w 55060"/>
            <a:gd name="connsiteY4" fmla="*/ 5731 h 14291"/>
            <a:gd name="connsiteX5" fmla="*/ 31921 w 55060"/>
            <a:gd name="connsiteY5" fmla="*/ 3067 h 14291"/>
            <a:gd name="connsiteX6" fmla="*/ 14827 w 55060"/>
            <a:gd name="connsiteY6" fmla="*/ 1529 h 14291"/>
            <a:gd name="connsiteX7" fmla="*/ 2713 w 55060"/>
            <a:gd name="connsiteY7" fmla="*/ 935 h 14291"/>
            <a:gd name="connsiteX8" fmla="*/ 1062 w 55060"/>
            <a:gd name="connsiteY8" fmla="*/ 0 h 14291"/>
            <a:gd name="connsiteX0" fmla="*/ 42286 w 55060"/>
            <a:gd name="connsiteY0" fmla="*/ 14291 h 14291"/>
            <a:gd name="connsiteX1" fmla="*/ 42162 w 55060"/>
            <a:gd name="connsiteY1" fmla="*/ 8793 h 14291"/>
            <a:gd name="connsiteX2" fmla="*/ 50955 w 55060"/>
            <a:gd name="connsiteY2" fmla="*/ 8567 h 14291"/>
            <a:gd name="connsiteX3" fmla="*/ 52878 w 55060"/>
            <a:gd name="connsiteY3" fmla="*/ 6350 h 14291"/>
            <a:gd name="connsiteX4" fmla="*/ 49110 w 55060"/>
            <a:gd name="connsiteY4" fmla="*/ 5731 h 14291"/>
            <a:gd name="connsiteX5" fmla="*/ 32233 w 55060"/>
            <a:gd name="connsiteY5" fmla="*/ 2879 h 14291"/>
            <a:gd name="connsiteX6" fmla="*/ 14827 w 55060"/>
            <a:gd name="connsiteY6" fmla="*/ 1529 h 14291"/>
            <a:gd name="connsiteX7" fmla="*/ 2713 w 55060"/>
            <a:gd name="connsiteY7" fmla="*/ 935 h 14291"/>
            <a:gd name="connsiteX8" fmla="*/ 1062 w 55060"/>
            <a:gd name="connsiteY8" fmla="*/ 0 h 14291"/>
            <a:gd name="connsiteX0" fmla="*/ 42948 w 55722"/>
            <a:gd name="connsiteY0" fmla="*/ 14291 h 14291"/>
            <a:gd name="connsiteX1" fmla="*/ 42824 w 55722"/>
            <a:gd name="connsiteY1" fmla="*/ 8793 h 14291"/>
            <a:gd name="connsiteX2" fmla="*/ 51617 w 55722"/>
            <a:gd name="connsiteY2" fmla="*/ 8567 h 14291"/>
            <a:gd name="connsiteX3" fmla="*/ 53540 w 55722"/>
            <a:gd name="connsiteY3" fmla="*/ 6350 h 14291"/>
            <a:gd name="connsiteX4" fmla="*/ 49772 w 55722"/>
            <a:gd name="connsiteY4" fmla="*/ 5731 h 14291"/>
            <a:gd name="connsiteX5" fmla="*/ 32895 w 55722"/>
            <a:gd name="connsiteY5" fmla="*/ 2879 h 14291"/>
            <a:gd name="connsiteX6" fmla="*/ 15489 w 55722"/>
            <a:gd name="connsiteY6" fmla="*/ 1529 h 14291"/>
            <a:gd name="connsiteX7" fmla="*/ 2439 w 55722"/>
            <a:gd name="connsiteY7" fmla="*/ 1102 h 14291"/>
            <a:gd name="connsiteX8" fmla="*/ 1724 w 55722"/>
            <a:gd name="connsiteY8" fmla="*/ 0 h 14291"/>
            <a:gd name="connsiteX0" fmla="*/ 43181 w 55955"/>
            <a:gd name="connsiteY0" fmla="*/ 14291 h 14291"/>
            <a:gd name="connsiteX1" fmla="*/ 43057 w 55955"/>
            <a:gd name="connsiteY1" fmla="*/ 8793 h 14291"/>
            <a:gd name="connsiteX2" fmla="*/ 51850 w 55955"/>
            <a:gd name="connsiteY2" fmla="*/ 8567 h 14291"/>
            <a:gd name="connsiteX3" fmla="*/ 53773 w 55955"/>
            <a:gd name="connsiteY3" fmla="*/ 6350 h 14291"/>
            <a:gd name="connsiteX4" fmla="*/ 50005 w 55955"/>
            <a:gd name="connsiteY4" fmla="*/ 5731 h 14291"/>
            <a:gd name="connsiteX5" fmla="*/ 33128 w 55955"/>
            <a:gd name="connsiteY5" fmla="*/ 2879 h 14291"/>
            <a:gd name="connsiteX6" fmla="*/ 15722 w 55955"/>
            <a:gd name="connsiteY6" fmla="*/ 1529 h 14291"/>
            <a:gd name="connsiteX7" fmla="*/ 2360 w 55955"/>
            <a:gd name="connsiteY7" fmla="*/ 1310 h 14291"/>
            <a:gd name="connsiteX8" fmla="*/ 1957 w 55955"/>
            <a:gd name="connsiteY8" fmla="*/ 0 h 14291"/>
            <a:gd name="connsiteX0" fmla="*/ 41224 w 53998"/>
            <a:gd name="connsiteY0" fmla="*/ 14291 h 14291"/>
            <a:gd name="connsiteX1" fmla="*/ 41100 w 53998"/>
            <a:gd name="connsiteY1" fmla="*/ 8793 h 14291"/>
            <a:gd name="connsiteX2" fmla="*/ 49893 w 53998"/>
            <a:gd name="connsiteY2" fmla="*/ 8567 h 14291"/>
            <a:gd name="connsiteX3" fmla="*/ 51816 w 53998"/>
            <a:gd name="connsiteY3" fmla="*/ 6350 h 14291"/>
            <a:gd name="connsiteX4" fmla="*/ 48048 w 53998"/>
            <a:gd name="connsiteY4" fmla="*/ 5731 h 14291"/>
            <a:gd name="connsiteX5" fmla="*/ 31171 w 53998"/>
            <a:gd name="connsiteY5" fmla="*/ 2879 h 14291"/>
            <a:gd name="connsiteX6" fmla="*/ 13765 w 53998"/>
            <a:gd name="connsiteY6" fmla="*/ 1529 h 14291"/>
            <a:gd name="connsiteX7" fmla="*/ 403 w 53998"/>
            <a:gd name="connsiteY7" fmla="*/ 1310 h 14291"/>
            <a:gd name="connsiteX8" fmla="*/ 0 w 53998"/>
            <a:gd name="connsiteY8" fmla="*/ 0 h 14291"/>
            <a:gd name="connsiteX0" fmla="*/ 41224 w 53998"/>
            <a:gd name="connsiteY0" fmla="*/ 14291 h 14291"/>
            <a:gd name="connsiteX1" fmla="*/ 41100 w 53998"/>
            <a:gd name="connsiteY1" fmla="*/ 8793 h 14291"/>
            <a:gd name="connsiteX2" fmla="*/ 49893 w 53998"/>
            <a:gd name="connsiteY2" fmla="*/ 8567 h 14291"/>
            <a:gd name="connsiteX3" fmla="*/ 51816 w 53998"/>
            <a:gd name="connsiteY3" fmla="*/ 6350 h 14291"/>
            <a:gd name="connsiteX4" fmla="*/ 48048 w 53998"/>
            <a:gd name="connsiteY4" fmla="*/ 5731 h 14291"/>
            <a:gd name="connsiteX5" fmla="*/ 31171 w 53998"/>
            <a:gd name="connsiteY5" fmla="*/ 2879 h 14291"/>
            <a:gd name="connsiteX6" fmla="*/ 13765 w 53998"/>
            <a:gd name="connsiteY6" fmla="*/ 1529 h 14291"/>
            <a:gd name="connsiteX7" fmla="*/ 403 w 53998"/>
            <a:gd name="connsiteY7" fmla="*/ 1310 h 14291"/>
            <a:gd name="connsiteX8" fmla="*/ 0 w 53998"/>
            <a:gd name="connsiteY8" fmla="*/ 0 h 14291"/>
            <a:gd name="connsiteX0" fmla="*/ 41224 w 53998"/>
            <a:gd name="connsiteY0" fmla="*/ 14291 h 14291"/>
            <a:gd name="connsiteX1" fmla="*/ 41100 w 53998"/>
            <a:gd name="connsiteY1" fmla="*/ 8793 h 14291"/>
            <a:gd name="connsiteX2" fmla="*/ 49893 w 53998"/>
            <a:gd name="connsiteY2" fmla="*/ 8567 h 14291"/>
            <a:gd name="connsiteX3" fmla="*/ 51816 w 53998"/>
            <a:gd name="connsiteY3" fmla="*/ 6350 h 14291"/>
            <a:gd name="connsiteX4" fmla="*/ 48048 w 53998"/>
            <a:gd name="connsiteY4" fmla="*/ 5731 h 14291"/>
            <a:gd name="connsiteX5" fmla="*/ 31171 w 53998"/>
            <a:gd name="connsiteY5" fmla="*/ 2879 h 14291"/>
            <a:gd name="connsiteX6" fmla="*/ 13765 w 53998"/>
            <a:gd name="connsiteY6" fmla="*/ 1529 h 14291"/>
            <a:gd name="connsiteX7" fmla="*/ 715 w 53998"/>
            <a:gd name="connsiteY7" fmla="*/ 1289 h 14291"/>
            <a:gd name="connsiteX8" fmla="*/ 0 w 53998"/>
            <a:gd name="connsiteY8" fmla="*/ 0 h 14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53998" h="14291">
              <a:moveTo>
                <a:pt x="41224" y="14291"/>
              </a:moveTo>
              <a:cubicBezTo>
                <a:pt x="41418" y="13715"/>
                <a:pt x="40260" y="10242"/>
                <a:pt x="41100" y="8793"/>
              </a:cubicBezTo>
              <a:lnTo>
                <a:pt x="49893" y="8567"/>
              </a:lnTo>
              <a:cubicBezTo>
                <a:pt x="50423" y="7628"/>
                <a:pt x="57466" y="7207"/>
                <a:pt x="51816" y="6350"/>
              </a:cubicBezTo>
              <a:cubicBezTo>
                <a:pt x="51727" y="5961"/>
                <a:pt x="51504" y="6318"/>
                <a:pt x="48048" y="5731"/>
              </a:cubicBezTo>
              <a:cubicBezTo>
                <a:pt x="44592" y="5144"/>
                <a:pt x="37103" y="3645"/>
                <a:pt x="31171" y="2879"/>
              </a:cubicBezTo>
              <a:cubicBezTo>
                <a:pt x="26326" y="1980"/>
                <a:pt x="18633" y="1884"/>
                <a:pt x="13765" y="1529"/>
              </a:cubicBezTo>
              <a:cubicBezTo>
                <a:pt x="7857" y="1633"/>
                <a:pt x="3256" y="1566"/>
                <a:pt x="715" y="1289"/>
              </a:cubicBezTo>
              <a:cubicBezTo>
                <a:pt x="910" y="797"/>
                <a:pt x="903" y="106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24</xdr:col>
      <xdr:colOff>553555</xdr:colOff>
      <xdr:row>17</xdr:row>
      <xdr:rowOff>75027</xdr:rowOff>
    </xdr:from>
    <xdr:ext cx="45719" cy="144750"/>
    <xdr:sp macro="" textlink="">
      <xdr:nvSpPr>
        <xdr:cNvPr id="9" name="Text Box 1620">
          <a:extLst>
            <a:ext uri="{FF2B5EF4-FFF2-40B4-BE49-F238E27FC236}">
              <a16:creationId xmlns:a16="http://schemas.microsoft.com/office/drawing/2014/main" id="{CB364675-2AD4-461B-8A27-8E3D349E19DA}"/>
            </a:ext>
          </a:extLst>
        </xdr:cNvPr>
        <xdr:cNvSpPr txBox="1">
          <a:spLocks noChangeArrowheads="1"/>
        </xdr:cNvSpPr>
      </xdr:nvSpPr>
      <xdr:spPr bwMode="auto">
        <a:xfrm rot="499556">
          <a:off x="16212655" y="2886807"/>
          <a:ext cx="45719" cy="1447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308138</xdr:colOff>
      <xdr:row>19</xdr:row>
      <xdr:rowOff>86205</xdr:rowOff>
    </xdr:from>
    <xdr:to>
      <xdr:col>24</xdr:col>
      <xdr:colOff>644173</xdr:colOff>
      <xdr:row>24</xdr:row>
      <xdr:rowOff>112886</xdr:rowOff>
    </xdr:to>
    <xdr:sp macro="" textlink="">
      <xdr:nvSpPr>
        <xdr:cNvPr id="10" name="Freeform 217">
          <a:extLst>
            <a:ext uri="{FF2B5EF4-FFF2-40B4-BE49-F238E27FC236}">
              <a16:creationId xmlns:a16="http://schemas.microsoft.com/office/drawing/2014/main" id="{E4ED6C69-6067-44F9-AA98-86130FBC6943}"/>
            </a:ext>
          </a:extLst>
        </xdr:cNvPr>
        <xdr:cNvSpPr>
          <a:spLocks/>
        </xdr:cNvSpPr>
      </xdr:nvSpPr>
      <xdr:spPr bwMode="auto">
        <a:xfrm rot="16493397">
          <a:off x="15702815" y="3497688"/>
          <a:ext cx="864881" cy="33603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948" h="15346">
              <a:moveTo>
                <a:pt x="10948" y="15346"/>
              </a:moveTo>
              <a:cubicBezTo>
                <a:pt x="9925" y="12403"/>
                <a:pt x="9504" y="6232"/>
                <a:pt x="8619" y="3677"/>
              </a:cubicBezTo>
              <a:cubicBezTo>
                <a:pt x="7734" y="1122"/>
                <a:pt x="7139" y="199"/>
                <a:pt x="5636" y="19"/>
              </a:cubicBezTo>
              <a:cubicBezTo>
                <a:pt x="4639" y="-206"/>
                <a:pt x="275" y="1601"/>
                <a:pt x="0" y="128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23</xdr:col>
      <xdr:colOff>572123</xdr:colOff>
      <xdr:row>21</xdr:row>
      <xdr:rowOff>115904</xdr:rowOff>
    </xdr:from>
    <xdr:ext cx="458680" cy="118371"/>
    <xdr:sp macro="" textlink="">
      <xdr:nvSpPr>
        <xdr:cNvPr id="11" name="Text Box 1620">
          <a:extLst>
            <a:ext uri="{FF2B5EF4-FFF2-40B4-BE49-F238E27FC236}">
              <a16:creationId xmlns:a16="http://schemas.microsoft.com/office/drawing/2014/main" id="{654AF063-2D85-4DBA-838B-E038FF99E67A}"/>
            </a:ext>
          </a:extLst>
        </xdr:cNvPr>
        <xdr:cNvSpPr txBox="1">
          <a:spLocks noChangeArrowheads="1"/>
        </xdr:cNvSpPr>
      </xdr:nvSpPr>
      <xdr:spPr bwMode="auto">
        <a:xfrm rot="659841">
          <a:off x="15553043" y="3598244"/>
          <a:ext cx="458680" cy="11837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406890</xdr:colOff>
      <xdr:row>21</xdr:row>
      <xdr:rowOff>98640</xdr:rowOff>
    </xdr:from>
    <xdr:ext cx="259430" cy="159531"/>
    <xdr:sp macro="" textlink="">
      <xdr:nvSpPr>
        <xdr:cNvPr id="12" name="Text Box 1300">
          <a:extLst>
            <a:ext uri="{FF2B5EF4-FFF2-40B4-BE49-F238E27FC236}">
              <a16:creationId xmlns:a16="http://schemas.microsoft.com/office/drawing/2014/main" id="{F36A6E25-0AB7-4036-86BD-6334C22A7BD1}"/>
            </a:ext>
          </a:extLst>
        </xdr:cNvPr>
        <xdr:cNvSpPr txBox="1">
          <a:spLocks noChangeArrowheads="1"/>
        </xdr:cNvSpPr>
      </xdr:nvSpPr>
      <xdr:spPr bwMode="auto">
        <a:xfrm>
          <a:off x="14709630" y="3580980"/>
          <a:ext cx="259430" cy="15953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21</xdr:col>
      <xdr:colOff>429649</xdr:colOff>
      <xdr:row>21</xdr:row>
      <xdr:rowOff>38728</xdr:rowOff>
    </xdr:from>
    <xdr:to>
      <xdr:col>21</xdr:col>
      <xdr:colOff>582314</xdr:colOff>
      <xdr:row>22</xdr:row>
      <xdr:rowOff>34893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658A880-FD4B-4694-AF49-6B326D9E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54209" y="3521068"/>
          <a:ext cx="152665" cy="159043"/>
        </a:xfrm>
        <a:prstGeom prst="rect">
          <a:avLst/>
        </a:prstGeom>
      </xdr:spPr>
    </xdr:pic>
    <xdr:clientData/>
  </xdr:twoCellAnchor>
  <xdr:twoCellAnchor>
    <xdr:from>
      <xdr:col>22</xdr:col>
      <xdr:colOff>253079</xdr:colOff>
      <xdr:row>20</xdr:row>
      <xdr:rowOff>17587</xdr:rowOff>
    </xdr:from>
    <xdr:to>
      <xdr:col>22</xdr:col>
      <xdr:colOff>523528</xdr:colOff>
      <xdr:row>24</xdr:row>
      <xdr:rowOff>144880</xdr:rowOff>
    </xdr:to>
    <xdr:sp macro="" textlink="">
      <xdr:nvSpPr>
        <xdr:cNvPr id="14" name="Line 120">
          <a:extLst>
            <a:ext uri="{FF2B5EF4-FFF2-40B4-BE49-F238E27FC236}">
              <a16:creationId xmlns:a16="http://schemas.microsoft.com/office/drawing/2014/main" id="{CE084673-9A78-416D-88D6-62FE66CBC45F}"/>
            </a:ext>
          </a:extLst>
        </xdr:cNvPr>
        <xdr:cNvSpPr>
          <a:spLocks noChangeShapeType="1"/>
        </xdr:cNvSpPr>
      </xdr:nvSpPr>
      <xdr:spPr bwMode="auto">
        <a:xfrm rot="21383399" flipH="1">
          <a:off x="14555819" y="3332287"/>
          <a:ext cx="270449" cy="797853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196689"/>
            <a:gd name="connsiteY0" fmla="*/ 0 h 660606"/>
            <a:gd name="connsiteX1" fmla="*/ 195489 w 196689"/>
            <a:gd name="connsiteY1" fmla="*/ 660606 h 660606"/>
            <a:gd name="connsiteX0" fmla="*/ 0 w 200925"/>
            <a:gd name="connsiteY0" fmla="*/ 0 h 660606"/>
            <a:gd name="connsiteX1" fmla="*/ 195489 w 200925"/>
            <a:gd name="connsiteY1" fmla="*/ 660606 h 660606"/>
            <a:gd name="connsiteX0" fmla="*/ 0 w 226847"/>
            <a:gd name="connsiteY0" fmla="*/ 0 h 714436"/>
            <a:gd name="connsiteX1" fmla="*/ 223249 w 226847"/>
            <a:gd name="connsiteY1" fmla="*/ 714436 h 714436"/>
            <a:gd name="connsiteX0" fmla="*/ 0 w 228726"/>
            <a:gd name="connsiteY0" fmla="*/ 0 h 714436"/>
            <a:gd name="connsiteX1" fmla="*/ 223249 w 228726"/>
            <a:gd name="connsiteY1" fmla="*/ 714436 h 714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28726" h="714436">
              <a:moveTo>
                <a:pt x="0" y="0"/>
              </a:moveTo>
              <a:cubicBezTo>
                <a:pt x="227152" y="187719"/>
                <a:pt x="241056" y="490144"/>
                <a:pt x="223249" y="71443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22</xdr:col>
      <xdr:colOff>314878</xdr:colOff>
      <xdr:row>21</xdr:row>
      <xdr:rowOff>145495</xdr:rowOff>
    </xdr:from>
    <xdr:to>
      <xdr:col>22</xdr:col>
      <xdr:colOff>454692</xdr:colOff>
      <xdr:row>22</xdr:row>
      <xdr:rowOff>128434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C9BF8A5-2FBD-4B41-9592-212D08B6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17618" y="3627835"/>
          <a:ext cx="139814" cy="145817"/>
        </a:xfrm>
        <a:prstGeom prst="rect">
          <a:avLst/>
        </a:prstGeom>
      </xdr:spPr>
    </xdr:pic>
    <xdr:clientData/>
  </xdr:twoCellAnchor>
  <xdr:twoCellAnchor>
    <xdr:from>
      <xdr:col>30</xdr:col>
      <xdr:colOff>114516</xdr:colOff>
      <xdr:row>11</xdr:row>
      <xdr:rowOff>66952</xdr:rowOff>
    </xdr:from>
    <xdr:to>
      <xdr:col>30</xdr:col>
      <xdr:colOff>170211</xdr:colOff>
      <xdr:row>16</xdr:row>
      <xdr:rowOff>151957</xdr:rowOff>
    </xdr:to>
    <xdr:sp macro="" textlink="">
      <xdr:nvSpPr>
        <xdr:cNvPr id="16" name="Freeform 217">
          <a:extLst>
            <a:ext uri="{FF2B5EF4-FFF2-40B4-BE49-F238E27FC236}">
              <a16:creationId xmlns:a16="http://schemas.microsoft.com/office/drawing/2014/main" id="{C9A66B46-43DB-439A-B1D7-B0585CA35C0C}"/>
            </a:ext>
          </a:extLst>
        </xdr:cNvPr>
        <xdr:cNvSpPr>
          <a:spLocks/>
        </xdr:cNvSpPr>
      </xdr:nvSpPr>
      <xdr:spPr bwMode="auto">
        <a:xfrm rot="16200000">
          <a:off x="19408941" y="2306647"/>
          <a:ext cx="923205" cy="5569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54" h="10682">
              <a:moveTo>
                <a:pt x="10054" y="4491"/>
              </a:moveTo>
              <a:cubicBezTo>
                <a:pt x="9174" y="-7867"/>
                <a:pt x="7585" y="9129"/>
                <a:pt x="6525" y="9797"/>
              </a:cubicBezTo>
              <a:cubicBezTo>
                <a:pt x="5465" y="10467"/>
                <a:pt x="4500" y="8952"/>
                <a:pt x="3697" y="8496"/>
              </a:cubicBezTo>
              <a:cubicBezTo>
                <a:pt x="2894" y="8040"/>
                <a:pt x="2476" y="10596"/>
                <a:pt x="1708" y="7062"/>
              </a:cubicBezTo>
              <a:cubicBezTo>
                <a:pt x="850" y="6118"/>
                <a:pt x="237" y="11815"/>
                <a:pt x="0" y="1047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282368</xdr:colOff>
      <xdr:row>11</xdr:row>
      <xdr:rowOff>49320</xdr:rowOff>
    </xdr:from>
    <xdr:to>
      <xdr:col>30</xdr:col>
      <xdr:colOff>338063</xdr:colOff>
      <xdr:row>16</xdr:row>
      <xdr:rowOff>134325</xdr:rowOff>
    </xdr:to>
    <xdr:sp macro="" textlink="">
      <xdr:nvSpPr>
        <xdr:cNvPr id="17" name="Freeform 217">
          <a:extLst>
            <a:ext uri="{FF2B5EF4-FFF2-40B4-BE49-F238E27FC236}">
              <a16:creationId xmlns:a16="http://schemas.microsoft.com/office/drawing/2014/main" id="{DEDBC736-8D71-4A15-ABEA-18B2A2A1A38D}"/>
            </a:ext>
          </a:extLst>
        </xdr:cNvPr>
        <xdr:cNvSpPr>
          <a:spLocks/>
        </xdr:cNvSpPr>
      </xdr:nvSpPr>
      <xdr:spPr bwMode="auto">
        <a:xfrm rot="16200000">
          <a:off x="19576793" y="2289015"/>
          <a:ext cx="923205" cy="5569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54" h="10682">
              <a:moveTo>
                <a:pt x="10054" y="4491"/>
              </a:moveTo>
              <a:cubicBezTo>
                <a:pt x="9174" y="-7867"/>
                <a:pt x="7585" y="9129"/>
                <a:pt x="6525" y="9797"/>
              </a:cubicBezTo>
              <a:cubicBezTo>
                <a:pt x="5465" y="10467"/>
                <a:pt x="4500" y="8952"/>
                <a:pt x="3697" y="8496"/>
              </a:cubicBezTo>
              <a:cubicBezTo>
                <a:pt x="2894" y="8040"/>
                <a:pt x="2476" y="10596"/>
                <a:pt x="1708" y="7062"/>
              </a:cubicBezTo>
              <a:cubicBezTo>
                <a:pt x="850" y="6118"/>
                <a:pt x="237" y="11815"/>
                <a:pt x="0" y="1047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97254</xdr:colOff>
      <xdr:row>14</xdr:row>
      <xdr:rowOff>47220</xdr:rowOff>
    </xdr:from>
    <xdr:to>
      <xdr:col>30</xdr:col>
      <xdr:colOff>372724</xdr:colOff>
      <xdr:row>15</xdr:row>
      <xdr:rowOff>14286</xdr:rowOff>
    </xdr:to>
    <xdr:sp macro="" textlink="">
      <xdr:nvSpPr>
        <xdr:cNvPr id="18" name="Text Box 1620">
          <a:extLst>
            <a:ext uri="{FF2B5EF4-FFF2-40B4-BE49-F238E27FC236}">
              <a16:creationId xmlns:a16="http://schemas.microsoft.com/office/drawing/2014/main" id="{F231F573-84D7-42B4-ADC8-4167F2C8E0A4}"/>
            </a:ext>
          </a:extLst>
        </xdr:cNvPr>
        <xdr:cNvSpPr txBox="1">
          <a:spLocks noChangeArrowheads="1"/>
        </xdr:cNvSpPr>
      </xdr:nvSpPr>
      <xdr:spPr bwMode="auto">
        <a:xfrm rot="459957">
          <a:off x="19825434" y="2356080"/>
          <a:ext cx="275470" cy="13470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28</xdr:col>
      <xdr:colOff>229338</xdr:colOff>
      <xdr:row>15</xdr:row>
      <xdr:rowOff>120835</xdr:rowOff>
    </xdr:from>
    <xdr:ext cx="246602" cy="123301"/>
    <xdr:sp macro="" textlink="">
      <xdr:nvSpPr>
        <xdr:cNvPr id="19" name="Text Box 1300">
          <a:extLst>
            <a:ext uri="{FF2B5EF4-FFF2-40B4-BE49-F238E27FC236}">
              <a16:creationId xmlns:a16="http://schemas.microsoft.com/office/drawing/2014/main" id="{CC67B8D2-4AB5-4C88-9925-87F217FF5B22}"/>
            </a:ext>
          </a:extLst>
        </xdr:cNvPr>
        <xdr:cNvSpPr txBox="1">
          <a:spLocks noChangeArrowheads="1"/>
        </xdr:cNvSpPr>
      </xdr:nvSpPr>
      <xdr:spPr bwMode="auto">
        <a:xfrm>
          <a:off x="18601158" y="2597335"/>
          <a:ext cx="246602" cy="123301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佃４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 editAs="oneCell">
    <xdr:from>
      <xdr:col>28</xdr:col>
      <xdr:colOff>176422</xdr:colOff>
      <xdr:row>12</xdr:row>
      <xdr:rowOff>95249</xdr:rowOff>
    </xdr:from>
    <xdr:to>
      <xdr:col>28</xdr:col>
      <xdr:colOff>446036</xdr:colOff>
      <xdr:row>15</xdr:row>
      <xdr:rowOff>143293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CF754CB7-D64C-499D-B989-7F2D6C54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8407567" y="2209504"/>
          <a:ext cx="550964" cy="269614"/>
        </a:xfrm>
        <a:prstGeom prst="rect">
          <a:avLst/>
        </a:prstGeom>
      </xdr:spPr>
    </xdr:pic>
    <xdr:clientData/>
  </xdr:twoCellAnchor>
  <xdr:twoCellAnchor>
    <xdr:from>
      <xdr:col>26</xdr:col>
      <xdr:colOff>157019</xdr:colOff>
      <xdr:row>11</xdr:row>
      <xdr:rowOff>143031</xdr:rowOff>
    </xdr:from>
    <xdr:to>
      <xdr:col>26</xdr:col>
      <xdr:colOff>172620</xdr:colOff>
      <xdr:row>14</xdr:row>
      <xdr:rowOff>157827</xdr:rowOff>
    </xdr:to>
    <xdr:sp macro="" textlink="">
      <xdr:nvSpPr>
        <xdr:cNvPr id="21" name="Line 638">
          <a:extLst>
            <a:ext uri="{FF2B5EF4-FFF2-40B4-BE49-F238E27FC236}">
              <a16:creationId xmlns:a16="http://schemas.microsoft.com/office/drawing/2014/main" id="{5A1317FC-263C-4AAD-9ADD-09E9530FFC62}"/>
            </a:ext>
          </a:extLst>
        </xdr:cNvPr>
        <xdr:cNvSpPr>
          <a:spLocks noChangeShapeType="1"/>
        </xdr:cNvSpPr>
      </xdr:nvSpPr>
      <xdr:spPr bwMode="auto">
        <a:xfrm flipH="1">
          <a:off x="17172479" y="1948971"/>
          <a:ext cx="15601" cy="5177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41116</xdr:colOff>
      <xdr:row>11</xdr:row>
      <xdr:rowOff>162758</xdr:rowOff>
    </xdr:from>
    <xdr:to>
      <xdr:col>26</xdr:col>
      <xdr:colOff>56717</xdr:colOff>
      <xdr:row>15</xdr:row>
      <xdr:rowOff>9864</xdr:rowOff>
    </xdr:to>
    <xdr:sp macro="" textlink="">
      <xdr:nvSpPr>
        <xdr:cNvPr id="22" name="Line 638">
          <a:extLst>
            <a:ext uri="{FF2B5EF4-FFF2-40B4-BE49-F238E27FC236}">
              <a16:creationId xmlns:a16="http://schemas.microsoft.com/office/drawing/2014/main" id="{C937BD94-8B1D-4C77-B506-8A0243E5354B}"/>
            </a:ext>
          </a:extLst>
        </xdr:cNvPr>
        <xdr:cNvSpPr>
          <a:spLocks noChangeShapeType="1"/>
        </xdr:cNvSpPr>
      </xdr:nvSpPr>
      <xdr:spPr bwMode="auto">
        <a:xfrm flipH="1">
          <a:off x="17056576" y="1968698"/>
          <a:ext cx="15601" cy="5176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618971</xdr:colOff>
      <xdr:row>10</xdr:row>
      <xdr:rowOff>0</xdr:rowOff>
    </xdr:from>
    <xdr:to>
      <xdr:col>23</xdr:col>
      <xdr:colOff>626369</xdr:colOff>
      <xdr:row>14</xdr:row>
      <xdr:rowOff>34524</xdr:rowOff>
    </xdr:to>
    <xdr:sp macro="" textlink="">
      <xdr:nvSpPr>
        <xdr:cNvPr id="23" name="Line 638">
          <a:extLst>
            <a:ext uri="{FF2B5EF4-FFF2-40B4-BE49-F238E27FC236}">
              <a16:creationId xmlns:a16="http://schemas.microsoft.com/office/drawing/2014/main" id="{F5D5B710-E91D-49C0-935A-5C12FA4ADF8F}"/>
            </a:ext>
          </a:extLst>
        </xdr:cNvPr>
        <xdr:cNvSpPr>
          <a:spLocks noChangeShapeType="1"/>
        </xdr:cNvSpPr>
      </xdr:nvSpPr>
      <xdr:spPr bwMode="auto">
        <a:xfrm flipH="1">
          <a:off x="15599891" y="1638300"/>
          <a:ext cx="7398" cy="7050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150426</xdr:colOff>
      <xdr:row>12</xdr:row>
      <xdr:rowOff>61650</xdr:rowOff>
    </xdr:from>
    <xdr:to>
      <xdr:col>24</xdr:col>
      <xdr:colOff>355107</xdr:colOff>
      <xdr:row>12</xdr:row>
      <xdr:rowOff>70371</xdr:rowOff>
    </xdr:to>
    <xdr:sp macro="" textlink="">
      <xdr:nvSpPr>
        <xdr:cNvPr id="24" name="Line 638">
          <a:extLst>
            <a:ext uri="{FF2B5EF4-FFF2-40B4-BE49-F238E27FC236}">
              <a16:creationId xmlns:a16="http://schemas.microsoft.com/office/drawing/2014/main" id="{5D33D4CF-EAA9-426A-AD04-ADDD4E9B5065}"/>
            </a:ext>
          </a:extLst>
        </xdr:cNvPr>
        <xdr:cNvSpPr>
          <a:spLocks noChangeShapeType="1"/>
        </xdr:cNvSpPr>
      </xdr:nvSpPr>
      <xdr:spPr bwMode="auto">
        <a:xfrm flipH="1">
          <a:off x="15131346" y="2035230"/>
          <a:ext cx="882861" cy="87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217009</xdr:colOff>
      <xdr:row>9</xdr:row>
      <xdr:rowOff>103572</xdr:rowOff>
    </xdr:from>
    <xdr:to>
      <xdr:col>22</xdr:col>
      <xdr:colOff>12329</xdr:colOff>
      <xdr:row>10</xdr:row>
      <xdr:rowOff>14796</xdr:rowOff>
    </xdr:to>
    <xdr:sp macro="" textlink="">
      <xdr:nvSpPr>
        <xdr:cNvPr id="25" name="Line 638">
          <a:extLst>
            <a:ext uri="{FF2B5EF4-FFF2-40B4-BE49-F238E27FC236}">
              <a16:creationId xmlns:a16="http://schemas.microsoft.com/office/drawing/2014/main" id="{5AD73469-2FAA-43DB-BCA3-A59044AF2FA0}"/>
            </a:ext>
          </a:extLst>
        </xdr:cNvPr>
        <xdr:cNvSpPr>
          <a:spLocks noChangeShapeType="1"/>
        </xdr:cNvSpPr>
      </xdr:nvSpPr>
      <xdr:spPr bwMode="auto">
        <a:xfrm flipH="1" flipV="1">
          <a:off x="13841569" y="1574232"/>
          <a:ext cx="473500" cy="788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20</xdr:col>
      <xdr:colOff>623902</xdr:colOff>
      <xdr:row>12</xdr:row>
      <xdr:rowOff>162355</xdr:rowOff>
    </xdr:from>
    <xdr:to>
      <xdr:col>21</xdr:col>
      <xdr:colOff>544990</xdr:colOff>
      <xdr:row>14</xdr:row>
      <xdr:rowOff>39474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799CC92-4121-430D-8417-4FCF3A6C0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70282" y="2135935"/>
          <a:ext cx="599268" cy="212399"/>
        </a:xfrm>
        <a:prstGeom prst="rect">
          <a:avLst/>
        </a:prstGeom>
      </xdr:spPr>
    </xdr:pic>
    <xdr:clientData/>
  </xdr:twoCellAnchor>
  <xdr:oneCellAnchor>
    <xdr:from>
      <xdr:col>22</xdr:col>
      <xdr:colOff>103573</xdr:colOff>
      <xdr:row>13</xdr:row>
      <xdr:rowOff>106041</xdr:rowOff>
    </xdr:from>
    <xdr:ext cx="552387" cy="123300"/>
    <xdr:sp macro="" textlink="">
      <xdr:nvSpPr>
        <xdr:cNvPr id="27" name="Text Box 1620">
          <a:extLst>
            <a:ext uri="{FF2B5EF4-FFF2-40B4-BE49-F238E27FC236}">
              <a16:creationId xmlns:a16="http://schemas.microsoft.com/office/drawing/2014/main" id="{B06C9C73-5CAB-49FE-933B-AFFF63EFB09C}"/>
            </a:ext>
          </a:extLst>
        </xdr:cNvPr>
        <xdr:cNvSpPr txBox="1">
          <a:spLocks noChangeArrowheads="1"/>
        </xdr:cNvSpPr>
      </xdr:nvSpPr>
      <xdr:spPr bwMode="auto">
        <a:xfrm flipH="1">
          <a:off x="14406313" y="2247261"/>
          <a:ext cx="552387" cy="1233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いくたロード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21</xdr:col>
      <xdr:colOff>288523</xdr:colOff>
      <xdr:row>11</xdr:row>
      <xdr:rowOff>12328</xdr:rowOff>
    </xdr:from>
    <xdr:to>
      <xdr:col>22</xdr:col>
      <xdr:colOff>49319</xdr:colOff>
      <xdr:row>12</xdr:row>
      <xdr:rowOff>22192</xdr:rowOff>
    </xdr:to>
    <xdr:sp macro="" textlink="">
      <xdr:nvSpPr>
        <xdr:cNvPr id="28" name="Line 638">
          <a:extLst>
            <a:ext uri="{FF2B5EF4-FFF2-40B4-BE49-F238E27FC236}">
              <a16:creationId xmlns:a16="http://schemas.microsoft.com/office/drawing/2014/main" id="{83433855-0A34-47FF-9F36-0012360B6069}"/>
            </a:ext>
          </a:extLst>
        </xdr:cNvPr>
        <xdr:cNvSpPr>
          <a:spLocks noChangeShapeType="1"/>
        </xdr:cNvSpPr>
      </xdr:nvSpPr>
      <xdr:spPr bwMode="auto">
        <a:xfrm flipH="1" flipV="1">
          <a:off x="13913083" y="1818268"/>
          <a:ext cx="438976" cy="1775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12</xdr:row>
      <xdr:rowOff>9864</xdr:rowOff>
    </xdr:from>
    <xdr:to>
      <xdr:col>22</xdr:col>
      <xdr:colOff>628835</xdr:colOff>
      <xdr:row>12</xdr:row>
      <xdr:rowOff>12331</xdr:rowOff>
    </xdr:to>
    <xdr:sp macro="" textlink="">
      <xdr:nvSpPr>
        <xdr:cNvPr id="29" name="Line 638">
          <a:extLst>
            <a:ext uri="{FF2B5EF4-FFF2-40B4-BE49-F238E27FC236}">
              <a16:creationId xmlns:a16="http://schemas.microsoft.com/office/drawing/2014/main" id="{2AE225D7-03E6-4EA9-A624-DBBE472CF81A}"/>
            </a:ext>
          </a:extLst>
        </xdr:cNvPr>
        <xdr:cNvSpPr>
          <a:spLocks noChangeShapeType="1"/>
        </xdr:cNvSpPr>
      </xdr:nvSpPr>
      <xdr:spPr bwMode="auto">
        <a:xfrm flipH="1" flipV="1">
          <a:off x="14302740" y="1983444"/>
          <a:ext cx="628835" cy="24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7398</xdr:colOff>
      <xdr:row>14</xdr:row>
      <xdr:rowOff>49320</xdr:rowOff>
    </xdr:from>
    <xdr:to>
      <xdr:col>22</xdr:col>
      <xdr:colOff>636233</xdr:colOff>
      <xdr:row>14</xdr:row>
      <xdr:rowOff>51787</xdr:rowOff>
    </xdr:to>
    <xdr:sp macro="" textlink="">
      <xdr:nvSpPr>
        <xdr:cNvPr id="30" name="Line 638">
          <a:extLst>
            <a:ext uri="{FF2B5EF4-FFF2-40B4-BE49-F238E27FC236}">
              <a16:creationId xmlns:a16="http://schemas.microsoft.com/office/drawing/2014/main" id="{20C21B9D-10C6-4291-978D-B59DE8A1C16B}"/>
            </a:ext>
          </a:extLst>
        </xdr:cNvPr>
        <xdr:cNvSpPr>
          <a:spLocks noChangeShapeType="1"/>
        </xdr:cNvSpPr>
      </xdr:nvSpPr>
      <xdr:spPr bwMode="auto">
        <a:xfrm flipH="1" flipV="1">
          <a:off x="14310138" y="2358180"/>
          <a:ext cx="628835" cy="24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24752</xdr:colOff>
      <xdr:row>13</xdr:row>
      <xdr:rowOff>162757</xdr:rowOff>
    </xdr:from>
    <xdr:to>
      <xdr:col>21</xdr:col>
      <xdr:colOff>510467</xdr:colOff>
      <xdr:row>13</xdr:row>
      <xdr:rowOff>163625</xdr:rowOff>
    </xdr:to>
    <xdr:sp macro="" textlink="">
      <xdr:nvSpPr>
        <xdr:cNvPr id="31" name="Line 638">
          <a:extLst>
            <a:ext uri="{FF2B5EF4-FFF2-40B4-BE49-F238E27FC236}">
              <a16:creationId xmlns:a16="http://schemas.microsoft.com/office/drawing/2014/main" id="{7794232D-BC2A-4826-B80A-987C015F1BEE}"/>
            </a:ext>
          </a:extLst>
        </xdr:cNvPr>
        <xdr:cNvSpPr>
          <a:spLocks noChangeShapeType="1"/>
        </xdr:cNvSpPr>
      </xdr:nvSpPr>
      <xdr:spPr bwMode="auto">
        <a:xfrm flipH="1">
          <a:off x="13649312" y="2303977"/>
          <a:ext cx="485715" cy="8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127402</xdr:colOff>
      <xdr:row>2</xdr:row>
      <xdr:rowOff>125757</xdr:rowOff>
    </xdr:from>
    <xdr:to>
      <xdr:col>29</xdr:col>
      <xdr:colOff>609834</xdr:colOff>
      <xdr:row>6</xdr:row>
      <xdr:rowOff>782</xdr:rowOff>
    </xdr:to>
    <xdr:sp macro="" textlink="">
      <xdr:nvSpPr>
        <xdr:cNvPr id="32" name="Line 638">
          <a:extLst>
            <a:ext uri="{FF2B5EF4-FFF2-40B4-BE49-F238E27FC236}">
              <a16:creationId xmlns:a16="http://schemas.microsoft.com/office/drawing/2014/main" id="{B3C2AA25-5405-4EEE-9DE1-E75948F86382}"/>
            </a:ext>
          </a:extLst>
        </xdr:cNvPr>
        <xdr:cNvSpPr>
          <a:spLocks noChangeShapeType="1"/>
        </xdr:cNvSpPr>
      </xdr:nvSpPr>
      <xdr:spPr bwMode="auto">
        <a:xfrm flipH="1" flipV="1">
          <a:off x="19177402" y="422937"/>
          <a:ext cx="482432" cy="545585"/>
        </a:xfrm>
        <a:custGeom>
          <a:avLst/>
          <a:gdLst>
            <a:gd name="connsiteX0" fmla="*/ 0 w 277585"/>
            <a:gd name="connsiteY0" fmla="*/ 0 h 337457"/>
            <a:gd name="connsiteX1" fmla="*/ 277585 w 277585"/>
            <a:gd name="connsiteY1" fmla="*/ 337457 h 337457"/>
            <a:gd name="connsiteX0" fmla="*/ 0 w 277585"/>
            <a:gd name="connsiteY0" fmla="*/ 0 h 337457"/>
            <a:gd name="connsiteX1" fmla="*/ 277585 w 277585"/>
            <a:gd name="connsiteY1" fmla="*/ 337457 h 337457"/>
            <a:gd name="connsiteX0" fmla="*/ 0 w 277585"/>
            <a:gd name="connsiteY0" fmla="*/ 0 h 337457"/>
            <a:gd name="connsiteX1" fmla="*/ 277585 w 277585"/>
            <a:gd name="connsiteY1" fmla="*/ 337457 h 337457"/>
            <a:gd name="connsiteX0" fmla="*/ 0 w 288992"/>
            <a:gd name="connsiteY0" fmla="*/ 0 h 371203"/>
            <a:gd name="connsiteX1" fmla="*/ 288992 w 288992"/>
            <a:gd name="connsiteY1" fmla="*/ 371203 h 371203"/>
            <a:gd name="connsiteX0" fmla="*/ 0 w 288992"/>
            <a:gd name="connsiteY0" fmla="*/ 0 h 371203"/>
            <a:gd name="connsiteX1" fmla="*/ 235756 w 288992"/>
            <a:gd name="connsiteY1" fmla="*/ 324802 h 371203"/>
            <a:gd name="connsiteX2" fmla="*/ 288992 w 288992"/>
            <a:gd name="connsiteY2" fmla="*/ 371203 h 371203"/>
            <a:gd name="connsiteX0" fmla="*/ 0 w 308005"/>
            <a:gd name="connsiteY0" fmla="*/ 0 h 388076"/>
            <a:gd name="connsiteX1" fmla="*/ 235756 w 308005"/>
            <a:gd name="connsiteY1" fmla="*/ 324802 h 388076"/>
            <a:gd name="connsiteX2" fmla="*/ 308005 w 308005"/>
            <a:gd name="connsiteY2" fmla="*/ 388076 h 388076"/>
            <a:gd name="connsiteX0" fmla="*/ 10772 w 318777"/>
            <a:gd name="connsiteY0" fmla="*/ 0 h 388076"/>
            <a:gd name="connsiteX1" fmla="*/ 246528 w 318777"/>
            <a:gd name="connsiteY1" fmla="*/ 324802 h 388076"/>
            <a:gd name="connsiteX2" fmla="*/ 318777 w 318777"/>
            <a:gd name="connsiteY2" fmla="*/ 388076 h 388076"/>
            <a:gd name="connsiteX0" fmla="*/ 10772 w 318777"/>
            <a:gd name="connsiteY0" fmla="*/ 0 h 388076"/>
            <a:gd name="connsiteX1" fmla="*/ 246528 w 318777"/>
            <a:gd name="connsiteY1" fmla="*/ 324802 h 388076"/>
            <a:gd name="connsiteX2" fmla="*/ 318777 w 318777"/>
            <a:gd name="connsiteY2" fmla="*/ 388076 h 388076"/>
            <a:gd name="connsiteX0" fmla="*/ 10772 w 318777"/>
            <a:gd name="connsiteY0" fmla="*/ 0 h 388076"/>
            <a:gd name="connsiteX1" fmla="*/ 246528 w 318777"/>
            <a:gd name="connsiteY1" fmla="*/ 324802 h 388076"/>
            <a:gd name="connsiteX2" fmla="*/ 318777 w 318777"/>
            <a:gd name="connsiteY2" fmla="*/ 388076 h 388076"/>
            <a:gd name="connsiteX0" fmla="*/ 10772 w 334537"/>
            <a:gd name="connsiteY0" fmla="*/ 0 h 399769"/>
            <a:gd name="connsiteX1" fmla="*/ 246528 w 334537"/>
            <a:gd name="connsiteY1" fmla="*/ 324802 h 399769"/>
            <a:gd name="connsiteX2" fmla="*/ 334537 w 334537"/>
            <a:gd name="connsiteY2" fmla="*/ 399769 h 399769"/>
            <a:gd name="connsiteX0" fmla="*/ 10772 w 334537"/>
            <a:gd name="connsiteY0" fmla="*/ 0 h 399769"/>
            <a:gd name="connsiteX1" fmla="*/ 246528 w 334537"/>
            <a:gd name="connsiteY1" fmla="*/ 324802 h 399769"/>
            <a:gd name="connsiteX2" fmla="*/ 334537 w 334537"/>
            <a:gd name="connsiteY2" fmla="*/ 399769 h 399769"/>
            <a:gd name="connsiteX0" fmla="*/ 10363 w 334128"/>
            <a:gd name="connsiteY0" fmla="*/ 0 h 399769"/>
            <a:gd name="connsiteX1" fmla="*/ 258377 w 334128"/>
            <a:gd name="connsiteY1" fmla="*/ 303366 h 399769"/>
            <a:gd name="connsiteX2" fmla="*/ 334128 w 334128"/>
            <a:gd name="connsiteY2" fmla="*/ 399769 h 399769"/>
            <a:gd name="connsiteX0" fmla="*/ 11903 w 335668"/>
            <a:gd name="connsiteY0" fmla="*/ 0 h 399769"/>
            <a:gd name="connsiteX1" fmla="*/ 259917 w 335668"/>
            <a:gd name="connsiteY1" fmla="*/ 303366 h 399769"/>
            <a:gd name="connsiteX2" fmla="*/ 335668 w 335668"/>
            <a:gd name="connsiteY2" fmla="*/ 399769 h 399769"/>
            <a:gd name="connsiteX0" fmla="*/ 2770 w 326535"/>
            <a:gd name="connsiteY0" fmla="*/ 0 h 399769"/>
            <a:gd name="connsiteX1" fmla="*/ 250784 w 326535"/>
            <a:gd name="connsiteY1" fmla="*/ 303366 h 399769"/>
            <a:gd name="connsiteX2" fmla="*/ 326535 w 326535"/>
            <a:gd name="connsiteY2" fmla="*/ 399769 h 399769"/>
            <a:gd name="connsiteX0" fmla="*/ 2770 w 337042"/>
            <a:gd name="connsiteY0" fmla="*/ 0 h 425102"/>
            <a:gd name="connsiteX1" fmla="*/ 250784 w 337042"/>
            <a:gd name="connsiteY1" fmla="*/ 303366 h 425102"/>
            <a:gd name="connsiteX2" fmla="*/ 337042 w 337042"/>
            <a:gd name="connsiteY2" fmla="*/ 425102 h 425102"/>
            <a:gd name="connsiteX0" fmla="*/ 2770 w 337042"/>
            <a:gd name="connsiteY0" fmla="*/ 0 h 425102"/>
            <a:gd name="connsiteX1" fmla="*/ 250784 w 337042"/>
            <a:gd name="connsiteY1" fmla="*/ 303366 h 425102"/>
            <a:gd name="connsiteX2" fmla="*/ 337042 w 337042"/>
            <a:gd name="connsiteY2" fmla="*/ 425102 h 4251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042" h="425102">
              <a:moveTo>
                <a:pt x="2770" y="0"/>
              </a:moveTo>
              <a:cubicBezTo>
                <a:pt x="-25251" y="259423"/>
                <a:pt x="166603" y="302911"/>
                <a:pt x="250784" y="303366"/>
              </a:cubicBezTo>
              <a:cubicBezTo>
                <a:pt x="307523" y="325632"/>
                <a:pt x="318204" y="375176"/>
                <a:pt x="337042" y="42510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646693</xdr:colOff>
      <xdr:row>2</xdr:row>
      <xdr:rowOff>102766</xdr:rowOff>
    </xdr:from>
    <xdr:to>
      <xdr:col>29</xdr:col>
      <xdr:colOff>668465</xdr:colOff>
      <xdr:row>5</xdr:row>
      <xdr:rowOff>135421</xdr:rowOff>
    </xdr:to>
    <xdr:sp macro="" textlink="">
      <xdr:nvSpPr>
        <xdr:cNvPr id="33" name="Line 638">
          <a:extLst>
            <a:ext uri="{FF2B5EF4-FFF2-40B4-BE49-F238E27FC236}">
              <a16:creationId xmlns:a16="http://schemas.microsoft.com/office/drawing/2014/main" id="{D1726072-3248-4AE0-9B62-8D353BCA8EE9}"/>
            </a:ext>
          </a:extLst>
        </xdr:cNvPr>
        <xdr:cNvSpPr>
          <a:spLocks noChangeShapeType="1"/>
        </xdr:cNvSpPr>
      </xdr:nvSpPr>
      <xdr:spPr bwMode="auto">
        <a:xfrm flipV="1">
          <a:off x="19696693" y="399946"/>
          <a:ext cx="21772" cy="535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514941</xdr:colOff>
      <xdr:row>5</xdr:row>
      <xdr:rowOff>24538</xdr:rowOff>
    </xdr:from>
    <xdr:ext cx="193048" cy="94211"/>
    <xdr:sp macro="" textlink="">
      <xdr:nvSpPr>
        <xdr:cNvPr id="34" name="Text Box 1620">
          <a:extLst>
            <a:ext uri="{FF2B5EF4-FFF2-40B4-BE49-F238E27FC236}">
              <a16:creationId xmlns:a16="http://schemas.microsoft.com/office/drawing/2014/main" id="{DAD42ACC-B7C6-4D56-A6E9-C01D5AB0E858}"/>
            </a:ext>
          </a:extLst>
        </xdr:cNvPr>
        <xdr:cNvSpPr txBox="1">
          <a:spLocks noChangeArrowheads="1"/>
        </xdr:cNvSpPr>
      </xdr:nvSpPr>
      <xdr:spPr bwMode="auto">
        <a:xfrm rot="1020554">
          <a:off x="19564941" y="824638"/>
          <a:ext cx="193048" cy="9421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244936</xdr:colOff>
      <xdr:row>5</xdr:row>
      <xdr:rowOff>73379</xdr:rowOff>
    </xdr:from>
    <xdr:to>
      <xdr:col>28</xdr:col>
      <xdr:colOff>332015</xdr:colOff>
      <xdr:row>5</xdr:row>
      <xdr:rowOff>87086</xdr:rowOff>
    </xdr:to>
    <xdr:sp macro="" textlink="">
      <xdr:nvSpPr>
        <xdr:cNvPr id="35" name="Line 638">
          <a:extLst>
            <a:ext uri="{FF2B5EF4-FFF2-40B4-BE49-F238E27FC236}">
              <a16:creationId xmlns:a16="http://schemas.microsoft.com/office/drawing/2014/main" id="{B70D98DB-3356-42E2-9346-D6C42CC17B4B}"/>
            </a:ext>
          </a:extLst>
        </xdr:cNvPr>
        <xdr:cNvSpPr>
          <a:spLocks noChangeShapeType="1"/>
        </xdr:cNvSpPr>
      </xdr:nvSpPr>
      <xdr:spPr bwMode="auto">
        <a:xfrm flipH="1" flipV="1">
          <a:off x="17938576" y="873479"/>
          <a:ext cx="765259" cy="137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337455</xdr:colOff>
      <xdr:row>8</xdr:row>
      <xdr:rowOff>81645</xdr:rowOff>
    </xdr:from>
    <xdr:to>
      <xdr:col>24</xdr:col>
      <xdr:colOff>653142</xdr:colOff>
      <xdr:row>8</xdr:row>
      <xdr:rowOff>114302</xdr:rowOff>
    </xdr:to>
    <xdr:sp macro="" textlink="">
      <xdr:nvSpPr>
        <xdr:cNvPr id="36" name="Line 638">
          <a:extLst>
            <a:ext uri="{FF2B5EF4-FFF2-40B4-BE49-F238E27FC236}">
              <a16:creationId xmlns:a16="http://schemas.microsoft.com/office/drawing/2014/main" id="{5D6B77FD-FCD3-4688-A7BC-55354537815D}"/>
            </a:ext>
          </a:extLst>
        </xdr:cNvPr>
        <xdr:cNvSpPr>
          <a:spLocks noChangeShapeType="1"/>
        </xdr:cNvSpPr>
      </xdr:nvSpPr>
      <xdr:spPr bwMode="auto">
        <a:xfrm flipH="1" flipV="1">
          <a:off x="15996555" y="1384665"/>
          <a:ext cx="315687" cy="326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563266</xdr:colOff>
      <xdr:row>3</xdr:row>
      <xdr:rowOff>157976</xdr:rowOff>
    </xdr:from>
    <xdr:to>
      <xdr:col>22</xdr:col>
      <xdr:colOff>474615</xdr:colOff>
      <xdr:row>5</xdr:row>
      <xdr:rowOff>96520</xdr:rowOff>
    </xdr:to>
    <xdr:sp macro="" textlink="">
      <xdr:nvSpPr>
        <xdr:cNvPr id="37" name="Line 638">
          <a:extLst>
            <a:ext uri="{FF2B5EF4-FFF2-40B4-BE49-F238E27FC236}">
              <a16:creationId xmlns:a16="http://schemas.microsoft.com/office/drawing/2014/main" id="{EB457823-D0E8-4984-B791-4644B1C46A77}"/>
            </a:ext>
          </a:extLst>
        </xdr:cNvPr>
        <xdr:cNvSpPr>
          <a:spLocks noChangeShapeType="1"/>
        </xdr:cNvSpPr>
      </xdr:nvSpPr>
      <xdr:spPr bwMode="auto">
        <a:xfrm flipH="1" flipV="1">
          <a:off x="14187826" y="622796"/>
          <a:ext cx="589529" cy="2738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186088</xdr:colOff>
      <xdr:row>62</xdr:row>
      <xdr:rowOff>17518</xdr:rowOff>
    </xdr:from>
    <xdr:to>
      <xdr:col>19</xdr:col>
      <xdr:colOff>531356</xdr:colOff>
      <xdr:row>63</xdr:row>
      <xdr:rowOff>113737</xdr:rowOff>
    </xdr:to>
    <xdr:sp macro="" textlink="">
      <xdr:nvSpPr>
        <xdr:cNvPr id="38" name="Line 4803">
          <a:extLst>
            <a:ext uri="{FF2B5EF4-FFF2-40B4-BE49-F238E27FC236}">
              <a16:creationId xmlns:a16="http://schemas.microsoft.com/office/drawing/2014/main" id="{FC5A6879-630A-4BB9-BC83-0581EC1DED74}"/>
            </a:ext>
          </a:extLst>
        </xdr:cNvPr>
        <xdr:cNvSpPr>
          <a:spLocks noChangeShapeType="1"/>
        </xdr:cNvSpPr>
      </xdr:nvSpPr>
      <xdr:spPr bwMode="auto">
        <a:xfrm flipH="1">
          <a:off x="12454288" y="10395958"/>
          <a:ext cx="345268" cy="2638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496320</xdr:colOff>
      <xdr:row>59</xdr:row>
      <xdr:rowOff>163495</xdr:rowOff>
    </xdr:from>
    <xdr:to>
      <xdr:col>14</xdr:col>
      <xdr:colOff>57631</xdr:colOff>
      <xdr:row>61</xdr:row>
      <xdr:rowOff>129047</xdr:rowOff>
    </xdr:to>
    <xdr:sp macro="" textlink="">
      <xdr:nvSpPr>
        <xdr:cNvPr id="39" name="Line 4803">
          <a:extLst>
            <a:ext uri="{FF2B5EF4-FFF2-40B4-BE49-F238E27FC236}">
              <a16:creationId xmlns:a16="http://schemas.microsoft.com/office/drawing/2014/main" id="{C4CEB681-A771-4B83-940E-199BA0DA3DBA}"/>
            </a:ext>
          </a:extLst>
        </xdr:cNvPr>
        <xdr:cNvSpPr>
          <a:spLocks noChangeShapeType="1"/>
        </xdr:cNvSpPr>
      </xdr:nvSpPr>
      <xdr:spPr bwMode="auto">
        <a:xfrm>
          <a:off x="8687820" y="10039015"/>
          <a:ext cx="239491" cy="3008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516698</xdr:colOff>
      <xdr:row>59</xdr:row>
      <xdr:rowOff>99164</xdr:rowOff>
    </xdr:from>
    <xdr:to>
      <xdr:col>11</xdr:col>
      <xdr:colOff>528782</xdr:colOff>
      <xdr:row>61</xdr:row>
      <xdr:rowOff>83507</xdr:rowOff>
    </xdr:to>
    <xdr:sp macro="" textlink="">
      <xdr:nvSpPr>
        <xdr:cNvPr id="40" name="Line 76">
          <a:extLst>
            <a:ext uri="{FF2B5EF4-FFF2-40B4-BE49-F238E27FC236}">
              <a16:creationId xmlns:a16="http://schemas.microsoft.com/office/drawing/2014/main" id="{DF421CE2-2074-4B26-9F4B-AD520DA7DA9C}"/>
            </a:ext>
          </a:extLst>
        </xdr:cNvPr>
        <xdr:cNvSpPr>
          <a:spLocks noChangeShapeType="1"/>
        </xdr:cNvSpPr>
      </xdr:nvSpPr>
      <xdr:spPr bwMode="auto">
        <a:xfrm rot="5400000" flipH="1">
          <a:off x="7198068" y="10128454"/>
          <a:ext cx="319623" cy="120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521917</xdr:colOff>
      <xdr:row>51</xdr:row>
      <xdr:rowOff>120045</xdr:rowOff>
    </xdr:from>
    <xdr:to>
      <xdr:col>19</xdr:col>
      <xdr:colOff>527282</xdr:colOff>
      <xdr:row>53</xdr:row>
      <xdr:rowOff>149826</xdr:rowOff>
    </xdr:to>
    <xdr:sp macro="" textlink="">
      <xdr:nvSpPr>
        <xdr:cNvPr id="41" name="Line 4803">
          <a:extLst>
            <a:ext uri="{FF2B5EF4-FFF2-40B4-BE49-F238E27FC236}">
              <a16:creationId xmlns:a16="http://schemas.microsoft.com/office/drawing/2014/main" id="{5A9118A4-F706-4F6F-8F0C-90BE5298EF4C}"/>
            </a:ext>
          </a:extLst>
        </xdr:cNvPr>
        <xdr:cNvSpPr>
          <a:spLocks noChangeShapeType="1"/>
        </xdr:cNvSpPr>
      </xdr:nvSpPr>
      <xdr:spPr bwMode="auto">
        <a:xfrm flipH="1">
          <a:off x="12790117" y="8654445"/>
          <a:ext cx="5365" cy="3650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203564</xdr:colOff>
      <xdr:row>51</xdr:row>
      <xdr:rowOff>106424</xdr:rowOff>
    </xdr:from>
    <xdr:to>
      <xdr:col>12</xdr:col>
      <xdr:colOff>212849</xdr:colOff>
      <xdr:row>55</xdr:row>
      <xdr:rowOff>736</xdr:rowOff>
    </xdr:to>
    <xdr:sp macro="" textlink="">
      <xdr:nvSpPr>
        <xdr:cNvPr id="42" name="Line 76">
          <a:extLst>
            <a:ext uri="{FF2B5EF4-FFF2-40B4-BE49-F238E27FC236}">
              <a16:creationId xmlns:a16="http://schemas.microsoft.com/office/drawing/2014/main" id="{BCF68B80-A877-49EE-9DC0-151D543F8513}"/>
            </a:ext>
          </a:extLst>
        </xdr:cNvPr>
        <xdr:cNvSpPr>
          <a:spLocks noChangeShapeType="1"/>
        </xdr:cNvSpPr>
      </xdr:nvSpPr>
      <xdr:spPr bwMode="auto">
        <a:xfrm flipH="1">
          <a:off x="7716884" y="8640824"/>
          <a:ext cx="9285" cy="5648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127697</xdr:colOff>
      <xdr:row>51</xdr:row>
      <xdr:rowOff>165974</xdr:rowOff>
    </xdr:from>
    <xdr:to>
      <xdr:col>12</xdr:col>
      <xdr:colOff>208592</xdr:colOff>
      <xdr:row>56</xdr:row>
      <xdr:rowOff>119194</xdr:rowOff>
    </xdr:to>
    <xdr:sp macro="" textlink="">
      <xdr:nvSpPr>
        <xdr:cNvPr id="43" name="Freeform 601">
          <a:extLst>
            <a:ext uri="{FF2B5EF4-FFF2-40B4-BE49-F238E27FC236}">
              <a16:creationId xmlns:a16="http://schemas.microsoft.com/office/drawing/2014/main" id="{9EAA7880-02F5-4FEB-9306-049814CCE966}"/>
            </a:ext>
          </a:extLst>
        </xdr:cNvPr>
        <xdr:cNvSpPr>
          <a:spLocks/>
        </xdr:cNvSpPr>
      </xdr:nvSpPr>
      <xdr:spPr bwMode="auto">
        <a:xfrm>
          <a:off x="6962837" y="8700374"/>
          <a:ext cx="759075" cy="79142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129359 w 132851"/>
            <a:gd name="connsiteY0" fmla="*/ 6919 h 6919"/>
            <a:gd name="connsiteX1" fmla="*/ 132851 w 132851"/>
            <a:gd name="connsiteY1" fmla="*/ 1850 h 6919"/>
            <a:gd name="connsiteX2" fmla="*/ 0 w 132851"/>
            <a:gd name="connsiteY2" fmla="*/ 0 h 6919"/>
            <a:gd name="connsiteX0" fmla="*/ 9737 w 10000"/>
            <a:gd name="connsiteY0" fmla="*/ 10000 h 10000"/>
            <a:gd name="connsiteX1" fmla="*/ 10000 w 10000"/>
            <a:gd name="connsiteY1" fmla="*/ 2674 h 10000"/>
            <a:gd name="connsiteX2" fmla="*/ 0 w 10000"/>
            <a:gd name="connsiteY2" fmla="*/ 0 h 10000"/>
            <a:gd name="connsiteX0" fmla="*/ 9181 w 9444"/>
            <a:gd name="connsiteY0" fmla="*/ 20212 h 20212"/>
            <a:gd name="connsiteX1" fmla="*/ 9444 w 9444"/>
            <a:gd name="connsiteY1" fmla="*/ 12886 h 20212"/>
            <a:gd name="connsiteX2" fmla="*/ 0 w 9444"/>
            <a:gd name="connsiteY2" fmla="*/ 0 h 20212"/>
            <a:gd name="connsiteX0" fmla="*/ 9722 w 10000"/>
            <a:gd name="connsiteY0" fmla="*/ 10000 h 10000"/>
            <a:gd name="connsiteX1" fmla="*/ 10000 w 10000"/>
            <a:gd name="connsiteY1" fmla="*/ 6375 h 10000"/>
            <a:gd name="connsiteX2" fmla="*/ 0 w 10000"/>
            <a:gd name="connsiteY2" fmla="*/ 0 h 10000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380 w 13484"/>
            <a:gd name="connsiteY3" fmla="*/ 1894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802"/>
            <a:gd name="connsiteY0" fmla="*/ 11203 h 11203"/>
            <a:gd name="connsiteX1" fmla="*/ 13802 w 13802"/>
            <a:gd name="connsiteY1" fmla="*/ 8380 h 11203"/>
            <a:gd name="connsiteX2" fmla="*/ 7665 w 13802"/>
            <a:gd name="connsiteY2" fmla="*/ 1966 h 11203"/>
            <a:gd name="connsiteX3" fmla="*/ 5984 w 13802"/>
            <a:gd name="connsiteY3" fmla="*/ 1894 h 11203"/>
            <a:gd name="connsiteX4" fmla="*/ 0 w 13802"/>
            <a:gd name="connsiteY4" fmla="*/ 0 h 11203"/>
            <a:gd name="connsiteX0" fmla="*/ 13367 w 13724"/>
            <a:gd name="connsiteY0" fmla="*/ 11203 h 11203"/>
            <a:gd name="connsiteX1" fmla="*/ 13724 w 13724"/>
            <a:gd name="connsiteY1" fmla="*/ 9092 h 11203"/>
            <a:gd name="connsiteX2" fmla="*/ 7665 w 13724"/>
            <a:gd name="connsiteY2" fmla="*/ 1966 h 11203"/>
            <a:gd name="connsiteX3" fmla="*/ 5984 w 13724"/>
            <a:gd name="connsiteY3" fmla="*/ 1894 h 11203"/>
            <a:gd name="connsiteX4" fmla="*/ 0 w 13724"/>
            <a:gd name="connsiteY4" fmla="*/ 0 h 11203"/>
            <a:gd name="connsiteX0" fmla="*/ 13367 w 13567"/>
            <a:gd name="connsiteY0" fmla="*/ 11203 h 11203"/>
            <a:gd name="connsiteX1" fmla="*/ 13567 w 13567"/>
            <a:gd name="connsiteY1" fmla="*/ 8424 h 11203"/>
            <a:gd name="connsiteX2" fmla="*/ 7665 w 13567"/>
            <a:gd name="connsiteY2" fmla="*/ 1966 h 11203"/>
            <a:gd name="connsiteX3" fmla="*/ 5984 w 13567"/>
            <a:gd name="connsiteY3" fmla="*/ 1894 h 11203"/>
            <a:gd name="connsiteX4" fmla="*/ 0 w 13567"/>
            <a:gd name="connsiteY4" fmla="*/ 0 h 11203"/>
            <a:gd name="connsiteX0" fmla="*/ 13367 w 13959"/>
            <a:gd name="connsiteY0" fmla="*/ 11203 h 11203"/>
            <a:gd name="connsiteX1" fmla="*/ 13959 w 13959"/>
            <a:gd name="connsiteY1" fmla="*/ 8825 h 11203"/>
            <a:gd name="connsiteX2" fmla="*/ 7665 w 13959"/>
            <a:gd name="connsiteY2" fmla="*/ 1966 h 11203"/>
            <a:gd name="connsiteX3" fmla="*/ 5984 w 13959"/>
            <a:gd name="connsiteY3" fmla="*/ 1894 h 11203"/>
            <a:gd name="connsiteX4" fmla="*/ 0 w 13959"/>
            <a:gd name="connsiteY4" fmla="*/ 0 h 11203"/>
            <a:gd name="connsiteX0" fmla="*/ 13367 w 13589"/>
            <a:gd name="connsiteY0" fmla="*/ 11203 h 11203"/>
            <a:gd name="connsiteX1" fmla="*/ 13589 w 13589"/>
            <a:gd name="connsiteY1" fmla="*/ 8679 h 11203"/>
            <a:gd name="connsiteX2" fmla="*/ 7665 w 13589"/>
            <a:gd name="connsiteY2" fmla="*/ 1966 h 11203"/>
            <a:gd name="connsiteX3" fmla="*/ 5984 w 13589"/>
            <a:gd name="connsiteY3" fmla="*/ 1894 h 11203"/>
            <a:gd name="connsiteX4" fmla="*/ 0 w 13589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7665 w 13885"/>
            <a:gd name="connsiteY2" fmla="*/ 1966 h 11203"/>
            <a:gd name="connsiteX3" fmla="*/ 5984 w 13885"/>
            <a:gd name="connsiteY3" fmla="*/ 1894 h 11203"/>
            <a:gd name="connsiteX4" fmla="*/ 0 w 13885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2581 w 13885"/>
            <a:gd name="connsiteY2" fmla="*/ 8254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397 w 13885"/>
            <a:gd name="connsiteY4" fmla="*/ 1520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767 w 13885"/>
            <a:gd name="connsiteY4" fmla="*/ 1520 h 11224"/>
            <a:gd name="connsiteX5" fmla="*/ 0 w 13885"/>
            <a:gd name="connsiteY5" fmla="*/ 0 h 1122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063 w 14181"/>
            <a:gd name="connsiteY4" fmla="*/ 2040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  <a:gd name="connsiteX0" fmla="*/ 8196 w 8566"/>
            <a:gd name="connsiteY0" fmla="*/ 9579 h 9579"/>
            <a:gd name="connsiteX1" fmla="*/ 8566 w 8566"/>
            <a:gd name="connsiteY1" fmla="*/ 7055 h 9579"/>
            <a:gd name="connsiteX2" fmla="*/ 6227 w 8566"/>
            <a:gd name="connsiteY2" fmla="*/ 6983 h 9579"/>
            <a:gd name="connsiteX3" fmla="*/ 2716 w 8566"/>
            <a:gd name="connsiteY3" fmla="*/ 674 h 9579"/>
            <a:gd name="connsiteX4" fmla="*/ 0 w 8566"/>
            <a:gd name="connsiteY4" fmla="*/ 0 h 9579"/>
            <a:gd name="connsiteX0" fmla="*/ 6397 w 6829"/>
            <a:gd name="connsiteY0" fmla="*/ 9296 h 9296"/>
            <a:gd name="connsiteX1" fmla="*/ 6829 w 6829"/>
            <a:gd name="connsiteY1" fmla="*/ 6661 h 9296"/>
            <a:gd name="connsiteX2" fmla="*/ 4098 w 6829"/>
            <a:gd name="connsiteY2" fmla="*/ 6586 h 9296"/>
            <a:gd name="connsiteX3" fmla="*/ 0 w 6829"/>
            <a:gd name="connsiteY3" fmla="*/ 0 h 9296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4913 w 10000"/>
            <a:gd name="connsiteY2" fmla="*/ 5704 h 10000"/>
            <a:gd name="connsiteX3" fmla="*/ 6001 w 10000"/>
            <a:gd name="connsiteY3" fmla="*/ 7085 h 10000"/>
            <a:gd name="connsiteX4" fmla="*/ 0 w 10000"/>
            <a:gd name="connsiteY4" fmla="*/ 0 h 10000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6001 w 10000"/>
            <a:gd name="connsiteY2" fmla="*/ 7085 h 10000"/>
            <a:gd name="connsiteX3" fmla="*/ 0 w 10000"/>
            <a:gd name="connsiteY3" fmla="*/ 0 h 10000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4262 w 10000"/>
            <a:gd name="connsiteY2" fmla="*/ 5589 h 10000"/>
            <a:gd name="connsiteX3" fmla="*/ 0 w 10000"/>
            <a:gd name="connsiteY3" fmla="*/ 0 h 10000"/>
            <a:gd name="connsiteX0" fmla="*/ 9864 w 10000"/>
            <a:gd name="connsiteY0" fmla="*/ 9692 h 9692"/>
            <a:gd name="connsiteX1" fmla="*/ 10000 w 10000"/>
            <a:gd name="connsiteY1" fmla="*/ 7165 h 9692"/>
            <a:gd name="connsiteX2" fmla="*/ 4262 w 10000"/>
            <a:gd name="connsiteY2" fmla="*/ 5589 h 9692"/>
            <a:gd name="connsiteX3" fmla="*/ 0 w 10000"/>
            <a:gd name="connsiteY3" fmla="*/ 0 h 9692"/>
            <a:gd name="connsiteX0" fmla="*/ 9864 w 10000"/>
            <a:gd name="connsiteY0" fmla="*/ 10000 h 10000"/>
            <a:gd name="connsiteX1" fmla="*/ 10000 w 10000"/>
            <a:gd name="connsiteY1" fmla="*/ 7393 h 10000"/>
            <a:gd name="connsiteX2" fmla="*/ 0 w 10000"/>
            <a:gd name="connsiteY2" fmla="*/ 0 h 10000"/>
            <a:gd name="connsiteX0" fmla="*/ 9864 w 10000"/>
            <a:gd name="connsiteY0" fmla="*/ 10000 h 10000"/>
            <a:gd name="connsiteX1" fmla="*/ 10000 w 10000"/>
            <a:gd name="connsiteY1" fmla="*/ 7211 h 10000"/>
            <a:gd name="connsiteX2" fmla="*/ 0 w 10000"/>
            <a:gd name="connsiteY2" fmla="*/ 0 h 10000"/>
            <a:gd name="connsiteX0" fmla="*/ 9864 w 10000"/>
            <a:gd name="connsiteY0" fmla="*/ 10000 h 10000"/>
            <a:gd name="connsiteX1" fmla="*/ 10000 w 10000"/>
            <a:gd name="connsiteY1" fmla="*/ 7211 h 10000"/>
            <a:gd name="connsiteX2" fmla="*/ 0 w 10000"/>
            <a:gd name="connsiteY2" fmla="*/ 0 h 10000"/>
            <a:gd name="connsiteX0" fmla="*/ 22827 w 22963"/>
            <a:gd name="connsiteY0" fmla="*/ 7174 h 7174"/>
            <a:gd name="connsiteX1" fmla="*/ 22963 w 22963"/>
            <a:gd name="connsiteY1" fmla="*/ 4385 h 7174"/>
            <a:gd name="connsiteX2" fmla="*/ 0 w 22963"/>
            <a:gd name="connsiteY2" fmla="*/ 0 h 7174"/>
            <a:gd name="connsiteX0" fmla="*/ 9511 w 9570"/>
            <a:gd name="connsiteY0" fmla="*/ 11152 h 11152"/>
            <a:gd name="connsiteX1" fmla="*/ 9570 w 9570"/>
            <a:gd name="connsiteY1" fmla="*/ 7264 h 11152"/>
            <a:gd name="connsiteX2" fmla="*/ 0 w 9570"/>
            <a:gd name="connsiteY2" fmla="*/ 0 h 11152"/>
            <a:gd name="connsiteX0" fmla="*/ 9938 w 10000"/>
            <a:gd name="connsiteY0" fmla="*/ 10000 h 10000"/>
            <a:gd name="connsiteX1" fmla="*/ 10000 w 10000"/>
            <a:gd name="connsiteY1" fmla="*/ 6514 h 10000"/>
            <a:gd name="connsiteX2" fmla="*/ 0 w 10000"/>
            <a:gd name="connsiteY2" fmla="*/ 0 h 10000"/>
            <a:gd name="connsiteX0" fmla="*/ 9938 w 10000"/>
            <a:gd name="connsiteY0" fmla="*/ 10000 h 10000"/>
            <a:gd name="connsiteX1" fmla="*/ 10000 w 10000"/>
            <a:gd name="connsiteY1" fmla="*/ 6514 h 10000"/>
            <a:gd name="connsiteX2" fmla="*/ 3877 w 10000"/>
            <a:gd name="connsiteY2" fmla="*/ 3479 h 10000"/>
            <a:gd name="connsiteX3" fmla="*/ 0 w 10000"/>
            <a:gd name="connsiteY3" fmla="*/ 0 h 10000"/>
            <a:gd name="connsiteX0" fmla="*/ 9938 w 10000"/>
            <a:gd name="connsiteY0" fmla="*/ 10000 h 10000"/>
            <a:gd name="connsiteX1" fmla="*/ 10000 w 10000"/>
            <a:gd name="connsiteY1" fmla="*/ 6514 h 10000"/>
            <a:gd name="connsiteX2" fmla="*/ 3877 w 10000"/>
            <a:gd name="connsiteY2" fmla="*/ 3479 h 10000"/>
            <a:gd name="connsiteX3" fmla="*/ 0 w 10000"/>
            <a:gd name="connsiteY3" fmla="*/ 0 h 10000"/>
            <a:gd name="connsiteX0" fmla="*/ 9938 w 10000"/>
            <a:gd name="connsiteY0" fmla="*/ 10000 h 10000"/>
            <a:gd name="connsiteX1" fmla="*/ 10000 w 10000"/>
            <a:gd name="connsiteY1" fmla="*/ 6514 h 10000"/>
            <a:gd name="connsiteX2" fmla="*/ 4383 w 10000"/>
            <a:gd name="connsiteY2" fmla="*/ 3099 h 10000"/>
            <a:gd name="connsiteX3" fmla="*/ 0 w 10000"/>
            <a:gd name="connsiteY3" fmla="*/ 0 h 10000"/>
            <a:gd name="connsiteX0" fmla="*/ 9938 w 10000"/>
            <a:gd name="connsiteY0" fmla="*/ 10000 h 10000"/>
            <a:gd name="connsiteX1" fmla="*/ 10000 w 10000"/>
            <a:gd name="connsiteY1" fmla="*/ 6514 h 10000"/>
            <a:gd name="connsiteX2" fmla="*/ 4383 w 10000"/>
            <a:gd name="connsiteY2" fmla="*/ 3099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9938" y="10000"/>
              </a:moveTo>
              <a:cubicBezTo>
                <a:pt x="9984" y="8686"/>
                <a:pt x="9927" y="8455"/>
                <a:pt x="10000" y="6514"/>
              </a:cubicBezTo>
              <a:cubicBezTo>
                <a:pt x="9009" y="5563"/>
                <a:pt x="6050" y="4185"/>
                <a:pt x="4383" y="3099"/>
              </a:cubicBezTo>
              <a:cubicBezTo>
                <a:pt x="1087" y="2828"/>
                <a:pt x="665" y="716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68112</xdr:colOff>
      <xdr:row>52</xdr:row>
      <xdr:rowOff>127710</xdr:rowOff>
    </xdr:from>
    <xdr:ext cx="1059990" cy="80882"/>
    <xdr:sp macro="" textlink="">
      <xdr:nvSpPr>
        <xdr:cNvPr id="44" name="Text Box 1620">
          <a:extLst>
            <a:ext uri="{FF2B5EF4-FFF2-40B4-BE49-F238E27FC236}">
              <a16:creationId xmlns:a16="http://schemas.microsoft.com/office/drawing/2014/main" id="{1680F189-AE5C-4B5D-BCD7-BF0063F28C1A}"/>
            </a:ext>
          </a:extLst>
        </xdr:cNvPr>
        <xdr:cNvSpPr txBox="1">
          <a:spLocks noChangeArrowheads="1"/>
        </xdr:cNvSpPr>
      </xdr:nvSpPr>
      <xdr:spPr bwMode="auto">
        <a:xfrm>
          <a:off x="6903252" y="8829750"/>
          <a:ext cx="1059990" cy="8088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191564</xdr:colOff>
      <xdr:row>43</xdr:row>
      <xdr:rowOff>12771</xdr:rowOff>
    </xdr:from>
    <xdr:ext cx="370358" cy="80883"/>
    <xdr:sp macro="" textlink="">
      <xdr:nvSpPr>
        <xdr:cNvPr id="45" name="Text Box 1664">
          <a:extLst>
            <a:ext uri="{FF2B5EF4-FFF2-40B4-BE49-F238E27FC236}">
              <a16:creationId xmlns:a16="http://schemas.microsoft.com/office/drawing/2014/main" id="{12B6ECB8-FEF2-42FC-B1C3-663DFEA978C2}"/>
            </a:ext>
          </a:extLst>
        </xdr:cNvPr>
        <xdr:cNvSpPr txBox="1">
          <a:spLocks noChangeArrowheads="1"/>
        </xdr:cNvSpPr>
      </xdr:nvSpPr>
      <xdr:spPr bwMode="auto">
        <a:xfrm>
          <a:off x="9739424" y="7206051"/>
          <a:ext cx="370358" cy="8088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7200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西脇北ﾊﾞｲﾊﾟｽ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674519</xdr:colOff>
      <xdr:row>43</xdr:row>
      <xdr:rowOff>156531</xdr:rowOff>
    </xdr:from>
    <xdr:to>
      <xdr:col>14</xdr:col>
      <xdr:colOff>8609</xdr:colOff>
      <xdr:row>48</xdr:row>
      <xdr:rowOff>74613</xdr:rowOff>
    </xdr:to>
    <xdr:sp macro="" textlink="">
      <xdr:nvSpPr>
        <xdr:cNvPr id="46" name="Freeform 217">
          <a:extLst>
            <a:ext uri="{FF2B5EF4-FFF2-40B4-BE49-F238E27FC236}">
              <a16:creationId xmlns:a16="http://schemas.microsoft.com/office/drawing/2014/main" id="{AF542E86-A1DB-484E-BF9F-D465445A0603}"/>
            </a:ext>
          </a:extLst>
        </xdr:cNvPr>
        <xdr:cNvSpPr>
          <a:spLocks/>
        </xdr:cNvSpPr>
      </xdr:nvSpPr>
      <xdr:spPr bwMode="auto">
        <a:xfrm rot="1585536">
          <a:off x="8187839" y="7349811"/>
          <a:ext cx="690450" cy="75628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  <a:gd name="connsiteX0" fmla="*/ 37205 w 37205"/>
            <a:gd name="connsiteY0" fmla="*/ 19058 h 19058"/>
            <a:gd name="connsiteX1" fmla="*/ 33635 w 37205"/>
            <a:gd name="connsiteY1" fmla="*/ 15469 h 19058"/>
            <a:gd name="connsiteX2" fmla="*/ 1 w 37205"/>
            <a:gd name="connsiteY2" fmla="*/ 0 h 19058"/>
            <a:gd name="connsiteX0" fmla="*/ 37204 w 37204"/>
            <a:gd name="connsiteY0" fmla="*/ 19177 h 19177"/>
            <a:gd name="connsiteX1" fmla="*/ 33634 w 37204"/>
            <a:gd name="connsiteY1" fmla="*/ 15588 h 19177"/>
            <a:gd name="connsiteX2" fmla="*/ 7634 w 37204"/>
            <a:gd name="connsiteY2" fmla="*/ 1513 h 19177"/>
            <a:gd name="connsiteX3" fmla="*/ 0 w 37204"/>
            <a:gd name="connsiteY3" fmla="*/ 119 h 19177"/>
            <a:gd name="connsiteX0" fmla="*/ 37204 w 37204"/>
            <a:gd name="connsiteY0" fmla="*/ 19177 h 19177"/>
            <a:gd name="connsiteX1" fmla="*/ 33634 w 37204"/>
            <a:gd name="connsiteY1" fmla="*/ 15588 h 19177"/>
            <a:gd name="connsiteX2" fmla="*/ 7634 w 37204"/>
            <a:gd name="connsiteY2" fmla="*/ 1513 h 19177"/>
            <a:gd name="connsiteX3" fmla="*/ 0 w 37204"/>
            <a:gd name="connsiteY3" fmla="*/ 119 h 19177"/>
            <a:gd name="connsiteX0" fmla="*/ 38427 w 38427"/>
            <a:gd name="connsiteY0" fmla="*/ 20882 h 20882"/>
            <a:gd name="connsiteX1" fmla="*/ 34857 w 38427"/>
            <a:gd name="connsiteY1" fmla="*/ 17293 h 20882"/>
            <a:gd name="connsiteX2" fmla="*/ 8857 w 38427"/>
            <a:gd name="connsiteY2" fmla="*/ 3218 h 20882"/>
            <a:gd name="connsiteX3" fmla="*/ 0 w 38427"/>
            <a:gd name="connsiteY3" fmla="*/ 0 h 20882"/>
            <a:gd name="connsiteX0" fmla="*/ 38427 w 38427"/>
            <a:gd name="connsiteY0" fmla="*/ 20882 h 20882"/>
            <a:gd name="connsiteX1" fmla="*/ 34857 w 38427"/>
            <a:gd name="connsiteY1" fmla="*/ 17293 h 20882"/>
            <a:gd name="connsiteX2" fmla="*/ 12160 w 38427"/>
            <a:gd name="connsiteY2" fmla="*/ 1695 h 20882"/>
            <a:gd name="connsiteX3" fmla="*/ 0 w 38427"/>
            <a:gd name="connsiteY3" fmla="*/ 0 h 20882"/>
            <a:gd name="connsiteX0" fmla="*/ 39355 w 39355"/>
            <a:gd name="connsiteY0" fmla="*/ 20720 h 20720"/>
            <a:gd name="connsiteX1" fmla="*/ 35785 w 39355"/>
            <a:gd name="connsiteY1" fmla="*/ 17131 h 20720"/>
            <a:gd name="connsiteX2" fmla="*/ 13088 w 39355"/>
            <a:gd name="connsiteY2" fmla="*/ 1533 h 20720"/>
            <a:gd name="connsiteX3" fmla="*/ 0 w 39355"/>
            <a:gd name="connsiteY3" fmla="*/ 98 h 20720"/>
            <a:gd name="connsiteX0" fmla="*/ 44605 w 44605"/>
            <a:gd name="connsiteY0" fmla="*/ 20592 h 20592"/>
            <a:gd name="connsiteX1" fmla="*/ 41035 w 44605"/>
            <a:gd name="connsiteY1" fmla="*/ 17003 h 20592"/>
            <a:gd name="connsiteX2" fmla="*/ 18338 w 44605"/>
            <a:gd name="connsiteY2" fmla="*/ 1405 h 20592"/>
            <a:gd name="connsiteX3" fmla="*/ 0 w 44605"/>
            <a:gd name="connsiteY3" fmla="*/ 263 h 20592"/>
            <a:gd name="connsiteX0" fmla="*/ 44605 w 44605"/>
            <a:gd name="connsiteY0" fmla="*/ 20592 h 20592"/>
            <a:gd name="connsiteX1" fmla="*/ 41035 w 44605"/>
            <a:gd name="connsiteY1" fmla="*/ 17003 h 20592"/>
            <a:gd name="connsiteX2" fmla="*/ 18338 w 44605"/>
            <a:gd name="connsiteY2" fmla="*/ 1405 h 20592"/>
            <a:gd name="connsiteX3" fmla="*/ 0 w 44605"/>
            <a:gd name="connsiteY3" fmla="*/ 263 h 20592"/>
            <a:gd name="connsiteX0" fmla="*/ 44605 w 44605"/>
            <a:gd name="connsiteY0" fmla="*/ 20329 h 20329"/>
            <a:gd name="connsiteX1" fmla="*/ 41035 w 44605"/>
            <a:gd name="connsiteY1" fmla="*/ 16740 h 20329"/>
            <a:gd name="connsiteX2" fmla="*/ 18338 w 44605"/>
            <a:gd name="connsiteY2" fmla="*/ 1142 h 20329"/>
            <a:gd name="connsiteX3" fmla="*/ 0 w 44605"/>
            <a:gd name="connsiteY3" fmla="*/ 0 h 20329"/>
            <a:gd name="connsiteX0" fmla="*/ 44605 w 44605"/>
            <a:gd name="connsiteY0" fmla="*/ 20571 h 20571"/>
            <a:gd name="connsiteX1" fmla="*/ 41035 w 44605"/>
            <a:gd name="connsiteY1" fmla="*/ 16982 h 20571"/>
            <a:gd name="connsiteX2" fmla="*/ 18238 w 44605"/>
            <a:gd name="connsiteY2" fmla="*/ 937 h 20571"/>
            <a:gd name="connsiteX3" fmla="*/ 0 w 44605"/>
            <a:gd name="connsiteY3" fmla="*/ 242 h 20571"/>
            <a:gd name="connsiteX0" fmla="*/ 44605 w 44605"/>
            <a:gd name="connsiteY0" fmla="*/ 20477 h 20477"/>
            <a:gd name="connsiteX1" fmla="*/ 41035 w 44605"/>
            <a:gd name="connsiteY1" fmla="*/ 16888 h 20477"/>
            <a:gd name="connsiteX2" fmla="*/ 18238 w 44605"/>
            <a:gd name="connsiteY2" fmla="*/ 843 h 20477"/>
            <a:gd name="connsiteX3" fmla="*/ 0 w 44605"/>
            <a:gd name="connsiteY3" fmla="*/ 148 h 20477"/>
            <a:gd name="connsiteX0" fmla="*/ 45424 w 45424"/>
            <a:gd name="connsiteY0" fmla="*/ 20925 h 20925"/>
            <a:gd name="connsiteX1" fmla="*/ 41854 w 45424"/>
            <a:gd name="connsiteY1" fmla="*/ 17336 h 20925"/>
            <a:gd name="connsiteX2" fmla="*/ 19057 w 45424"/>
            <a:gd name="connsiteY2" fmla="*/ 1291 h 20925"/>
            <a:gd name="connsiteX3" fmla="*/ 0 w 45424"/>
            <a:gd name="connsiteY3" fmla="*/ 0 h 20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5424" h="20925">
              <a:moveTo>
                <a:pt x="45424" y="20925"/>
              </a:moveTo>
              <a:cubicBezTo>
                <a:pt x="43336" y="20583"/>
                <a:pt x="44388" y="19932"/>
                <a:pt x="41854" y="17336"/>
              </a:cubicBezTo>
              <a:cubicBezTo>
                <a:pt x="36479" y="14565"/>
                <a:pt x="34139" y="2538"/>
                <a:pt x="19057" y="1291"/>
              </a:cubicBezTo>
              <a:cubicBezTo>
                <a:pt x="6242" y="-363"/>
                <a:pt x="825" y="40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525031</xdr:colOff>
      <xdr:row>43</xdr:row>
      <xdr:rowOff>118345</xdr:rowOff>
    </xdr:from>
    <xdr:to>
      <xdr:col>15</xdr:col>
      <xdr:colOff>529267</xdr:colOff>
      <xdr:row>46</xdr:row>
      <xdr:rowOff>117104</xdr:rowOff>
    </xdr:to>
    <xdr:sp macro="" textlink="">
      <xdr:nvSpPr>
        <xdr:cNvPr id="47" name="Line 4803">
          <a:extLst>
            <a:ext uri="{FF2B5EF4-FFF2-40B4-BE49-F238E27FC236}">
              <a16:creationId xmlns:a16="http://schemas.microsoft.com/office/drawing/2014/main" id="{C9D013C7-F76D-4D63-9EDE-C4785EACBD18}"/>
            </a:ext>
          </a:extLst>
        </xdr:cNvPr>
        <xdr:cNvSpPr>
          <a:spLocks noChangeShapeType="1"/>
        </xdr:cNvSpPr>
      </xdr:nvSpPr>
      <xdr:spPr bwMode="auto">
        <a:xfrm flipH="1">
          <a:off x="10072891" y="7311625"/>
          <a:ext cx="4236" cy="5016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304466</xdr:colOff>
      <xdr:row>46</xdr:row>
      <xdr:rowOff>29391</xdr:rowOff>
    </xdr:from>
    <xdr:ext cx="174421" cy="299986"/>
    <xdr:sp macro="" textlink="">
      <xdr:nvSpPr>
        <xdr:cNvPr id="48" name="Text Box 1300">
          <a:extLst>
            <a:ext uri="{FF2B5EF4-FFF2-40B4-BE49-F238E27FC236}">
              <a16:creationId xmlns:a16="http://schemas.microsoft.com/office/drawing/2014/main" id="{8FB968FB-C67C-4C37-B6FB-2AB48EDA31F9}"/>
            </a:ext>
          </a:extLst>
        </xdr:cNvPr>
        <xdr:cNvSpPr txBox="1">
          <a:spLocks noChangeArrowheads="1"/>
        </xdr:cNvSpPr>
      </xdr:nvSpPr>
      <xdr:spPr bwMode="auto">
        <a:xfrm>
          <a:off x="8495966" y="7725591"/>
          <a:ext cx="174421" cy="2999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204497</xdr:colOff>
      <xdr:row>43</xdr:row>
      <xdr:rowOff>55134</xdr:rowOff>
    </xdr:from>
    <xdr:to>
      <xdr:col>14</xdr:col>
      <xdr:colOff>208733</xdr:colOff>
      <xdr:row>46</xdr:row>
      <xdr:rowOff>53893</xdr:rowOff>
    </xdr:to>
    <xdr:sp macro="" textlink="">
      <xdr:nvSpPr>
        <xdr:cNvPr id="49" name="Line 4803">
          <a:extLst>
            <a:ext uri="{FF2B5EF4-FFF2-40B4-BE49-F238E27FC236}">
              <a16:creationId xmlns:a16="http://schemas.microsoft.com/office/drawing/2014/main" id="{77664B15-B7DD-4E0B-869C-BB29D0AD60E2}"/>
            </a:ext>
          </a:extLst>
        </xdr:cNvPr>
        <xdr:cNvSpPr>
          <a:spLocks noChangeShapeType="1"/>
        </xdr:cNvSpPr>
      </xdr:nvSpPr>
      <xdr:spPr bwMode="auto">
        <a:xfrm flipH="1">
          <a:off x="9074177" y="7248414"/>
          <a:ext cx="4236" cy="5016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18</xdr:col>
      <xdr:colOff>402038</xdr:colOff>
      <xdr:row>37</xdr:row>
      <xdr:rowOff>19287</xdr:rowOff>
    </xdr:from>
    <xdr:to>
      <xdr:col>18</xdr:col>
      <xdr:colOff>624182</xdr:colOff>
      <xdr:row>38</xdr:row>
      <xdr:rowOff>79958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D2927E2C-3FB8-4FD9-9D94-255B9470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2058" y="6183867"/>
          <a:ext cx="222144" cy="228312"/>
        </a:xfrm>
        <a:prstGeom prst="rect">
          <a:avLst/>
        </a:prstGeom>
      </xdr:spPr>
    </xdr:pic>
    <xdr:clientData/>
  </xdr:twoCellAnchor>
  <xdr:oneCellAnchor>
    <xdr:from>
      <xdr:col>15</xdr:col>
      <xdr:colOff>631370</xdr:colOff>
      <xdr:row>36</xdr:row>
      <xdr:rowOff>69417</xdr:rowOff>
    </xdr:from>
    <xdr:ext cx="339036" cy="233166"/>
    <xdr:sp macro="" textlink="">
      <xdr:nvSpPr>
        <xdr:cNvPr id="51" name="Text Box 303">
          <a:extLst>
            <a:ext uri="{FF2B5EF4-FFF2-40B4-BE49-F238E27FC236}">
              <a16:creationId xmlns:a16="http://schemas.microsoft.com/office/drawing/2014/main" id="{9F967413-3264-4E61-8DEC-29D1FE61B1DE}"/>
            </a:ext>
          </a:extLst>
        </xdr:cNvPr>
        <xdr:cNvSpPr txBox="1">
          <a:spLocks noChangeArrowheads="1"/>
        </xdr:cNvSpPr>
      </xdr:nvSpPr>
      <xdr:spPr bwMode="auto">
        <a:xfrm flipV="1">
          <a:off x="10179230" y="6066357"/>
          <a:ext cx="339036" cy="233166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0.3㎞</a:t>
          </a:r>
        </a:p>
      </xdr:txBody>
    </xdr:sp>
    <xdr:clientData/>
  </xdr:oneCellAnchor>
  <xdr:twoCellAnchor>
    <xdr:from>
      <xdr:col>15</xdr:col>
      <xdr:colOff>577609</xdr:colOff>
      <xdr:row>36</xdr:row>
      <xdr:rowOff>30189</xdr:rowOff>
    </xdr:from>
    <xdr:to>
      <xdr:col>15</xdr:col>
      <xdr:colOff>611137</xdr:colOff>
      <xdr:row>40</xdr:row>
      <xdr:rowOff>19796</xdr:rowOff>
    </xdr:to>
    <xdr:sp macro="" textlink="">
      <xdr:nvSpPr>
        <xdr:cNvPr id="52" name="Freeform 1147">
          <a:extLst>
            <a:ext uri="{FF2B5EF4-FFF2-40B4-BE49-F238E27FC236}">
              <a16:creationId xmlns:a16="http://schemas.microsoft.com/office/drawing/2014/main" id="{820B5EA8-AF1B-4CFF-A77A-95040D5693DE}"/>
            </a:ext>
          </a:extLst>
        </xdr:cNvPr>
        <xdr:cNvSpPr>
          <a:spLocks/>
        </xdr:cNvSpPr>
      </xdr:nvSpPr>
      <xdr:spPr bwMode="auto">
        <a:xfrm rot="16200000">
          <a:off x="9812149" y="6340449"/>
          <a:ext cx="660167" cy="3352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8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9412 w 9412"/>
            <a:gd name="connsiteY0" fmla="*/ 9475 h 9475"/>
            <a:gd name="connsiteX1" fmla="*/ 8073 w 9412"/>
            <a:gd name="connsiteY1" fmla="*/ 1681 h 9475"/>
            <a:gd name="connsiteX2" fmla="*/ 7062 w 9412"/>
            <a:gd name="connsiteY2" fmla="*/ 8283 h 9475"/>
            <a:gd name="connsiteX3" fmla="*/ 4946 w 9412"/>
            <a:gd name="connsiteY3" fmla="*/ 1763 h 9475"/>
            <a:gd name="connsiteX4" fmla="*/ 2976 w 9412"/>
            <a:gd name="connsiteY4" fmla="*/ 4578 h 9475"/>
            <a:gd name="connsiteX5" fmla="*/ 0 w 9412"/>
            <a:gd name="connsiteY5" fmla="*/ 0 h 9475"/>
            <a:gd name="connsiteX0" fmla="*/ 8577 w 8577"/>
            <a:gd name="connsiteY0" fmla="*/ 1774 h 8742"/>
            <a:gd name="connsiteX1" fmla="*/ 7503 w 8577"/>
            <a:gd name="connsiteY1" fmla="*/ 8742 h 8742"/>
            <a:gd name="connsiteX2" fmla="*/ 5255 w 8577"/>
            <a:gd name="connsiteY2" fmla="*/ 1861 h 8742"/>
            <a:gd name="connsiteX3" fmla="*/ 3162 w 8577"/>
            <a:gd name="connsiteY3" fmla="*/ 4832 h 8742"/>
            <a:gd name="connsiteX4" fmla="*/ 0 w 8577"/>
            <a:gd name="connsiteY4" fmla="*/ 0 h 8742"/>
            <a:gd name="connsiteX0" fmla="*/ 8748 w 8748"/>
            <a:gd name="connsiteY0" fmla="*/ 10000 h 10000"/>
            <a:gd name="connsiteX1" fmla="*/ 6127 w 8748"/>
            <a:gd name="connsiteY1" fmla="*/ 2129 h 10000"/>
            <a:gd name="connsiteX2" fmla="*/ 3687 w 8748"/>
            <a:gd name="connsiteY2" fmla="*/ 5527 h 10000"/>
            <a:gd name="connsiteX3" fmla="*/ 0 w 874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8" h="10000">
              <a:moveTo>
                <a:pt x="8748" y="10000"/>
              </a:moveTo>
              <a:cubicBezTo>
                <a:pt x="8103" y="10015"/>
                <a:pt x="6969" y="2875"/>
                <a:pt x="6127" y="2129"/>
              </a:cubicBezTo>
              <a:cubicBezTo>
                <a:pt x="5283" y="1382"/>
                <a:pt x="4708" y="5881"/>
                <a:pt x="3687" y="5527"/>
              </a:cubicBezTo>
              <a:cubicBezTo>
                <a:pt x="2665" y="5173"/>
                <a:pt x="723" y="1150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507993</xdr:colOff>
      <xdr:row>36</xdr:row>
      <xdr:rowOff>82387</xdr:rowOff>
    </xdr:from>
    <xdr:to>
      <xdr:col>15</xdr:col>
      <xdr:colOff>541521</xdr:colOff>
      <xdr:row>40</xdr:row>
      <xdr:rowOff>71994</xdr:rowOff>
    </xdr:to>
    <xdr:sp macro="" textlink="">
      <xdr:nvSpPr>
        <xdr:cNvPr id="53" name="Freeform 1147">
          <a:extLst>
            <a:ext uri="{FF2B5EF4-FFF2-40B4-BE49-F238E27FC236}">
              <a16:creationId xmlns:a16="http://schemas.microsoft.com/office/drawing/2014/main" id="{541D90FC-4F86-4C49-AEB6-C1510A2B84E3}"/>
            </a:ext>
          </a:extLst>
        </xdr:cNvPr>
        <xdr:cNvSpPr>
          <a:spLocks/>
        </xdr:cNvSpPr>
      </xdr:nvSpPr>
      <xdr:spPr bwMode="auto">
        <a:xfrm rot="16200000">
          <a:off x="9742533" y="6392647"/>
          <a:ext cx="660167" cy="3352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8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9412 w 9412"/>
            <a:gd name="connsiteY0" fmla="*/ 9475 h 9475"/>
            <a:gd name="connsiteX1" fmla="*/ 8073 w 9412"/>
            <a:gd name="connsiteY1" fmla="*/ 1681 h 9475"/>
            <a:gd name="connsiteX2" fmla="*/ 7062 w 9412"/>
            <a:gd name="connsiteY2" fmla="*/ 8283 h 9475"/>
            <a:gd name="connsiteX3" fmla="*/ 4946 w 9412"/>
            <a:gd name="connsiteY3" fmla="*/ 1763 h 9475"/>
            <a:gd name="connsiteX4" fmla="*/ 2976 w 9412"/>
            <a:gd name="connsiteY4" fmla="*/ 4578 h 9475"/>
            <a:gd name="connsiteX5" fmla="*/ 0 w 9412"/>
            <a:gd name="connsiteY5" fmla="*/ 0 h 9475"/>
            <a:gd name="connsiteX0" fmla="*/ 8577 w 8577"/>
            <a:gd name="connsiteY0" fmla="*/ 1774 h 8742"/>
            <a:gd name="connsiteX1" fmla="*/ 7503 w 8577"/>
            <a:gd name="connsiteY1" fmla="*/ 8742 h 8742"/>
            <a:gd name="connsiteX2" fmla="*/ 5255 w 8577"/>
            <a:gd name="connsiteY2" fmla="*/ 1861 h 8742"/>
            <a:gd name="connsiteX3" fmla="*/ 3162 w 8577"/>
            <a:gd name="connsiteY3" fmla="*/ 4832 h 8742"/>
            <a:gd name="connsiteX4" fmla="*/ 0 w 8577"/>
            <a:gd name="connsiteY4" fmla="*/ 0 h 8742"/>
            <a:gd name="connsiteX0" fmla="*/ 8748 w 8748"/>
            <a:gd name="connsiteY0" fmla="*/ 10000 h 10000"/>
            <a:gd name="connsiteX1" fmla="*/ 6127 w 8748"/>
            <a:gd name="connsiteY1" fmla="*/ 2129 h 10000"/>
            <a:gd name="connsiteX2" fmla="*/ 3687 w 8748"/>
            <a:gd name="connsiteY2" fmla="*/ 5527 h 10000"/>
            <a:gd name="connsiteX3" fmla="*/ 0 w 874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8" h="10000">
              <a:moveTo>
                <a:pt x="8748" y="10000"/>
              </a:moveTo>
              <a:cubicBezTo>
                <a:pt x="8103" y="10015"/>
                <a:pt x="6969" y="2875"/>
                <a:pt x="6127" y="2129"/>
              </a:cubicBezTo>
              <a:cubicBezTo>
                <a:pt x="5283" y="1382"/>
                <a:pt x="4708" y="5881"/>
                <a:pt x="3687" y="5527"/>
              </a:cubicBezTo>
              <a:cubicBezTo>
                <a:pt x="2665" y="5173"/>
                <a:pt x="723" y="1150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409592</xdr:colOff>
      <xdr:row>38</xdr:row>
      <xdr:rowOff>94978</xdr:rowOff>
    </xdr:from>
    <xdr:to>
      <xdr:col>15</xdr:col>
      <xdr:colOff>666246</xdr:colOff>
      <xdr:row>39</xdr:row>
      <xdr:rowOff>117051</xdr:rowOff>
    </xdr:to>
    <xdr:grpSp>
      <xdr:nvGrpSpPr>
        <xdr:cNvPr id="54" name="グループ化 53">
          <a:extLst>
            <a:ext uri="{FF2B5EF4-FFF2-40B4-BE49-F238E27FC236}">
              <a16:creationId xmlns:a16="http://schemas.microsoft.com/office/drawing/2014/main" id="{CAA0B319-4DB5-43F8-B5EE-971329397BFD}"/>
            </a:ext>
          </a:extLst>
        </xdr:cNvPr>
        <xdr:cNvGrpSpPr/>
      </xdr:nvGrpSpPr>
      <xdr:grpSpPr>
        <a:xfrm rot="16200000">
          <a:off x="10022799" y="6425604"/>
          <a:ext cx="190760" cy="256654"/>
          <a:chOff x="10928865" y="6353432"/>
          <a:chExt cx="190263" cy="256654"/>
        </a:xfrm>
      </xdr:grpSpPr>
      <xdr:sp macro="" textlink="">
        <xdr:nvSpPr>
          <xdr:cNvPr id="55" name="Text Box 1620">
            <a:extLst>
              <a:ext uri="{FF2B5EF4-FFF2-40B4-BE49-F238E27FC236}">
                <a16:creationId xmlns:a16="http://schemas.microsoft.com/office/drawing/2014/main" id="{8CE7991F-F6F5-FA89-9A22-09E868D09C4B}"/>
              </a:ext>
            </a:extLst>
          </xdr:cNvPr>
          <xdr:cNvSpPr txBox="1">
            <a:spLocks noChangeArrowheads="1"/>
          </xdr:cNvSpPr>
        </xdr:nvSpPr>
        <xdr:spPr bwMode="auto">
          <a:xfrm rot="4903149">
            <a:off x="10916416" y="6405068"/>
            <a:ext cx="231025" cy="16453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56" name="Freeform 406">
            <a:extLst>
              <a:ext uri="{FF2B5EF4-FFF2-40B4-BE49-F238E27FC236}">
                <a16:creationId xmlns:a16="http://schemas.microsoft.com/office/drawing/2014/main" id="{08DA8D26-08B5-217E-81C8-98A63FF770D1}"/>
              </a:ext>
            </a:extLst>
          </xdr:cNvPr>
          <xdr:cNvSpPr>
            <a:spLocks/>
          </xdr:cNvSpPr>
        </xdr:nvSpPr>
        <xdr:spPr bwMode="auto">
          <a:xfrm rot="10770586">
            <a:off x="11086038" y="6353432"/>
            <a:ext cx="33090" cy="25534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7" name="Freeform 407">
            <a:extLst>
              <a:ext uri="{FF2B5EF4-FFF2-40B4-BE49-F238E27FC236}">
                <a16:creationId xmlns:a16="http://schemas.microsoft.com/office/drawing/2014/main" id="{E2D543EC-150B-14B3-F88B-A069085B4C0D}"/>
              </a:ext>
            </a:extLst>
          </xdr:cNvPr>
          <xdr:cNvSpPr>
            <a:spLocks/>
          </xdr:cNvSpPr>
        </xdr:nvSpPr>
        <xdr:spPr bwMode="auto">
          <a:xfrm rot="10770586" flipH="1" flipV="1">
            <a:off x="10928865" y="6354741"/>
            <a:ext cx="41363" cy="25534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182961</xdr:colOff>
      <xdr:row>30</xdr:row>
      <xdr:rowOff>71640</xdr:rowOff>
    </xdr:from>
    <xdr:to>
      <xdr:col>20</xdr:col>
      <xdr:colOff>649686</xdr:colOff>
      <xdr:row>30</xdr:row>
      <xdr:rowOff>105335</xdr:rowOff>
    </xdr:to>
    <xdr:sp macro="" textlink="">
      <xdr:nvSpPr>
        <xdr:cNvPr id="58" name="Freeform 1147">
          <a:extLst>
            <a:ext uri="{FF2B5EF4-FFF2-40B4-BE49-F238E27FC236}">
              <a16:creationId xmlns:a16="http://schemas.microsoft.com/office/drawing/2014/main" id="{093BA0EA-546F-4A0E-BCA1-66D017920120}"/>
            </a:ext>
          </a:extLst>
        </xdr:cNvPr>
        <xdr:cNvSpPr>
          <a:spLocks/>
        </xdr:cNvSpPr>
      </xdr:nvSpPr>
      <xdr:spPr bwMode="auto">
        <a:xfrm>
          <a:off x="12451161" y="5062740"/>
          <a:ext cx="1144905" cy="33695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7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10125 w 10125"/>
            <a:gd name="connsiteY0" fmla="*/ 3281 h 8325"/>
            <a:gd name="connsiteX1" fmla="*/ 8397 w 10125"/>
            <a:gd name="connsiteY1" fmla="*/ 7147 h 8325"/>
            <a:gd name="connsiteX2" fmla="*/ 7911 w 10125"/>
            <a:gd name="connsiteY2" fmla="*/ 7800 h 8325"/>
            <a:gd name="connsiteX3" fmla="*/ 6803 w 10125"/>
            <a:gd name="connsiteY3" fmla="*/ 5 h 8325"/>
            <a:gd name="connsiteX4" fmla="*/ 5967 w 10125"/>
            <a:gd name="connsiteY4" fmla="*/ 6608 h 8325"/>
            <a:gd name="connsiteX5" fmla="*/ 4216 w 10125"/>
            <a:gd name="connsiteY5" fmla="*/ 87 h 8325"/>
            <a:gd name="connsiteX6" fmla="*/ 2587 w 10125"/>
            <a:gd name="connsiteY6" fmla="*/ 2902 h 8325"/>
            <a:gd name="connsiteX7" fmla="*/ 0 w 10125"/>
            <a:gd name="connsiteY7" fmla="*/ 327 h 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125" h="8325">
              <a:moveTo>
                <a:pt x="10125" y="3281"/>
              </a:moveTo>
              <a:cubicBezTo>
                <a:pt x="9983" y="3281"/>
                <a:pt x="8767" y="6393"/>
                <a:pt x="8397" y="7147"/>
              </a:cubicBezTo>
              <a:cubicBezTo>
                <a:pt x="8028" y="7898"/>
                <a:pt x="8177" y="8985"/>
                <a:pt x="7911" y="7800"/>
              </a:cubicBezTo>
              <a:cubicBezTo>
                <a:pt x="7645" y="6612"/>
                <a:pt x="7127" y="204"/>
                <a:pt x="6803" y="5"/>
              </a:cubicBezTo>
              <a:cubicBezTo>
                <a:pt x="6479" y="-194"/>
                <a:pt x="6398" y="6596"/>
                <a:pt x="5967" y="6608"/>
              </a:cubicBezTo>
              <a:cubicBezTo>
                <a:pt x="5536" y="6620"/>
                <a:pt x="4779" y="705"/>
                <a:pt x="4216" y="87"/>
              </a:cubicBezTo>
              <a:cubicBezTo>
                <a:pt x="3653" y="-531"/>
                <a:pt x="3269" y="3195"/>
                <a:pt x="2587" y="2902"/>
              </a:cubicBezTo>
              <a:cubicBezTo>
                <a:pt x="1905" y="2609"/>
                <a:pt x="662" y="845"/>
                <a:pt x="0" y="32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36944</xdr:colOff>
      <xdr:row>27</xdr:row>
      <xdr:rowOff>124693</xdr:rowOff>
    </xdr:from>
    <xdr:to>
      <xdr:col>14</xdr:col>
      <xdr:colOff>400430</xdr:colOff>
      <xdr:row>28</xdr:row>
      <xdr:rowOff>55490</xdr:rowOff>
    </xdr:to>
    <xdr:sp macro="" textlink="">
      <xdr:nvSpPr>
        <xdr:cNvPr id="59" name="Freeform 1147">
          <a:extLst>
            <a:ext uri="{FF2B5EF4-FFF2-40B4-BE49-F238E27FC236}">
              <a16:creationId xmlns:a16="http://schemas.microsoft.com/office/drawing/2014/main" id="{3E114551-C176-4247-9C76-BFF331E3614E}"/>
            </a:ext>
          </a:extLst>
        </xdr:cNvPr>
        <xdr:cNvSpPr>
          <a:spLocks/>
        </xdr:cNvSpPr>
      </xdr:nvSpPr>
      <xdr:spPr bwMode="auto">
        <a:xfrm rot="21192259">
          <a:off x="8228444" y="4612873"/>
          <a:ext cx="1041666" cy="98437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10000 w 10000"/>
            <a:gd name="connsiteY0" fmla="*/ 8822 h 10000"/>
            <a:gd name="connsiteX1" fmla="*/ 9412 w 10000"/>
            <a:gd name="connsiteY1" fmla="*/ 9475 h 10000"/>
            <a:gd name="connsiteX2" fmla="*/ 7062 w 10000"/>
            <a:gd name="connsiteY2" fmla="*/ 8283 h 10000"/>
            <a:gd name="connsiteX3" fmla="*/ 4946 w 10000"/>
            <a:gd name="connsiteY3" fmla="*/ 1763 h 10000"/>
            <a:gd name="connsiteX4" fmla="*/ 2976 w 10000"/>
            <a:gd name="connsiteY4" fmla="*/ 4578 h 10000"/>
            <a:gd name="connsiteX5" fmla="*/ 0 w 10000"/>
            <a:gd name="connsiteY5" fmla="*/ 0 h 10000"/>
            <a:gd name="connsiteX0" fmla="*/ 10000 w 10000"/>
            <a:gd name="connsiteY0" fmla="*/ 8822 h 8949"/>
            <a:gd name="connsiteX1" fmla="*/ 8542 w 10000"/>
            <a:gd name="connsiteY1" fmla="*/ 5632 h 8949"/>
            <a:gd name="connsiteX2" fmla="*/ 7062 w 10000"/>
            <a:gd name="connsiteY2" fmla="*/ 8283 h 8949"/>
            <a:gd name="connsiteX3" fmla="*/ 4946 w 10000"/>
            <a:gd name="connsiteY3" fmla="*/ 1763 h 8949"/>
            <a:gd name="connsiteX4" fmla="*/ 2976 w 10000"/>
            <a:gd name="connsiteY4" fmla="*/ 4578 h 8949"/>
            <a:gd name="connsiteX5" fmla="*/ 0 w 10000"/>
            <a:gd name="connsiteY5" fmla="*/ 0 h 8949"/>
            <a:gd name="connsiteX0" fmla="*/ 9650 w 9650"/>
            <a:gd name="connsiteY0" fmla="*/ 17791 h 17836"/>
            <a:gd name="connsiteX1" fmla="*/ 8542 w 9650"/>
            <a:gd name="connsiteY1" fmla="*/ 6293 h 17836"/>
            <a:gd name="connsiteX2" fmla="*/ 7062 w 9650"/>
            <a:gd name="connsiteY2" fmla="*/ 9256 h 17836"/>
            <a:gd name="connsiteX3" fmla="*/ 4946 w 9650"/>
            <a:gd name="connsiteY3" fmla="*/ 1970 h 17836"/>
            <a:gd name="connsiteX4" fmla="*/ 2976 w 9650"/>
            <a:gd name="connsiteY4" fmla="*/ 5116 h 17836"/>
            <a:gd name="connsiteX5" fmla="*/ 0 w 9650"/>
            <a:gd name="connsiteY5" fmla="*/ 0 h 17836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25 w 10000"/>
            <a:gd name="connsiteY3" fmla="*/ 1105 h 10121"/>
            <a:gd name="connsiteX4" fmla="*/ 3084 w 10000"/>
            <a:gd name="connsiteY4" fmla="*/ 2868 h 10121"/>
            <a:gd name="connsiteX5" fmla="*/ 0 w 10000"/>
            <a:gd name="connsiteY5" fmla="*/ 0 h 10121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09 w 10000"/>
            <a:gd name="connsiteY3" fmla="*/ 2418 h 10121"/>
            <a:gd name="connsiteX4" fmla="*/ 3084 w 10000"/>
            <a:gd name="connsiteY4" fmla="*/ 2868 h 10121"/>
            <a:gd name="connsiteX5" fmla="*/ 0 w 10000"/>
            <a:gd name="connsiteY5" fmla="*/ 0 h 10121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09 w 10000"/>
            <a:gd name="connsiteY3" fmla="*/ 2418 h 10121"/>
            <a:gd name="connsiteX4" fmla="*/ 3639 w 10000"/>
            <a:gd name="connsiteY4" fmla="*/ 869 h 10121"/>
            <a:gd name="connsiteX5" fmla="*/ 0 w 10000"/>
            <a:gd name="connsiteY5" fmla="*/ 0 h 10121"/>
            <a:gd name="connsiteX0" fmla="*/ 9928 w 9928"/>
            <a:gd name="connsiteY0" fmla="*/ 9110 h 9256"/>
            <a:gd name="connsiteX1" fmla="*/ 8450 w 9928"/>
            <a:gd name="connsiteY1" fmla="*/ 8038 h 9256"/>
            <a:gd name="connsiteX2" fmla="*/ 7246 w 9928"/>
            <a:gd name="connsiteY2" fmla="*/ 4325 h 9256"/>
            <a:gd name="connsiteX3" fmla="*/ 5037 w 9928"/>
            <a:gd name="connsiteY3" fmla="*/ 1553 h 9256"/>
            <a:gd name="connsiteX4" fmla="*/ 3567 w 9928"/>
            <a:gd name="connsiteY4" fmla="*/ 4 h 9256"/>
            <a:gd name="connsiteX5" fmla="*/ 0 w 9928"/>
            <a:gd name="connsiteY5" fmla="*/ 552 h 9256"/>
            <a:gd name="connsiteX0" fmla="*/ 10000 w 10000"/>
            <a:gd name="connsiteY0" fmla="*/ 9846 h 10004"/>
            <a:gd name="connsiteX1" fmla="*/ 8511 w 10000"/>
            <a:gd name="connsiteY1" fmla="*/ 8688 h 10004"/>
            <a:gd name="connsiteX2" fmla="*/ 7299 w 10000"/>
            <a:gd name="connsiteY2" fmla="*/ 4677 h 10004"/>
            <a:gd name="connsiteX3" fmla="*/ 5074 w 10000"/>
            <a:gd name="connsiteY3" fmla="*/ 1682 h 10004"/>
            <a:gd name="connsiteX4" fmla="*/ 3593 w 10000"/>
            <a:gd name="connsiteY4" fmla="*/ 8 h 10004"/>
            <a:gd name="connsiteX5" fmla="*/ 0 w 10000"/>
            <a:gd name="connsiteY5" fmla="*/ 600 h 100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0004">
              <a:moveTo>
                <a:pt x="10000" y="9846"/>
              </a:moveTo>
              <a:cubicBezTo>
                <a:pt x="9535" y="10354"/>
                <a:pt x="8961" y="9550"/>
                <a:pt x="8511" y="8688"/>
              </a:cubicBezTo>
              <a:cubicBezTo>
                <a:pt x="8061" y="7827"/>
                <a:pt x="7872" y="5845"/>
                <a:pt x="7299" y="4677"/>
              </a:cubicBezTo>
              <a:cubicBezTo>
                <a:pt x="6725" y="3509"/>
                <a:pt x="5691" y="2460"/>
                <a:pt x="5074" y="1682"/>
              </a:cubicBezTo>
              <a:cubicBezTo>
                <a:pt x="4456" y="904"/>
                <a:pt x="4454" y="207"/>
                <a:pt x="3593" y="8"/>
              </a:cubicBezTo>
              <a:cubicBezTo>
                <a:pt x="2733" y="-190"/>
                <a:pt x="1052" y="3304"/>
                <a:pt x="0" y="6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401868</xdr:colOff>
      <xdr:row>30</xdr:row>
      <xdr:rowOff>5221</xdr:rowOff>
    </xdr:from>
    <xdr:ext cx="275184" cy="268544"/>
    <xdr:pic>
      <xdr:nvPicPr>
        <xdr:cNvPr id="60" name="図 59" descr="「コンビニのロゴ」の画像検索結果">
          <a:extLst>
            <a:ext uri="{FF2B5EF4-FFF2-40B4-BE49-F238E27FC236}">
              <a16:creationId xmlns:a16="http://schemas.microsoft.com/office/drawing/2014/main" id="{B59FD3B3-C93E-4420-AACF-715959D4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7008" y="4996321"/>
          <a:ext cx="275184" cy="268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595886</xdr:colOff>
      <xdr:row>18</xdr:row>
      <xdr:rowOff>89881</xdr:rowOff>
    </xdr:from>
    <xdr:to>
      <xdr:col>20</xdr:col>
      <xdr:colOff>3969</xdr:colOff>
      <xdr:row>21</xdr:row>
      <xdr:rowOff>71382</xdr:rowOff>
    </xdr:to>
    <xdr:sp macro="" textlink="">
      <xdr:nvSpPr>
        <xdr:cNvPr id="61" name="Line 120">
          <a:extLst>
            <a:ext uri="{FF2B5EF4-FFF2-40B4-BE49-F238E27FC236}">
              <a16:creationId xmlns:a16="http://schemas.microsoft.com/office/drawing/2014/main" id="{4EAD3C57-7B26-4C15-8F5D-4BDE1B14C0BD}"/>
            </a:ext>
          </a:extLst>
        </xdr:cNvPr>
        <xdr:cNvSpPr>
          <a:spLocks noChangeShapeType="1"/>
        </xdr:cNvSpPr>
      </xdr:nvSpPr>
      <xdr:spPr bwMode="auto">
        <a:xfrm rot="21383399" flipH="1">
          <a:off x="12864086" y="3069301"/>
          <a:ext cx="86263" cy="484421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416" h="495983">
              <a:moveTo>
                <a:pt x="0" y="0"/>
              </a:moveTo>
              <a:cubicBezTo>
                <a:pt x="27550" y="165328"/>
                <a:pt x="100456" y="271691"/>
                <a:pt x="82649" y="4959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591924</xdr:colOff>
      <xdr:row>14</xdr:row>
      <xdr:rowOff>55114</xdr:rowOff>
    </xdr:from>
    <xdr:ext cx="284060" cy="218681"/>
    <xdr:sp macro="" textlink="">
      <xdr:nvSpPr>
        <xdr:cNvPr id="62" name="Text Box 1620">
          <a:extLst>
            <a:ext uri="{FF2B5EF4-FFF2-40B4-BE49-F238E27FC236}">
              <a16:creationId xmlns:a16="http://schemas.microsoft.com/office/drawing/2014/main" id="{A7AAB53C-4C89-4FB8-BB94-23C2364771FA}"/>
            </a:ext>
          </a:extLst>
        </xdr:cNvPr>
        <xdr:cNvSpPr txBox="1">
          <a:spLocks noChangeArrowheads="1"/>
        </xdr:cNvSpPr>
      </xdr:nvSpPr>
      <xdr:spPr bwMode="auto">
        <a:xfrm>
          <a:off x="10139784" y="2363974"/>
          <a:ext cx="284060" cy="21868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overflow" horzOverflow="overflow" wrap="square" lIns="27432" tIns="18288" rIns="27432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伊根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ﾏﾘｰﾅ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19</xdr:col>
      <xdr:colOff>256585</xdr:colOff>
      <xdr:row>3</xdr:row>
      <xdr:rowOff>129855</xdr:rowOff>
    </xdr:from>
    <xdr:ext cx="66994" cy="917624"/>
    <xdr:grpSp>
      <xdr:nvGrpSpPr>
        <xdr:cNvPr id="63" name="Group 802">
          <a:extLst>
            <a:ext uri="{FF2B5EF4-FFF2-40B4-BE49-F238E27FC236}">
              <a16:creationId xmlns:a16="http://schemas.microsoft.com/office/drawing/2014/main" id="{A482060C-65A6-46EB-988A-6769399B0697}"/>
            </a:ext>
          </a:extLst>
        </xdr:cNvPr>
        <xdr:cNvGrpSpPr>
          <a:grpSpLocks/>
        </xdr:cNvGrpSpPr>
      </xdr:nvGrpSpPr>
      <xdr:grpSpPr bwMode="auto">
        <a:xfrm rot="8858621">
          <a:off x="12564921" y="595199"/>
          <a:ext cx="66994" cy="917624"/>
          <a:chOff x="1729" y="1694"/>
          <a:chExt cx="21" cy="102"/>
        </a:xfrm>
      </xdr:grpSpPr>
      <xdr:sp macro="" textlink="">
        <xdr:nvSpPr>
          <xdr:cNvPr id="64" name="Line 803">
            <a:extLst>
              <a:ext uri="{FF2B5EF4-FFF2-40B4-BE49-F238E27FC236}">
                <a16:creationId xmlns:a16="http://schemas.microsoft.com/office/drawing/2014/main" id="{92BA0E47-C01E-CA77-8FE9-AF80D6CE6B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737" y="1694"/>
            <a:ext cx="1" cy="10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04">
            <a:extLst>
              <a:ext uri="{FF2B5EF4-FFF2-40B4-BE49-F238E27FC236}">
                <a16:creationId xmlns:a16="http://schemas.microsoft.com/office/drawing/2014/main" id="{7650D7A6-A830-8E90-B41F-122684E9B8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69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6" name="Line 805">
            <a:extLst>
              <a:ext uri="{FF2B5EF4-FFF2-40B4-BE49-F238E27FC236}">
                <a16:creationId xmlns:a16="http://schemas.microsoft.com/office/drawing/2014/main" id="{C062DF3B-8A44-7252-0536-F6CAF6040C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0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7" name="Line 806">
            <a:extLst>
              <a:ext uri="{FF2B5EF4-FFF2-40B4-BE49-F238E27FC236}">
                <a16:creationId xmlns:a16="http://schemas.microsoft.com/office/drawing/2014/main" id="{BF96CB87-1677-6C62-9CA3-EE7F204B2A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1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8" name="Line 807">
            <a:extLst>
              <a:ext uri="{FF2B5EF4-FFF2-40B4-BE49-F238E27FC236}">
                <a16:creationId xmlns:a16="http://schemas.microsoft.com/office/drawing/2014/main" id="{57A28A03-A449-B9CC-2FBB-D4FE347977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4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" name="Line 808">
            <a:extLst>
              <a:ext uri="{FF2B5EF4-FFF2-40B4-BE49-F238E27FC236}">
                <a16:creationId xmlns:a16="http://schemas.microsoft.com/office/drawing/2014/main" id="{82DB897E-05BE-6A1D-E0B9-3F7FED62FB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6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0" name="Line 809">
            <a:extLst>
              <a:ext uri="{FF2B5EF4-FFF2-40B4-BE49-F238E27FC236}">
                <a16:creationId xmlns:a16="http://schemas.microsoft.com/office/drawing/2014/main" id="{4C3ADB00-E81F-2166-6119-D4AE5FDE0462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7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1" name="Line 810">
            <a:extLst>
              <a:ext uri="{FF2B5EF4-FFF2-40B4-BE49-F238E27FC236}">
                <a16:creationId xmlns:a16="http://schemas.microsoft.com/office/drawing/2014/main" id="{0606AAA1-85D7-8187-9738-8D44053173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2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2" name="Line 811">
            <a:extLst>
              <a:ext uri="{FF2B5EF4-FFF2-40B4-BE49-F238E27FC236}">
                <a16:creationId xmlns:a16="http://schemas.microsoft.com/office/drawing/2014/main" id="{D98CEDC1-8CA5-6A8B-AC17-C49EEA97B8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53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3" name="Line 812">
            <a:extLst>
              <a:ext uri="{FF2B5EF4-FFF2-40B4-BE49-F238E27FC236}">
                <a16:creationId xmlns:a16="http://schemas.microsoft.com/office/drawing/2014/main" id="{683DFA72-69FE-F2F5-F667-81E8C108E5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87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 editAs="oneCell">
    <xdr:from>
      <xdr:col>19</xdr:col>
      <xdr:colOff>572253</xdr:colOff>
      <xdr:row>6</xdr:row>
      <xdr:rowOff>140553</xdr:rowOff>
    </xdr:from>
    <xdr:to>
      <xdr:col>20</xdr:col>
      <xdr:colOff>76612</xdr:colOff>
      <xdr:row>8</xdr:row>
      <xdr:rowOff>475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29D81C8-CCFC-44C5-9010-A9844BE1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40453" y="1108293"/>
          <a:ext cx="182539" cy="192662"/>
        </a:xfrm>
        <a:prstGeom prst="rect">
          <a:avLst/>
        </a:prstGeom>
      </xdr:spPr>
    </xdr:pic>
    <xdr:clientData/>
  </xdr:twoCellAnchor>
  <xdr:twoCellAnchor>
    <xdr:from>
      <xdr:col>19</xdr:col>
      <xdr:colOff>201384</xdr:colOff>
      <xdr:row>4</xdr:row>
      <xdr:rowOff>16327</xdr:rowOff>
    </xdr:from>
    <xdr:to>
      <xdr:col>19</xdr:col>
      <xdr:colOff>609599</xdr:colOff>
      <xdr:row>7</xdr:row>
      <xdr:rowOff>16324</xdr:rowOff>
    </xdr:to>
    <xdr:sp macro="" textlink="">
      <xdr:nvSpPr>
        <xdr:cNvPr id="75" name="Line 638">
          <a:extLst>
            <a:ext uri="{FF2B5EF4-FFF2-40B4-BE49-F238E27FC236}">
              <a16:creationId xmlns:a16="http://schemas.microsoft.com/office/drawing/2014/main" id="{0672093F-5B37-4224-91B7-193F92BDDAC9}"/>
            </a:ext>
          </a:extLst>
        </xdr:cNvPr>
        <xdr:cNvSpPr>
          <a:spLocks noChangeShapeType="1"/>
        </xdr:cNvSpPr>
      </xdr:nvSpPr>
      <xdr:spPr bwMode="auto">
        <a:xfrm flipH="1" flipV="1">
          <a:off x="12469584" y="648787"/>
          <a:ext cx="408215" cy="502917"/>
        </a:xfrm>
        <a:custGeom>
          <a:avLst/>
          <a:gdLst>
            <a:gd name="connsiteX0" fmla="*/ 0 w 326572"/>
            <a:gd name="connsiteY0" fmla="*/ 0 h 408212"/>
            <a:gd name="connsiteX1" fmla="*/ 326572 w 326572"/>
            <a:gd name="connsiteY1" fmla="*/ 408212 h 408212"/>
            <a:gd name="connsiteX0" fmla="*/ 0 w 326572"/>
            <a:gd name="connsiteY0" fmla="*/ 0 h 408212"/>
            <a:gd name="connsiteX1" fmla="*/ 326572 w 326572"/>
            <a:gd name="connsiteY1" fmla="*/ 408212 h 408212"/>
            <a:gd name="connsiteX0" fmla="*/ 0 w 408215"/>
            <a:gd name="connsiteY0" fmla="*/ 0 h 506183"/>
            <a:gd name="connsiteX1" fmla="*/ 408215 w 408215"/>
            <a:gd name="connsiteY1" fmla="*/ 506183 h 506183"/>
            <a:gd name="connsiteX0" fmla="*/ 0 w 408215"/>
            <a:gd name="connsiteY0" fmla="*/ 0 h 506183"/>
            <a:gd name="connsiteX1" fmla="*/ 408215 w 408215"/>
            <a:gd name="connsiteY1" fmla="*/ 506183 h 506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08215" h="506183">
              <a:moveTo>
                <a:pt x="0" y="0"/>
              </a:moveTo>
              <a:cubicBezTo>
                <a:pt x="59871" y="179614"/>
                <a:pt x="272144" y="304797"/>
                <a:pt x="408215" y="5061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291927</xdr:colOff>
      <xdr:row>8</xdr:row>
      <xdr:rowOff>66232</xdr:rowOff>
    </xdr:from>
    <xdr:ext cx="372103" cy="86173"/>
    <xdr:sp macro="" textlink="">
      <xdr:nvSpPr>
        <xdr:cNvPr id="76" name="Text Box 1620">
          <a:extLst>
            <a:ext uri="{FF2B5EF4-FFF2-40B4-BE49-F238E27FC236}">
              <a16:creationId xmlns:a16="http://schemas.microsoft.com/office/drawing/2014/main" id="{2B101EB8-4D2A-451B-80DB-8C87083892C1}"/>
            </a:ext>
          </a:extLst>
        </xdr:cNvPr>
        <xdr:cNvSpPr txBox="1">
          <a:spLocks noChangeArrowheads="1"/>
        </xdr:cNvSpPr>
      </xdr:nvSpPr>
      <xdr:spPr bwMode="auto">
        <a:xfrm>
          <a:off x="7127067" y="1369252"/>
          <a:ext cx="372103" cy="8617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宮津湾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7</xdr:col>
      <xdr:colOff>231549</xdr:colOff>
      <xdr:row>58</xdr:row>
      <xdr:rowOff>147346</xdr:rowOff>
    </xdr:from>
    <xdr:ext cx="216810" cy="109460"/>
    <xdr:sp macro="" textlink="">
      <xdr:nvSpPr>
        <xdr:cNvPr id="77" name="Text Box 1300">
          <a:extLst>
            <a:ext uri="{FF2B5EF4-FFF2-40B4-BE49-F238E27FC236}">
              <a16:creationId xmlns:a16="http://schemas.microsoft.com/office/drawing/2014/main" id="{2EBFF558-47B7-4F7E-9117-B1360267AD5C}"/>
            </a:ext>
          </a:extLst>
        </xdr:cNvPr>
        <xdr:cNvSpPr txBox="1">
          <a:spLocks noChangeArrowheads="1"/>
        </xdr:cNvSpPr>
      </xdr:nvSpPr>
      <xdr:spPr bwMode="auto">
        <a:xfrm>
          <a:off x="4353969" y="9855226"/>
          <a:ext cx="216810" cy="109460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上司</a:t>
          </a:r>
          <a:endParaRPr lang="en-US" altLang="ja-JP" sz="9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7</xdr:col>
      <xdr:colOff>75781</xdr:colOff>
      <xdr:row>60</xdr:row>
      <xdr:rowOff>46307</xdr:rowOff>
    </xdr:from>
    <xdr:to>
      <xdr:col>7</xdr:col>
      <xdr:colOff>237863</xdr:colOff>
      <xdr:row>61</xdr:row>
      <xdr:rowOff>6314</xdr:rowOff>
    </xdr:to>
    <xdr:sp macro="" textlink="">
      <xdr:nvSpPr>
        <xdr:cNvPr id="78" name="六角形 77">
          <a:extLst>
            <a:ext uri="{FF2B5EF4-FFF2-40B4-BE49-F238E27FC236}">
              <a16:creationId xmlns:a16="http://schemas.microsoft.com/office/drawing/2014/main" id="{F1AEFEE9-D6B9-438E-9574-AE1FD89CCDD3}"/>
            </a:ext>
          </a:extLst>
        </xdr:cNvPr>
        <xdr:cNvSpPr/>
      </xdr:nvSpPr>
      <xdr:spPr bwMode="auto">
        <a:xfrm>
          <a:off x="4198201" y="10089467"/>
          <a:ext cx="162082" cy="1276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1</xdr:col>
      <xdr:colOff>234044</xdr:colOff>
      <xdr:row>60</xdr:row>
      <xdr:rowOff>32655</xdr:rowOff>
    </xdr:from>
    <xdr:to>
      <xdr:col>1</xdr:col>
      <xdr:colOff>513942</xdr:colOff>
      <xdr:row>61</xdr:row>
      <xdr:rowOff>152426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8C624375-9690-4D5E-9354-F897F15E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2824" y="8734695"/>
          <a:ext cx="279898" cy="287412"/>
        </a:xfrm>
        <a:prstGeom prst="rect">
          <a:avLst/>
        </a:prstGeom>
      </xdr:spPr>
    </xdr:pic>
    <xdr:clientData/>
  </xdr:twoCellAnchor>
  <xdr:twoCellAnchor>
    <xdr:from>
      <xdr:col>8</xdr:col>
      <xdr:colOff>92528</xdr:colOff>
      <xdr:row>51</xdr:row>
      <xdr:rowOff>97971</xdr:rowOff>
    </xdr:from>
    <xdr:to>
      <xdr:col>8</xdr:col>
      <xdr:colOff>96764</xdr:colOff>
      <xdr:row>54</xdr:row>
      <xdr:rowOff>96731</xdr:rowOff>
    </xdr:to>
    <xdr:sp macro="" textlink="">
      <xdr:nvSpPr>
        <xdr:cNvPr id="80" name="Line 4803">
          <a:extLst>
            <a:ext uri="{FF2B5EF4-FFF2-40B4-BE49-F238E27FC236}">
              <a16:creationId xmlns:a16="http://schemas.microsoft.com/office/drawing/2014/main" id="{7235775E-3E19-46BE-B3B7-18C5E564EA54}"/>
            </a:ext>
          </a:extLst>
        </xdr:cNvPr>
        <xdr:cNvSpPr>
          <a:spLocks noChangeShapeType="1"/>
        </xdr:cNvSpPr>
      </xdr:nvSpPr>
      <xdr:spPr bwMode="auto">
        <a:xfrm flipH="1">
          <a:off x="4893128" y="8632371"/>
          <a:ext cx="4236" cy="5016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408215</xdr:colOff>
      <xdr:row>49</xdr:row>
      <xdr:rowOff>114299</xdr:rowOff>
    </xdr:from>
    <xdr:ext cx="333117" cy="101600"/>
    <xdr:sp macro="" textlink="">
      <xdr:nvSpPr>
        <xdr:cNvPr id="81" name="Text Box 1194">
          <a:extLst>
            <a:ext uri="{FF2B5EF4-FFF2-40B4-BE49-F238E27FC236}">
              <a16:creationId xmlns:a16="http://schemas.microsoft.com/office/drawing/2014/main" id="{BB9AABE6-21A6-412D-81C6-935096E57568}"/>
            </a:ext>
          </a:extLst>
        </xdr:cNvPr>
        <xdr:cNvSpPr txBox="1">
          <a:spLocks noChangeArrowheads="1"/>
        </xdr:cNvSpPr>
      </xdr:nvSpPr>
      <xdr:spPr bwMode="auto">
        <a:xfrm>
          <a:off x="4530635" y="8313419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181568</xdr:colOff>
      <xdr:row>35</xdr:row>
      <xdr:rowOff>151797</xdr:rowOff>
    </xdr:from>
    <xdr:ext cx="351238" cy="172644"/>
    <xdr:sp macro="" textlink="">
      <xdr:nvSpPr>
        <xdr:cNvPr id="82" name="Text Box 1300">
          <a:extLst>
            <a:ext uri="{FF2B5EF4-FFF2-40B4-BE49-F238E27FC236}">
              <a16:creationId xmlns:a16="http://schemas.microsoft.com/office/drawing/2014/main" id="{D8609A5E-A9CD-4D19-B573-79E147C9C0B0}"/>
            </a:ext>
          </a:extLst>
        </xdr:cNvPr>
        <xdr:cNvSpPr txBox="1">
          <a:spLocks noChangeArrowheads="1"/>
        </xdr:cNvSpPr>
      </xdr:nvSpPr>
      <xdr:spPr bwMode="auto">
        <a:xfrm>
          <a:off x="4303988" y="5981097"/>
          <a:ext cx="351238" cy="17264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水分れ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7</xdr:col>
      <xdr:colOff>14869</xdr:colOff>
      <xdr:row>37</xdr:row>
      <xdr:rowOff>101201</xdr:rowOff>
    </xdr:from>
    <xdr:to>
      <xdr:col>7</xdr:col>
      <xdr:colOff>475639</xdr:colOff>
      <xdr:row>40</xdr:row>
      <xdr:rowOff>82632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908C84F-2E81-45E7-99E6-E4740F28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37289" y="6265781"/>
          <a:ext cx="460770" cy="484352"/>
        </a:xfrm>
        <a:prstGeom prst="rect">
          <a:avLst/>
        </a:prstGeom>
      </xdr:spPr>
    </xdr:pic>
    <xdr:clientData/>
  </xdr:twoCellAnchor>
  <xdr:oneCellAnchor>
    <xdr:from>
      <xdr:col>7</xdr:col>
      <xdr:colOff>597086</xdr:colOff>
      <xdr:row>37</xdr:row>
      <xdr:rowOff>100012</xdr:rowOff>
    </xdr:from>
    <xdr:ext cx="736410" cy="551844"/>
    <xdr:sp macro="" textlink="">
      <xdr:nvSpPr>
        <xdr:cNvPr id="84" name="Text Box 616">
          <a:extLst>
            <a:ext uri="{FF2B5EF4-FFF2-40B4-BE49-F238E27FC236}">
              <a16:creationId xmlns:a16="http://schemas.microsoft.com/office/drawing/2014/main" id="{AE02C5E4-B1CF-4D65-AA61-72BAED16D66F}"/>
            </a:ext>
          </a:extLst>
        </xdr:cNvPr>
        <xdr:cNvSpPr txBox="1">
          <a:spLocks noChangeArrowheads="1"/>
        </xdr:cNvSpPr>
      </xdr:nvSpPr>
      <xdr:spPr bwMode="auto">
        <a:xfrm>
          <a:off x="4719506" y="6264592"/>
          <a:ext cx="736410" cy="551844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水分れ</a:t>
          </a:r>
          <a:endParaRPr lang="en-US" altLang="ja-JP" sz="900" b="1" i="0" u="none" strike="noStrike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ﾌｫﾄｺﾝﾄﾛｰﾙ</a:t>
          </a:r>
          <a:endParaRPr lang="en-US" altLang="ja-JP" sz="1000" b="1" i="0" u="none" strike="noStrike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effectLst/>
              <a:latin typeface="HGP創英ﾌﾟﾚｾﾞﾝｽEB" panose="02020800000000000000" pitchFamily="18" charset="-128"/>
              <a:ea typeface="HGP創英ﾌﾟﾚｾﾞﾝｽEB" panose="02020800000000000000" pitchFamily="18" charset="-128"/>
              <a:cs typeface="+mn-cs"/>
            </a:rPr>
            <a:t>分水嶺ﾓﾆｭﾒﾝﾄを入れて自分の</a:t>
          </a:r>
          <a:endParaRPr lang="en-US" altLang="ja-JP" sz="800" b="1" i="0" u="none" strike="noStrike" baseline="0">
            <a:solidFill>
              <a:sysClr val="windowText" lastClr="000000"/>
            </a:solidFill>
            <a:effectLst/>
            <a:latin typeface="HGP創英ﾌﾟﾚｾﾞﾝｽEB" panose="02020800000000000000" pitchFamily="18" charset="-128"/>
            <a:ea typeface="HGP創英ﾌﾟﾚｾﾞﾝｽEB" panose="02020800000000000000" pitchFamily="18" charset="-128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effectLst/>
              <a:latin typeface="HGP創英ﾌﾟﾚｾﾞﾝｽEB" panose="02020800000000000000" pitchFamily="18" charset="-128"/>
              <a:ea typeface="HGP創英ﾌﾟﾚｾﾞﾝｽEB" panose="02020800000000000000" pitchFamily="18" charset="-128"/>
              <a:cs typeface="+mn-cs"/>
            </a:rPr>
            <a:t>自転車を撮影</a:t>
          </a:r>
          <a:endParaRPr lang="en-US" altLang="ja-JP" sz="800" b="1" i="0" u="none" strike="noStrike" baseline="0">
            <a:solidFill>
              <a:sysClr val="windowText" lastClr="000000"/>
            </a:solidFill>
            <a:effectLst/>
            <a:latin typeface="HGP創英ﾌﾟﾚｾﾞﾝｽEB" panose="02020800000000000000" pitchFamily="18" charset="-128"/>
            <a:ea typeface="HGP創英ﾌﾟﾚｾﾞﾝｽEB" panose="02020800000000000000" pitchFamily="18" charset="-128"/>
            <a:cs typeface="+mn-cs"/>
          </a:endParaRPr>
        </a:p>
      </xdr:txBody>
    </xdr:sp>
    <xdr:clientData/>
  </xdr:oneCellAnchor>
  <xdr:twoCellAnchor>
    <xdr:from>
      <xdr:col>7</xdr:col>
      <xdr:colOff>26790</xdr:colOff>
      <xdr:row>37</xdr:row>
      <xdr:rowOff>5944</xdr:rowOff>
    </xdr:from>
    <xdr:to>
      <xdr:col>8</xdr:col>
      <xdr:colOff>241100</xdr:colOff>
      <xdr:row>37</xdr:row>
      <xdr:rowOff>26788</xdr:rowOff>
    </xdr:to>
    <xdr:sp macro="" textlink="">
      <xdr:nvSpPr>
        <xdr:cNvPr id="85" name="Line 76">
          <a:extLst>
            <a:ext uri="{FF2B5EF4-FFF2-40B4-BE49-F238E27FC236}">
              <a16:creationId xmlns:a16="http://schemas.microsoft.com/office/drawing/2014/main" id="{43DAD790-495A-422D-AD5A-6961D3E17AB0}"/>
            </a:ext>
          </a:extLst>
        </xdr:cNvPr>
        <xdr:cNvSpPr>
          <a:spLocks noChangeShapeType="1"/>
        </xdr:cNvSpPr>
      </xdr:nvSpPr>
      <xdr:spPr bwMode="auto">
        <a:xfrm>
          <a:off x="4149210" y="6170524"/>
          <a:ext cx="892490" cy="208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490722</xdr:colOff>
      <xdr:row>36</xdr:row>
      <xdr:rowOff>109484</xdr:rowOff>
    </xdr:from>
    <xdr:to>
      <xdr:col>7</xdr:col>
      <xdr:colOff>631045</xdr:colOff>
      <xdr:row>37</xdr:row>
      <xdr:rowOff>77395</xdr:rowOff>
    </xdr:to>
    <xdr:sp macro="" textlink="">
      <xdr:nvSpPr>
        <xdr:cNvPr id="86" name="Oval 862">
          <a:extLst>
            <a:ext uri="{FF2B5EF4-FFF2-40B4-BE49-F238E27FC236}">
              <a16:creationId xmlns:a16="http://schemas.microsoft.com/office/drawing/2014/main" id="{799B8CF2-4F91-4429-AA54-638DFEB7DD6B}"/>
            </a:ext>
          </a:extLst>
        </xdr:cNvPr>
        <xdr:cNvSpPr>
          <a:spLocks noChangeArrowheads="1"/>
        </xdr:cNvSpPr>
      </xdr:nvSpPr>
      <xdr:spPr bwMode="auto">
        <a:xfrm>
          <a:off x="4613142" y="6106424"/>
          <a:ext cx="140323" cy="1355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511968</xdr:colOff>
      <xdr:row>33</xdr:row>
      <xdr:rowOff>160733</xdr:rowOff>
    </xdr:from>
    <xdr:to>
      <xdr:col>5</xdr:col>
      <xdr:colOff>544711</xdr:colOff>
      <xdr:row>37</xdr:row>
      <xdr:rowOff>119061</xdr:rowOff>
    </xdr:to>
    <xdr:sp macro="" textlink="">
      <xdr:nvSpPr>
        <xdr:cNvPr id="87" name="Line 76">
          <a:extLst>
            <a:ext uri="{FF2B5EF4-FFF2-40B4-BE49-F238E27FC236}">
              <a16:creationId xmlns:a16="http://schemas.microsoft.com/office/drawing/2014/main" id="{8D5A6B28-E969-4A2A-9693-23C2E99B2BF2}"/>
            </a:ext>
          </a:extLst>
        </xdr:cNvPr>
        <xdr:cNvSpPr>
          <a:spLocks noChangeShapeType="1"/>
        </xdr:cNvSpPr>
      </xdr:nvSpPr>
      <xdr:spPr bwMode="auto">
        <a:xfrm flipV="1">
          <a:off x="3278028" y="5654753"/>
          <a:ext cx="32743" cy="6288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4</xdr:col>
      <xdr:colOff>319010</xdr:colOff>
      <xdr:row>40</xdr:row>
      <xdr:rowOff>2978</xdr:rowOff>
    </xdr:from>
    <xdr:ext cx="139379" cy="136015"/>
    <xdr:pic>
      <xdr:nvPicPr>
        <xdr:cNvPr id="88" name="図 87" descr="「コンビニのロゴ」の画像検索結果">
          <a:extLst>
            <a:ext uri="{FF2B5EF4-FFF2-40B4-BE49-F238E27FC236}">
              <a16:creationId xmlns:a16="http://schemas.microsoft.com/office/drawing/2014/main" id="{293F0B7C-22E2-401D-A771-DF276E7C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890" y="6670478"/>
          <a:ext cx="139379" cy="13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4787</xdr:colOff>
      <xdr:row>28</xdr:row>
      <xdr:rowOff>152398</xdr:rowOff>
    </xdr:from>
    <xdr:to>
      <xdr:col>10</xdr:col>
      <xdr:colOff>152404</xdr:colOff>
      <xdr:row>29</xdr:row>
      <xdr:rowOff>1</xdr:rowOff>
    </xdr:to>
    <xdr:sp macro="" textlink="">
      <xdr:nvSpPr>
        <xdr:cNvPr id="89" name="Line 76">
          <a:extLst>
            <a:ext uri="{FF2B5EF4-FFF2-40B4-BE49-F238E27FC236}">
              <a16:creationId xmlns:a16="http://schemas.microsoft.com/office/drawing/2014/main" id="{8F320C9F-1EAA-46E1-B1F2-1A2B53A1BD34}"/>
            </a:ext>
          </a:extLst>
        </xdr:cNvPr>
        <xdr:cNvSpPr>
          <a:spLocks noChangeShapeType="1"/>
        </xdr:cNvSpPr>
      </xdr:nvSpPr>
      <xdr:spPr bwMode="auto">
        <a:xfrm flipH="1" flipV="1">
          <a:off x="5483567" y="4808218"/>
          <a:ext cx="825797" cy="152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476259</xdr:colOff>
      <xdr:row>19</xdr:row>
      <xdr:rowOff>166686</xdr:rowOff>
    </xdr:from>
    <xdr:to>
      <xdr:col>8</xdr:col>
      <xdr:colOff>647700</xdr:colOff>
      <xdr:row>21</xdr:row>
      <xdr:rowOff>15669</xdr:rowOff>
    </xdr:to>
    <xdr:pic>
      <xdr:nvPicPr>
        <xdr:cNvPr id="90" name="図 67" descr="「コンビニのロゴ」の画像検索結果">
          <a:extLst>
            <a:ext uri="{FF2B5EF4-FFF2-40B4-BE49-F238E27FC236}">
              <a16:creationId xmlns:a16="http://schemas.microsoft.com/office/drawing/2014/main" id="{C3F9B566-1825-494F-BA58-E71AA48C9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276859" y="3313746"/>
          <a:ext cx="171441" cy="18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660008</xdr:colOff>
      <xdr:row>50</xdr:row>
      <xdr:rowOff>133854</xdr:rowOff>
    </xdr:from>
    <xdr:to>
      <xdr:col>5</xdr:col>
      <xdr:colOff>516336</xdr:colOff>
      <xdr:row>52</xdr:row>
      <xdr:rowOff>39345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29A5AC83-92B4-43EA-9E1C-504F4F066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47888" y="8500614"/>
          <a:ext cx="534508" cy="240771"/>
        </a:xfrm>
        <a:prstGeom prst="rect">
          <a:avLst/>
        </a:prstGeom>
      </xdr:spPr>
    </xdr:pic>
    <xdr:clientData/>
  </xdr:twoCellAnchor>
  <xdr:twoCellAnchor>
    <xdr:from>
      <xdr:col>7</xdr:col>
      <xdr:colOff>403677</xdr:colOff>
      <xdr:row>6</xdr:row>
      <xdr:rowOff>117928</xdr:rowOff>
    </xdr:from>
    <xdr:to>
      <xdr:col>7</xdr:col>
      <xdr:colOff>519253</xdr:colOff>
      <xdr:row>7</xdr:row>
      <xdr:rowOff>66948</xdr:rowOff>
    </xdr:to>
    <xdr:sp macro="" textlink="">
      <xdr:nvSpPr>
        <xdr:cNvPr id="92" name="Oval 77">
          <a:extLst>
            <a:ext uri="{FF2B5EF4-FFF2-40B4-BE49-F238E27FC236}">
              <a16:creationId xmlns:a16="http://schemas.microsoft.com/office/drawing/2014/main" id="{414DAC03-2CFC-4843-8199-62590D8B3134}"/>
            </a:ext>
          </a:extLst>
        </xdr:cNvPr>
        <xdr:cNvSpPr>
          <a:spLocks noChangeArrowheads="1"/>
        </xdr:cNvSpPr>
      </xdr:nvSpPr>
      <xdr:spPr bwMode="auto">
        <a:xfrm>
          <a:off x="4526097" y="1085668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5269</xdr:colOff>
      <xdr:row>5</xdr:row>
      <xdr:rowOff>70939</xdr:rowOff>
    </xdr:from>
    <xdr:ext cx="210196" cy="88567"/>
    <xdr:sp macro="" textlink="">
      <xdr:nvSpPr>
        <xdr:cNvPr id="93" name="Text Box 2937">
          <a:extLst>
            <a:ext uri="{FF2B5EF4-FFF2-40B4-BE49-F238E27FC236}">
              <a16:creationId xmlns:a16="http://schemas.microsoft.com/office/drawing/2014/main" id="{36BBAAE6-252C-4DBC-BDE8-6BD810F619A3}"/>
            </a:ext>
          </a:extLst>
        </xdr:cNvPr>
        <xdr:cNvSpPr txBox="1">
          <a:spLocks noChangeArrowheads="1"/>
        </xdr:cNvSpPr>
      </xdr:nvSpPr>
      <xdr:spPr bwMode="auto">
        <a:xfrm>
          <a:off x="2093149" y="871039"/>
          <a:ext cx="210196" cy="88567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514070</xdr:colOff>
      <xdr:row>2</xdr:row>
      <xdr:rowOff>49892</xdr:rowOff>
    </xdr:from>
    <xdr:ext cx="110046" cy="419807"/>
    <xdr:sp macro="" textlink="">
      <xdr:nvSpPr>
        <xdr:cNvPr id="94" name="Text Box 1620">
          <a:extLst>
            <a:ext uri="{FF2B5EF4-FFF2-40B4-BE49-F238E27FC236}">
              <a16:creationId xmlns:a16="http://schemas.microsoft.com/office/drawing/2014/main" id="{FA915355-CC70-45A4-8ECE-87E4B4B5BD3F}"/>
            </a:ext>
          </a:extLst>
        </xdr:cNvPr>
        <xdr:cNvSpPr txBox="1">
          <a:spLocks noChangeArrowheads="1"/>
        </xdr:cNvSpPr>
      </xdr:nvSpPr>
      <xdr:spPr bwMode="auto">
        <a:xfrm>
          <a:off x="1923770" y="347072"/>
          <a:ext cx="110046" cy="4198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175563</xdr:colOff>
      <xdr:row>4</xdr:row>
      <xdr:rowOff>66583</xdr:rowOff>
    </xdr:from>
    <xdr:ext cx="354631" cy="102830"/>
    <xdr:sp macro="" textlink="">
      <xdr:nvSpPr>
        <xdr:cNvPr id="95" name="Text Box 2937">
          <a:extLst>
            <a:ext uri="{FF2B5EF4-FFF2-40B4-BE49-F238E27FC236}">
              <a16:creationId xmlns:a16="http://schemas.microsoft.com/office/drawing/2014/main" id="{A2FDE10F-8C83-4526-A556-F7E0A4BA7692}"/>
            </a:ext>
          </a:extLst>
        </xdr:cNvPr>
        <xdr:cNvSpPr txBox="1">
          <a:spLocks noChangeArrowheads="1"/>
        </xdr:cNvSpPr>
      </xdr:nvSpPr>
      <xdr:spPr bwMode="auto">
        <a:xfrm>
          <a:off x="1585263" y="699043"/>
          <a:ext cx="354631" cy="102830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317500</xdr:colOff>
      <xdr:row>41</xdr:row>
      <xdr:rowOff>32684</xdr:rowOff>
    </xdr:from>
    <xdr:to>
      <xdr:col>19</xdr:col>
      <xdr:colOff>462242</xdr:colOff>
      <xdr:row>41</xdr:row>
      <xdr:rowOff>154081</xdr:rowOff>
    </xdr:to>
    <xdr:sp macro="" textlink="">
      <xdr:nvSpPr>
        <xdr:cNvPr id="96" name="Text Box 1620">
          <a:extLst>
            <a:ext uri="{FF2B5EF4-FFF2-40B4-BE49-F238E27FC236}">
              <a16:creationId xmlns:a16="http://schemas.microsoft.com/office/drawing/2014/main" id="{25E38331-E5E4-44FF-9AA4-1EFBA230D478}"/>
            </a:ext>
          </a:extLst>
        </xdr:cNvPr>
        <xdr:cNvSpPr txBox="1">
          <a:spLocks noChangeArrowheads="1"/>
        </xdr:cNvSpPr>
      </xdr:nvSpPr>
      <xdr:spPr bwMode="auto">
        <a:xfrm flipV="1">
          <a:off x="12585700" y="6867824"/>
          <a:ext cx="144742" cy="1213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</xdr:col>
      <xdr:colOff>36268</xdr:colOff>
      <xdr:row>11</xdr:row>
      <xdr:rowOff>164532</xdr:rowOff>
    </xdr:from>
    <xdr:to>
      <xdr:col>8</xdr:col>
      <xdr:colOff>239155</xdr:colOff>
      <xdr:row>13</xdr:row>
      <xdr:rowOff>36674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A11A693E-C8FC-4CE3-9EEA-60C2F959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868" y="1970472"/>
          <a:ext cx="202887" cy="207422"/>
        </a:xfrm>
        <a:prstGeom prst="rect">
          <a:avLst/>
        </a:prstGeom>
      </xdr:spPr>
    </xdr:pic>
    <xdr:clientData/>
  </xdr:twoCellAnchor>
  <xdr:twoCellAnchor>
    <xdr:from>
      <xdr:col>8</xdr:col>
      <xdr:colOff>91873</xdr:colOff>
      <xdr:row>11</xdr:row>
      <xdr:rowOff>131536</xdr:rowOff>
    </xdr:from>
    <xdr:to>
      <xdr:col>8</xdr:col>
      <xdr:colOff>344717</xdr:colOff>
      <xdr:row>14</xdr:row>
      <xdr:rowOff>36289</xdr:rowOff>
    </xdr:to>
    <xdr:sp macro="" textlink="">
      <xdr:nvSpPr>
        <xdr:cNvPr id="98" name="Line 88">
          <a:extLst>
            <a:ext uri="{FF2B5EF4-FFF2-40B4-BE49-F238E27FC236}">
              <a16:creationId xmlns:a16="http://schemas.microsoft.com/office/drawing/2014/main" id="{DE167557-DB0D-41DB-9EC9-A87721D7FBAC}"/>
            </a:ext>
          </a:extLst>
        </xdr:cNvPr>
        <xdr:cNvSpPr>
          <a:spLocks noChangeShapeType="1"/>
        </xdr:cNvSpPr>
      </xdr:nvSpPr>
      <xdr:spPr bwMode="auto">
        <a:xfrm rot="5400000" flipV="1">
          <a:off x="4815058" y="2014891"/>
          <a:ext cx="407673" cy="252844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8785"/>
            <a:gd name="connsiteY0" fmla="*/ 19961 h 249821"/>
            <a:gd name="connsiteX1" fmla="*/ 348785 w 348785"/>
            <a:gd name="connsiteY1" fmla="*/ 249821 h 249821"/>
            <a:gd name="connsiteX0" fmla="*/ 0 w 348785"/>
            <a:gd name="connsiteY0" fmla="*/ 40 h 229900"/>
            <a:gd name="connsiteX1" fmla="*/ 348785 w 348785"/>
            <a:gd name="connsiteY1" fmla="*/ 229900 h 229900"/>
            <a:gd name="connsiteX0" fmla="*/ 0 w 374620"/>
            <a:gd name="connsiteY0" fmla="*/ 56 h 225864"/>
            <a:gd name="connsiteX1" fmla="*/ 374620 w 374620"/>
            <a:gd name="connsiteY1" fmla="*/ 225864 h 2258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74620" h="225864">
              <a:moveTo>
                <a:pt x="0" y="56"/>
              </a:moveTo>
              <a:cubicBezTo>
                <a:pt x="258348" y="-667"/>
                <a:pt x="312633" y="2103"/>
                <a:pt x="374620" y="22586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32146</xdr:colOff>
      <xdr:row>12</xdr:row>
      <xdr:rowOff>63505</xdr:rowOff>
    </xdr:from>
    <xdr:to>
      <xdr:col>8</xdr:col>
      <xdr:colOff>267609</xdr:colOff>
      <xdr:row>14</xdr:row>
      <xdr:rowOff>77107</xdr:rowOff>
    </xdr:to>
    <xdr:sp macro="" textlink="">
      <xdr:nvSpPr>
        <xdr:cNvPr id="99" name="Line 88">
          <a:extLst>
            <a:ext uri="{FF2B5EF4-FFF2-40B4-BE49-F238E27FC236}">
              <a16:creationId xmlns:a16="http://schemas.microsoft.com/office/drawing/2014/main" id="{D1C54FCD-FD55-459E-99C6-EF5EFA49F25D}"/>
            </a:ext>
          </a:extLst>
        </xdr:cNvPr>
        <xdr:cNvSpPr>
          <a:spLocks noChangeShapeType="1"/>
        </xdr:cNvSpPr>
      </xdr:nvSpPr>
      <xdr:spPr bwMode="auto">
        <a:xfrm rot="5400000" flipV="1">
          <a:off x="4776037" y="2093794"/>
          <a:ext cx="348882" cy="235463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16367 h 234072"/>
            <a:gd name="connsiteX1" fmla="*/ 340173 w 340173"/>
            <a:gd name="connsiteY1" fmla="*/ 234072 h 234072"/>
            <a:gd name="connsiteX0" fmla="*/ 0 w 340173"/>
            <a:gd name="connsiteY0" fmla="*/ 17758 h 235463"/>
            <a:gd name="connsiteX1" fmla="*/ 340173 w 340173"/>
            <a:gd name="connsiteY1" fmla="*/ 235463 h 2354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40173" h="235463">
              <a:moveTo>
                <a:pt x="0" y="17758"/>
              </a:moveTo>
              <a:cubicBezTo>
                <a:pt x="198062" y="-39692"/>
                <a:pt x="325157" y="44697"/>
                <a:pt x="340173" y="23546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258176</xdr:colOff>
      <xdr:row>13</xdr:row>
      <xdr:rowOff>153484</xdr:rowOff>
    </xdr:from>
    <xdr:to>
      <xdr:col>8</xdr:col>
      <xdr:colOff>688938</xdr:colOff>
      <xdr:row>13</xdr:row>
      <xdr:rowOff>153484</xdr:rowOff>
    </xdr:to>
    <xdr:sp macro="" textlink="">
      <xdr:nvSpPr>
        <xdr:cNvPr id="100" name="Line 88">
          <a:extLst>
            <a:ext uri="{FF2B5EF4-FFF2-40B4-BE49-F238E27FC236}">
              <a16:creationId xmlns:a16="http://schemas.microsoft.com/office/drawing/2014/main" id="{B9E6EE32-B8FF-4A82-89C6-E4308F96E892}"/>
            </a:ext>
          </a:extLst>
        </xdr:cNvPr>
        <xdr:cNvSpPr>
          <a:spLocks noChangeShapeType="1"/>
        </xdr:cNvSpPr>
      </xdr:nvSpPr>
      <xdr:spPr bwMode="auto">
        <a:xfrm rot="5400000" flipV="1">
          <a:off x="5270347" y="2083133"/>
          <a:ext cx="0" cy="4231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297965</xdr:colOff>
      <xdr:row>14</xdr:row>
      <xdr:rowOff>95252</xdr:rowOff>
    </xdr:from>
    <xdr:to>
      <xdr:col>9</xdr:col>
      <xdr:colOff>0</xdr:colOff>
      <xdr:row>14</xdr:row>
      <xdr:rowOff>95252</xdr:rowOff>
    </xdr:to>
    <xdr:sp macro="" textlink="">
      <xdr:nvSpPr>
        <xdr:cNvPr id="101" name="Line 88">
          <a:extLst>
            <a:ext uri="{FF2B5EF4-FFF2-40B4-BE49-F238E27FC236}">
              <a16:creationId xmlns:a16="http://schemas.microsoft.com/office/drawing/2014/main" id="{30402B11-349D-435E-A345-D8B17A97CB53}"/>
            </a:ext>
          </a:extLst>
        </xdr:cNvPr>
        <xdr:cNvSpPr>
          <a:spLocks noChangeShapeType="1"/>
        </xdr:cNvSpPr>
      </xdr:nvSpPr>
      <xdr:spPr bwMode="auto">
        <a:xfrm rot="5400000" flipV="1">
          <a:off x="5288673" y="2214004"/>
          <a:ext cx="0" cy="3802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190750</xdr:colOff>
      <xdr:row>3</xdr:row>
      <xdr:rowOff>71401</xdr:rowOff>
    </xdr:from>
    <xdr:to>
      <xdr:col>10</xdr:col>
      <xdr:colOff>420761</xdr:colOff>
      <xdr:row>8</xdr:row>
      <xdr:rowOff>79134</xdr:rowOff>
    </xdr:to>
    <xdr:sp macro="" textlink="">
      <xdr:nvSpPr>
        <xdr:cNvPr id="102" name="Freeform 601">
          <a:extLst>
            <a:ext uri="{FF2B5EF4-FFF2-40B4-BE49-F238E27FC236}">
              <a16:creationId xmlns:a16="http://schemas.microsoft.com/office/drawing/2014/main" id="{E8D8238D-1693-46AB-9B2B-F98B3C2AC4DF}"/>
            </a:ext>
          </a:extLst>
        </xdr:cNvPr>
        <xdr:cNvSpPr>
          <a:spLocks/>
        </xdr:cNvSpPr>
      </xdr:nvSpPr>
      <xdr:spPr bwMode="auto">
        <a:xfrm rot="16200000">
          <a:off x="5700659" y="505092"/>
          <a:ext cx="845933" cy="90819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8 w 1187"/>
            <a:gd name="connsiteY0" fmla="*/ 22997 h 22997"/>
            <a:gd name="connsiteX1" fmla="*/ 1094 w 1187"/>
            <a:gd name="connsiteY1" fmla="*/ 12997 h 22997"/>
            <a:gd name="connsiteX2" fmla="*/ 94 w 1187"/>
            <a:gd name="connsiteY2" fmla="*/ 0 h 22997"/>
            <a:gd name="connsiteX0" fmla="*/ 5004 w 11951"/>
            <a:gd name="connsiteY0" fmla="*/ 10000 h 10000"/>
            <a:gd name="connsiteX1" fmla="*/ 11951 w 11951"/>
            <a:gd name="connsiteY1" fmla="*/ 7195 h 10000"/>
            <a:gd name="connsiteX2" fmla="*/ 0 w 11951"/>
            <a:gd name="connsiteY2" fmla="*/ 0 h 10000"/>
            <a:gd name="connsiteX0" fmla="*/ 5004 w 15711"/>
            <a:gd name="connsiteY0" fmla="*/ 10000 h 10000"/>
            <a:gd name="connsiteX1" fmla="*/ 11951 w 15711"/>
            <a:gd name="connsiteY1" fmla="*/ 7195 h 10000"/>
            <a:gd name="connsiteX2" fmla="*/ 0 w 15711"/>
            <a:gd name="connsiteY2" fmla="*/ 0 h 10000"/>
            <a:gd name="connsiteX0" fmla="*/ 5004 w 14372"/>
            <a:gd name="connsiteY0" fmla="*/ 10000 h 10000"/>
            <a:gd name="connsiteX1" fmla="*/ 8425 w 14372"/>
            <a:gd name="connsiteY1" fmla="*/ 6710 h 10000"/>
            <a:gd name="connsiteX2" fmla="*/ 0 w 14372"/>
            <a:gd name="connsiteY2" fmla="*/ 0 h 10000"/>
            <a:gd name="connsiteX0" fmla="*/ 5004 w 16479"/>
            <a:gd name="connsiteY0" fmla="*/ 10572 h 10572"/>
            <a:gd name="connsiteX1" fmla="*/ 13715 w 16479"/>
            <a:gd name="connsiteY1" fmla="*/ 1639 h 10572"/>
            <a:gd name="connsiteX2" fmla="*/ 0 w 16479"/>
            <a:gd name="connsiteY2" fmla="*/ 572 h 10572"/>
            <a:gd name="connsiteX0" fmla="*/ 5004 w 24650"/>
            <a:gd name="connsiteY0" fmla="*/ 10214 h 10214"/>
            <a:gd name="connsiteX1" fmla="*/ 13715 w 24650"/>
            <a:gd name="connsiteY1" fmla="*/ 1281 h 10214"/>
            <a:gd name="connsiteX2" fmla="*/ 0 w 24650"/>
            <a:gd name="connsiteY2" fmla="*/ 214 h 10214"/>
            <a:gd name="connsiteX0" fmla="*/ 0 w 49432"/>
            <a:gd name="connsiteY0" fmla="*/ 10404 h 10404"/>
            <a:gd name="connsiteX1" fmla="*/ 8711 w 49432"/>
            <a:gd name="connsiteY1" fmla="*/ 1471 h 10404"/>
            <a:gd name="connsiteX2" fmla="*/ 39958 w 49432"/>
            <a:gd name="connsiteY2" fmla="*/ 95 h 10404"/>
            <a:gd name="connsiteX0" fmla="*/ 0 w 63430"/>
            <a:gd name="connsiteY0" fmla="*/ 10535 h 10535"/>
            <a:gd name="connsiteX1" fmla="*/ 8711 w 63430"/>
            <a:gd name="connsiteY1" fmla="*/ 1602 h 10535"/>
            <a:gd name="connsiteX2" fmla="*/ 55827 w 63430"/>
            <a:gd name="connsiteY2" fmla="*/ 50 h 10535"/>
            <a:gd name="connsiteX0" fmla="*/ 0 w 55827"/>
            <a:gd name="connsiteY0" fmla="*/ 10485 h 10485"/>
            <a:gd name="connsiteX1" fmla="*/ 8711 w 55827"/>
            <a:gd name="connsiteY1" fmla="*/ 1552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3266 w 55827"/>
            <a:gd name="connsiteY2" fmla="*/ 218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5029 w 55827"/>
            <a:gd name="connsiteY2" fmla="*/ 1834 h 10485"/>
            <a:gd name="connsiteX3" fmla="*/ 55827 w 55827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5867 w 61694"/>
            <a:gd name="connsiteY0" fmla="*/ 10485 h 10485"/>
            <a:gd name="connsiteX1" fmla="*/ 9288 w 61694"/>
            <a:gd name="connsiteY1" fmla="*/ 2346 h 10485"/>
            <a:gd name="connsiteX2" fmla="*/ 50896 w 61694"/>
            <a:gd name="connsiteY2" fmla="*/ 1834 h 10485"/>
            <a:gd name="connsiteX3" fmla="*/ 61694 w 61694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3862 w 59689"/>
            <a:gd name="connsiteY0" fmla="*/ 10485 h 10485"/>
            <a:gd name="connsiteX1" fmla="*/ 9928 w 59689"/>
            <a:gd name="connsiteY1" fmla="*/ 2258 h 10485"/>
            <a:gd name="connsiteX2" fmla="*/ 48891 w 59689"/>
            <a:gd name="connsiteY2" fmla="*/ 1834 h 10485"/>
            <a:gd name="connsiteX3" fmla="*/ 59689 w 59689"/>
            <a:gd name="connsiteY3" fmla="*/ 0 h 10485"/>
            <a:gd name="connsiteX0" fmla="*/ 2474 w 58301"/>
            <a:gd name="connsiteY0" fmla="*/ 10485 h 10485"/>
            <a:gd name="connsiteX1" fmla="*/ 8540 w 58301"/>
            <a:gd name="connsiteY1" fmla="*/ 2258 h 10485"/>
            <a:gd name="connsiteX2" fmla="*/ 47503 w 58301"/>
            <a:gd name="connsiteY2" fmla="*/ 1834 h 10485"/>
            <a:gd name="connsiteX3" fmla="*/ 58301 w 58301"/>
            <a:gd name="connsiteY3" fmla="*/ 0 h 10485"/>
            <a:gd name="connsiteX0" fmla="*/ 1227 w 57054"/>
            <a:gd name="connsiteY0" fmla="*/ 10485 h 10485"/>
            <a:gd name="connsiteX1" fmla="*/ 9056 w 57054"/>
            <a:gd name="connsiteY1" fmla="*/ 2258 h 10485"/>
            <a:gd name="connsiteX2" fmla="*/ 46256 w 57054"/>
            <a:gd name="connsiteY2" fmla="*/ 1834 h 10485"/>
            <a:gd name="connsiteX3" fmla="*/ 57054 w 57054"/>
            <a:gd name="connsiteY3" fmla="*/ 0 h 10485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54190 w 68515"/>
            <a:gd name="connsiteY3" fmla="*/ 600 h 11058"/>
            <a:gd name="connsiteX4" fmla="*/ 68515 w 68515"/>
            <a:gd name="connsiteY4" fmla="*/ 0 h 11058"/>
            <a:gd name="connsiteX0" fmla="*/ 1227 w 83502"/>
            <a:gd name="connsiteY0" fmla="*/ 11411 h 11411"/>
            <a:gd name="connsiteX1" fmla="*/ 9056 w 83502"/>
            <a:gd name="connsiteY1" fmla="*/ 3184 h 11411"/>
            <a:gd name="connsiteX2" fmla="*/ 46256 w 83502"/>
            <a:gd name="connsiteY2" fmla="*/ 2760 h 11411"/>
            <a:gd name="connsiteX3" fmla="*/ 54190 w 83502"/>
            <a:gd name="connsiteY3" fmla="*/ 953 h 11411"/>
            <a:gd name="connsiteX4" fmla="*/ 83502 w 83502"/>
            <a:gd name="connsiteY4" fmla="*/ 0 h 11411"/>
            <a:gd name="connsiteX0" fmla="*/ 1227 w 83502"/>
            <a:gd name="connsiteY0" fmla="*/ 11596 h 11596"/>
            <a:gd name="connsiteX1" fmla="*/ 9056 w 83502"/>
            <a:gd name="connsiteY1" fmla="*/ 3369 h 11596"/>
            <a:gd name="connsiteX2" fmla="*/ 46256 w 83502"/>
            <a:gd name="connsiteY2" fmla="*/ 2945 h 11596"/>
            <a:gd name="connsiteX3" fmla="*/ 62231 w 83502"/>
            <a:gd name="connsiteY3" fmla="*/ 149 h 11596"/>
            <a:gd name="connsiteX4" fmla="*/ 83502 w 83502"/>
            <a:gd name="connsiteY4" fmla="*/ 185 h 11596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62231 w 91542"/>
            <a:gd name="connsiteY3" fmla="*/ 388 h 11835"/>
            <a:gd name="connsiteX4" fmla="*/ 91542 w 91542"/>
            <a:gd name="connsiteY4" fmla="*/ 0 h 11835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58657 w 91542"/>
            <a:gd name="connsiteY3" fmla="*/ 671 h 11835"/>
            <a:gd name="connsiteX4" fmla="*/ 91542 w 91542"/>
            <a:gd name="connsiteY4" fmla="*/ 0 h 11835"/>
            <a:gd name="connsiteX0" fmla="*/ 1227 w 88862"/>
            <a:gd name="connsiteY0" fmla="*/ 12306 h 12306"/>
            <a:gd name="connsiteX1" fmla="*/ 9056 w 88862"/>
            <a:gd name="connsiteY1" fmla="*/ 4079 h 12306"/>
            <a:gd name="connsiteX2" fmla="*/ 46256 w 88862"/>
            <a:gd name="connsiteY2" fmla="*/ 3655 h 12306"/>
            <a:gd name="connsiteX3" fmla="*/ 58657 w 88862"/>
            <a:gd name="connsiteY3" fmla="*/ 1142 h 12306"/>
            <a:gd name="connsiteX4" fmla="*/ 88862 w 88862"/>
            <a:gd name="connsiteY4" fmla="*/ 0 h 12306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30647"/>
            <a:gd name="connsiteY0" fmla="*/ 13011 h 13011"/>
            <a:gd name="connsiteX1" fmla="*/ 48324 w 130647"/>
            <a:gd name="connsiteY1" fmla="*/ 4079 h 13011"/>
            <a:gd name="connsiteX2" fmla="*/ 129540 w 130647"/>
            <a:gd name="connsiteY2" fmla="*/ 3655 h 13011"/>
            <a:gd name="connsiteX3" fmla="*/ 97925 w 130647"/>
            <a:gd name="connsiteY3" fmla="*/ 1142 h 13011"/>
            <a:gd name="connsiteX4" fmla="*/ 128130 w 130647"/>
            <a:gd name="connsiteY4" fmla="*/ 0 h 13011"/>
            <a:gd name="connsiteX0" fmla="*/ 0 w 130647"/>
            <a:gd name="connsiteY0" fmla="*/ 17630 h 17630"/>
            <a:gd name="connsiteX1" fmla="*/ 48324 w 130647"/>
            <a:gd name="connsiteY1" fmla="*/ 8698 h 17630"/>
            <a:gd name="connsiteX2" fmla="*/ 129540 w 130647"/>
            <a:gd name="connsiteY2" fmla="*/ 8274 h 17630"/>
            <a:gd name="connsiteX3" fmla="*/ 97925 w 130647"/>
            <a:gd name="connsiteY3" fmla="*/ 5761 h 17630"/>
            <a:gd name="connsiteX4" fmla="*/ 129891 w 130647"/>
            <a:gd name="connsiteY4" fmla="*/ 0 h 17630"/>
            <a:gd name="connsiteX0" fmla="*/ 0 w 132501"/>
            <a:gd name="connsiteY0" fmla="*/ 17630 h 17630"/>
            <a:gd name="connsiteX1" fmla="*/ 48324 w 132501"/>
            <a:gd name="connsiteY1" fmla="*/ 8698 h 17630"/>
            <a:gd name="connsiteX2" fmla="*/ 129540 w 132501"/>
            <a:gd name="connsiteY2" fmla="*/ 8274 h 17630"/>
            <a:gd name="connsiteX3" fmla="*/ 128736 w 132501"/>
            <a:gd name="connsiteY3" fmla="*/ 5683 h 17630"/>
            <a:gd name="connsiteX4" fmla="*/ 129891 w 132501"/>
            <a:gd name="connsiteY4" fmla="*/ 0 h 17630"/>
            <a:gd name="connsiteX0" fmla="*/ 0 w 139574"/>
            <a:gd name="connsiteY0" fmla="*/ 17004 h 17004"/>
            <a:gd name="connsiteX1" fmla="*/ 48324 w 139574"/>
            <a:gd name="connsiteY1" fmla="*/ 8072 h 17004"/>
            <a:gd name="connsiteX2" fmla="*/ 129540 w 139574"/>
            <a:gd name="connsiteY2" fmla="*/ 7648 h 17004"/>
            <a:gd name="connsiteX3" fmla="*/ 128736 w 139574"/>
            <a:gd name="connsiteY3" fmla="*/ 5057 h 17004"/>
            <a:gd name="connsiteX4" fmla="*/ 139574 w 139574"/>
            <a:gd name="connsiteY4" fmla="*/ 0 h 17004"/>
            <a:gd name="connsiteX0" fmla="*/ 0 w 139574"/>
            <a:gd name="connsiteY0" fmla="*/ 17004 h 17004"/>
            <a:gd name="connsiteX1" fmla="*/ 48324 w 139574"/>
            <a:gd name="connsiteY1" fmla="*/ 8072 h 17004"/>
            <a:gd name="connsiteX2" fmla="*/ 129540 w 139574"/>
            <a:gd name="connsiteY2" fmla="*/ 7648 h 17004"/>
            <a:gd name="connsiteX3" fmla="*/ 135779 w 139574"/>
            <a:gd name="connsiteY3" fmla="*/ 5292 h 17004"/>
            <a:gd name="connsiteX4" fmla="*/ 139574 w 139574"/>
            <a:gd name="connsiteY4" fmla="*/ 0 h 17004"/>
            <a:gd name="connsiteX0" fmla="*/ 0 w 137425"/>
            <a:gd name="connsiteY0" fmla="*/ 15673 h 15673"/>
            <a:gd name="connsiteX1" fmla="*/ 48324 w 137425"/>
            <a:gd name="connsiteY1" fmla="*/ 6741 h 15673"/>
            <a:gd name="connsiteX2" fmla="*/ 129540 w 137425"/>
            <a:gd name="connsiteY2" fmla="*/ 6317 h 15673"/>
            <a:gd name="connsiteX3" fmla="*/ 135779 w 137425"/>
            <a:gd name="connsiteY3" fmla="*/ 3961 h 15673"/>
            <a:gd name="connsiteX4" fmla="*/ 136933 w 137425"/>
            <a:gd name="connsiteY4" fmla="*/ 0 h 15673"/>
            <a:gd name="connsiteX0" fmla="*/ 0 w 146616"/>
            <a:gd name="connsiteY0" fmla="*/ 15595 h 15595"/>
            <a:gd name="connsiteX1" fmla="*/ 48324 w 146616"/>
            <a:gd name="connsiteY1" fmla="*/ 6663 h 15595"/>
            <a:gd name="connsiteX2" fmla="*/ 129540 w 146616"/>
            <a:gd name="connsiteY2" fmla="*/ 6239 h 15595"/>
            <a:gd name="connsiteX3" fmla="*/ 135779 w 146616"/>
            <a:gd name="connsiteY3" fmla="*/ 3883 h 15595"/>
            <a:gd name="connsiteX4" fmla="*/ 146616 w 146616"/>
            <a:gd name="connsiteY4" fmla="*/ 0 h 15595"/>
            <a:gd name="connsiteX0" fmla="*/ 0 w 146616"/>
            <a:gd name="connsiteY0" fmla="*/ 15595 h 15595"/>
            <a:gd name="connsiteX1" fmla="*/ 48324 w 146616"/>
            <a:gd name="connsiteY1" fmla="*/ 6663 h 15595"/>
            <a:gd name="connsiteX2" fmla="*/ 129540 w 146616"/>
            <a:gd name="connsiteY2" fmla="*/ 6239 h 15595"/>
            <a:gd name="connsiteX3" fmla="*/ 135779 w 146616"/>
            <a:gd name="connsiteY3" fmla="*/ 4353 h 15595"/>
            <a:gd name="connsiteX4" fmla="*/ 146616 w 146616"/>
            <a:gd name="connsiteY4" fmla="*/ 0 h 155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6616" h="15595">
              <a:moveTo>
                <a:pt x="0" y="15595"/>
              </a:moveTo>
              <a:cubicBezTo>
                <a:pt x="81724" y="13042"/>
                <a:pt x="42422" y="9822"/>
                <a:pt x="48324" y="6663"/>
              </a:cubicBezTo>
              <a:lnTo>
                <a:pt x="129540" y="6239"/>
              </a:lnTo>
              <a:cubicBezTo>
                <a:pt x="138091" y="5875"/>
                <a:pt x="132069" y="4754"/>
                <a:pt x="135779" y="4353"/>
              </a:cubicBezTo>
              <a:cubicBezTo>
                <a:pt x="139489" y="3952"/>
                <a:pt x="145257" y="107"/>
                <a:pt x="14661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541695</xdr:colOff>
      <xdr:row>2</xdr:row>
      <xdr:rowOff>23792</xdr:rowOff>
    </xdr:from>
    <xdr:to>
      <xdr:col>9</xdr:col>
      <xdr:colOff>583800</xdr:colOff>
      <xdr:row>8</xdr:row>
      <xdr:rowOff>12415</xdr:rowOff>
    </xdr:to>
    <xdr:sp macro="" textlink="">
      <xdr:nvSpPr>
        <xdr:cNvPr id="103" name="Line 547">
          <a:extLst>
            <a:ext uri="{FF2B5EF4-FFF2-40B4-BE49-F238E27FC236}">
              <a16:creationId xmlns:a16="http://schemas.microsoft.com/office/drawing/2014/main" id="{5881C681-0512-4E5F-919E-1502B70C56C4}"/>
            </a:ext>
          </a:extLst>
        </xdr:cNvPr>
        <xdr:cNvSpPr>
          <a:spLocks noChangeShapeType="1"/>
        </xdr:cNvSpPr>
      </xdr:nvSpPr>
      <xdr:spPr bwMode="auto">
        <a:xfrm>
          <a:off x="6020475" y="320972"/>
          <a:ext cx="42105" cy="9944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340514</xdr:colOff>
      <xdr:row>6</xdr:row>
      <xdr:rowOff>140802</xdr:rowOff>
    </xdr:from>
    <xdr:to>
      <xdr:col>9</xdr:col>
      <xdr:colOff>611875</xdr:colOff>
      <xdr:row>6</xdr:row>
      <xdr:rowOff>158923</xdr:rowOff>
    </xdr:to>
    <xdr:sp macro="" textlink="">
      <xdr:nvSpPr>
        <xdr:cNvPr id="104" name="Line 547">
          <a:extLst>
            <a:ext uri="{FF2B5EF4-FFF2-40B4-BE49-F238E27FC236}">
              <a16:creationId xmlns:a16="http://schemas.microsoft.com/office/drawing/2014/main" id="{6F97022C-ED8F-4AF3-B48A-D8925E1C32B4}"/>
            </a:ext>
          </a:extLst>
        </xdr:cNvPr>
        <xdr:cNvSpPr>
          <a:spLocks noChangeShapeType="1"/>
        </xdr:cNvSpPr>
      </xdr:nvSpPr>
      <xdr:spPr bwMode="auto">
        <a:xfrm flipH="1">
          <a:off x="5819294" y="1108542"/>
          <a:ext cx="271361" cy="181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443856</xdr:colOff>
      <xdr:row>45</xdr:row>
      <xdr:rowOff>136240</xdr:rowOff>
    </xdr:from>
    <xdr:to>
      <xdr:col>16</xdr:col>
      <xdr:colOff>599457</xdr:colOff>
      <xdr:row>46</xdr:row>
      <xdr:rowOff>158290</xdr:rowOff>
    </xdr:to>
    <xdr:sp macro="" textlink="">
      <xdr:nvSpPr>
        <xdr:cNvPr id="105" name="Text Box 1620">
          <a:extLst>
            <a:ext uri="{FF2B5EF4-FFF2-40B4-BE49-F238E27FC236}">
              <a16:creationId xmlns:a16="http://schemas.microsoft.com/office/drawing/2014/main" id="{B22B89A0-90A4-4A75-BFF2-5FF2FCD48C31}"/>
            </a:ext>
          </a:extLst>
        </xdr:cNvPr>
        <xdr:cNvSpPr txBox="1">
          <a:spLocks noChangeArrowheads="1"/>
        </xdr:cNvSpPr>
      </xdr:nvSpPr>
      <xdr:spPr bwMode="auto">
        <a:xfrm rot="20230657">
          <a:off x="10677516" y="7664800"/>
          <a:ext cx="155601" cy="18969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661777</xdr:colOff>
      <xdr:row>42</xdr:row>
      <xdr:rowOff>133644</xdr:rowOff>
    </xdr:from>
    <xdr:to>
      <xdr:col>18</xdr:col>
      <xdr:colOff>327583</xdr:colOff>
      <xdr:row>48</xdr:row>
      <xdr:rowOff>75060</xdr:rowOff>
    </xdr:to>
    <xdr:sp macro="" textlink="">
      <xdr:nvSpPr>
        <xdr:cNvPr id="106" name="Freeform 601">
          <a:extLst>
            <a:ext uri="{FF2B5EF4-FFF2-40B4-BE49-F238E27FC236}">
              <a16:creationId xmlns:a16="http://schemas.microsoft.com/office/drawing/2014/main" id="{81307162-7B19-4377-8CDF-C02E1FF08B6B}"/>
            </a:ext>
          </a:extLst>
        </xdr:cNvPr>
        <xdr:cNvSpPr>
          <a:spLocks/>
        </xdr:cNvSpPr>
      </xdr:nvSpPr>
      <xdr:spPr bwMode="auto">
        <a:xfrm>
          <a:off x="11573617" y="7159284"/>
          <a:ext cx="343986" cy="94725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129359 w 132851"/>
            <a:gd name="connsiteY0" fmla="*/ 6919 h 6919"/>
            <a:gd name="connsiteX1" fmla="*/ 132851 w 132851"/>
            <a:gd name="connsiteY1" fmla="*/ 1850 h 6919"/>
            <a:gd name="connsiteX2" fmla="*/ 0 w 132851"/>
            <a:gd name="connsiteY2" fmla="*/ 0 h 6919"/>
            <a:gd name="connsiteX0" fmla="*/ 9737 w 10000"/>
            <a:gd name="connsiteY0" fmla="*/ 10000 h 10000"/>
            <a:gd name="connsiteX1" fmla="*/ 10000 w 10000"/>
            <a:gd name="connsiteY1" fmla="*/ 2674 h 10000"/>
            <a:gd name="connsiteX2" fmla="*/ 0 w 10000"/>
            <a:gd name="connsiteY2" fmla="*/ 0 h 10000"/>
            <a:gd name="connsiteX0" fmla="*/ 9181 w 9444"/>
            <a:gd name="connsiteY0" fmla="*/ 20212 h 20212"/>
            <a:gd name="connsiteX1" fmla="*/ 9444 w 9444"/>
            <a:gd name="connsiteY1" fmla="*/ 12886 h 20212"/>
            <a:gd name="connsiteX2" fmla="*/ 0 w 9444"/>
            <a:gd name="connsiteY2" fmla="*/ 0 h 20212"/>
            <a:gd name="connsiteX0" fmla="*/ 9722 w 10000"/>
            <a:gd name="connsiteY0" fmla="*/ 10000 h 10000"/>
            <a:gd name="connsiteX1" fmla="*/ 10000 w 10000"/>
            <a:gd name="connsiteY1" fmla="*/ 6375 h 10000"/>
            <a:gd name="connsiteX2" fmla="*/ 0 w 10000"/>
            <a:gd name="connsiteY2" fmla="*/ 0 h 10000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380 w 13484"/>
            <a:gd name="connsiteY3" fmla="*/ 1894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802"/>
            <a:gd name="connsiteY0" fmla="*/ 11203 h 11203"/>
            <a:gd name="connsiteX1" fmla="*/ 13802 w 13802"/>
            <a:gd name="connsiteY1" fmla="*/ 8380 h 11203"/>
            <a:gd name="connsiteX2" fmla="*/ 7665 w 13802"/>
            <a:gd name="connsiteY2" fmla="*/ 1966 h 11203"/>
            <a:gd name="connsiteX3" fmla="*/ 5984 w 13802"/>
            <a:gd name="connsiteY3" fmla="*/ 1894 h 11203"/>
            <a:gd name="connsiteX4" fmla="*/ 0 w 13802"/>
            <a:gd name="connsiteY4" fmla="*/ 0 h 11203"/>
            <a:gd name="connsiteX0" fmla="*/ 13367 w 13724"/>
            <a:gd name="connsiteY0" fmla="*/ 11203 h 11203"/>
            <a:gd name="connsiteX1" fmla="*/ 13724 w 13724"/>
            <a:gd name="connsiteY1" fmla="*/ 9092 h 11203"/>
            <a:gd name="connsiteX2" fmla="*/ 7665 w 13724"/>
            <a:gd name="connsiteY2" fmla="*/ 1966 h 11203"/>
            <a:gd name="connsiteX3" fmla="*/ 5984 w 13724"/>
            <a:gd name="connsiteY3" fmla="*/ 1894 h 11203"/>
            <a:gd name="connsiteX4" fmla="*/ 0 w 13724"/>
            <a:gd name="connsiteY4" fmla="*/ 0 h 11203"/>
            <a:gd name="connsiteX0" fmla="*/ 13367 w 13567"/>
            <a:gd name="connsiteY0" fmla="*/ 11203 h 11203"/>
            <a:gd name="connsiteX1" fmla="*/ 13567 w 13567"/>
            <a:gd name="connsiteY1" fmla="*/ 8424 h 11203"/>
            <a:gd name="connsiteX2" fmla="*/ 7665 w 13567"/>
            <a:gd name="connsiteY2" fmla="*/ 1966 h 11203"/>
            <a:gd name="connsiteX3" fmla="*/ 5984 w 13567"/>
            <a:gd name="connsiteY3" fmla="*/ 1894 h 11203"/>
            <a:gd name="connsiteX4" fmla="*/ 0 w 13567"/>
            <a:gd name="connsiteY4" fmla="*/ 0 h 11203"/>
            <a:gd name="connsiteX0" fmla="*/ 13367 w 13959"/>
            <a:gd name="connsiteY0" fmla="*/ 11203 h 11203"/>
            <a:gd name="connsiteX1" fmla="*/ 13959 w 13959"/>
            <a:gd name="connsiteY1" fmla="*/ 8825 h 11203"/>
            <a:gd name="connsiteX2" fmla="*/ 7665 w 13959"/>
            <a:gd name="connsiteY2" fmla="*/ 1966 h 11203"/>
            <a:gd name="connsiteX3" fmla="*/ 5984 w 13959"/>
            <a:gd name="connsiteY3" fmla="*/ 1894 h 11203"/>
            <a:gd name="connsiteX4" fmla="*/ 0 w 13959"/>
            <a:gd name="connsiteY4" fmla="*/ 0 h 11203"/>
            <a:gd name="connsiteX0" fmla="*/ 13367 w 13589"/>
            <a:gd name="connsiteY0" fmla="*/ 11203 h 11203"/>
            <a:gd name="connsiteX1" fmla="*/ 13589 w 13589"/>
            <a:gd name="connsiteY1" fmla="*/ 8679 h 11203"/>
            <a:gd name="connsiteX2" fmla="*/ 7665 w 13589"/>
            <a:gd name="connsiteY2" fmla="*/ 1966 h 11203"/>
            <a:gd name="connsiteX3" fmla="*/ 5984 w 13589"/>
            <a:gd name="connsiteY3" fmla="*/ 1894 h 11203"/>
            <a:gd name="connsiteX4" fmla="*/ 0 w 13589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7665 w 13885"/>
            <a:gd name="connsiteY2" fmla="*/ 1966 h 11203"/>
            <a:gd name="connsiteX3" fmla="*/ 5984 w 13885"/>
            <a:gd name="connsiteY3" fmla="*/ 1894 h 11203"/>
            <a:gd name="connsiteX4" fmla="*/ 0 w 13885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2581 w 13885"/>
            <a:gd name="connsiteY2" fmla="*/ 8254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397 w 13885"/>
            <a:gd name="connsiteY4" fmla="*/ 1520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767 w 13885"/>
            <a:gd name="connsiteY4" fmla="*/ 1520 h 11224"/>
            <a:gd name="connsiteX5" fmla="*/ 0 w 13885"/>
            <a:gd name="connsiteY5" fmla="*/ 0 h 1122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063 w 14181"/>
            <a:gd name="connsiteY4" fmla="*/ 2040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  <a:gd name="connsiteX0" fmla="*/ 8196 w 8566"/>
            <a:gd name="connsiteY0" fmla="*/ 9579 h 9579"/>
            <a:gd name="connsiteX1" fmla="*/ 8566 w 8566"/>
            <a:gd name="connsiteY1" fmla="*/ 7055 h 9579"/>
            <a:gd name="connsiteX2" fmla="*/ 6227 w 8566"/>
            <a:gd name="connsiteY2" fmla="*/ 6983 h 9579"/>
            <a:gd name="connsiteX3" fmla="*/ 2716 w 8566"/>
            <a:gd name="connsiteY3" fmla="*/ 674 h 9579"/>
            <a:gd name="connsiteX4" fmla="*/ 0 w 8566"/>
            <a:gd name="connsiteY4" fmla="*/ 0 h 9579"/>
            <a:gd name="connsiteX0" fmla="*/ 6397 w 6829"/>
            <a:gd name="connsiteY0" fmla="*/ 9296 h 9296"/>
            <a:gd name="connsiteX1" fmla="*/ 6829 w 6829"/>
            <a:gd name="connsiteY1" fmla="*/ 6661 h 9296"/>
            <a:gd name="connsiteX2" fmla="*/ 4098 w 6829"/>
            <a:gd name="connsiteY2" fmla="*/ 6586 h 9296"/>
            <a:gd name="connsiteX3" fmla="*/ 0 w 6829"/>
            <a:gd name="connsiteY3" fmla="*/ 0 h 9296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4913 w 10000"/>
            <a:gd name="connsiteY2" fmla="*/ 5704 h 10000"/>
            <a:gd name="connsiteX3" fmla="*/ 6001 w 10000"/>
            <a:gd name="connsiteY3" fmla="*/ 7085 h 10000"/>
            <a:gd name="connsiteX4" fmla="*/ 0 w 10000"/>
            <a:gd name="connsiteY4" fmla="*/ 0 h 10000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6001 w 10000"/>
            <a:gd name="connsiteY2" fmla="*/ 7085 h 10000"/>
            <a:gd name="connsiteX3" fmla="*/ 0 w 10000"/>
            <a:gd name="connsiteY3" fmla="*/ 0 h 10000"/>
            <a:gd name="connsiteX0" fmla="*/ 9367 w 10000"/>
            <a:gd name="connsiteY0" fmla="*/ 10000 h 10000"/>
            <a:gd name="connsiteX1" fmla="*/ 10000 w 10000"/>
            <a:gd name="connsiteY1" fmla="*/ 7165 h 10000"/>
            <a:gd name="connsiteX2" fmla="*/ 4262 w 10000"/>
            <a:gd name="connsiteY2" fmla="*/ 5589 h 10000"/>
            <a:gd name="connsiteX3" fmla="*/ 0 w 10000"/>
            <a:gd name="connsiteY3" fmla="*/ 0 h 10000"/>
            <a:gd name="connsiteX0" fmla="*/ 9864 w 10000"/>
            <a:gd name="connsiteY0" fmla="*/ 9692 h 9692"/>
            <a:gd name="connsiteX1" fmla="*/ 10000 w 10000"/>
            <a:gd name="connsiteY1" fmla="*/ 7165 h 9692"/>
            <a:gd name="connsiteX2" fmla="*/ 4262 w 10000"/>
            <a:gd name="connsiteY2" fmla="*/ 5589 h 9692"/>
            <a:gd name="connsiteX3" fmla="*/ 0 w 10000"/>
            <a:gd name="connsiteY3" fmla="*/ 0 h 9692"/>
            <a:gd name="connsiteX0" fmla="*/ 9864 w 10000"/>
            <a:gd name="connsiteY0" fmla="*/ 10000 h 10000"/>
            <a:gd name="connsiteX1" fmla="*/ 10000 w 10000"/>
            <a:gd name="connsiteY1" fmla="*/ 7393 h 10000"/>
            <a:gd name="connsiteX2" fmla="*/ 0 w 10000"/>
            <a:gd name="connsiteY2" fmla="*/ 0 h 10000"/>
            <a:gd name="connsiteX0" fmla="*/ 9864 w 10000"/>
            <a:gd name="connsiteY0" fmla="*/ 10000 h 10000"/>
            <a:gd name="connsiteX1" fmla="*/ 10000 w 10000"/>
            <a:gd name="connsiteY1" fmla="*/ 7211 h 10000"/>
            <a:gd name="connsiteX2" fmla="*/ 0 w 10000"/>
            <a:gd name="connsiteY2" fmla="*/ 0 h 10000"/>
            <a:gd name="connsiteX0" fmla="*/ 9864 w 10000"/>
            <a:gd name="connsiteY0" fmla="*/ 10000 h 10000"/>
            <a:gd name="connsiteX1" fmla="*/ 10000 w 10000"/>
            <a:gd name="connsiteY1" fmla="*/ 7211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9864" y="10000"/>
              </a:moveTo>
              <a:cubicBezTo>
                <a:pt x="9965" y="8949"/>
                <a:pt x="9840" y="8764"/>
                <a:pt x="10000" y="7211"/>
              </a:cubicBezTo>
              <a:cubicBezTo>
                <a:pt x="1648" y="6726"/>
                <a:pt x="2083" y="154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58603</xdr:colOff>
      <xdr:row>28</xdr:row>
      <xdr:rowOff>46542</xdr:rowOff>
    </xdr:from>
    <xdr:to>
      <xdr:col>14</xdr:col>
      <xdr:colOff>422089</xdr:colOff>
      <xdr:row>28</xdr:row>
      <xdr:rowOff>143594</xdr:rowOff>
    </xdr:to>
    <xdr:sp macro="" textlink="">
      <xdr:nvSpPr>
        <xdr:cNvPr id="107" name="Freeform 1147">
          <a:extLst>
            <a:ext uri="{FF2B5EF4-FFF2-40B4-BE49-F238E27FC236}">
              <a16:creationId xmlns:a16="http://schemas.microsoft.com/office/drawing/2014/main" id="{1EFF6B42-3257-4A10-9FDF-FF9F08BA68D1}"/>
            </a:ext>
          </a:extLst>
        </xdr:cNvPr>
        <xdr:cNvSpPr>
          <a:spLocks/>
        </xdr:cNvSpPr>
      </xdr:nvSpPr>
      <xdr:spPr bwMode="auto">
        <a:xfrm rot="21192259">
          <a:off x="8250103" y="4702362"/>
          <a:ext cx="1041666" cy="9705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10000 w 10000"/>
            <a:gd name="connsiteY0" fmla="*/ 8822 h 10000"/>
            <a:gd name="connsiteX1" fmla="*/ 9412 w 10000"/>
            <a:gd name="connsiteY1" fmla="*/ 9475 h 10000"/>
            <a:gd name="connsiteX2" fmla="*/ 7062 w 10000"/>
            <a:gd name="connsiteY2" fmla="*/ 8283 h 10000"/>
            <a:gd name="connsiteX3" fmla="*/ 4946 w 10000"/>
            <a:gd name="connsiteY3" fmla="*/ 1763 h 10000"/>
            <a:gd name="connsiteX4" fmla="*/ 2976 w 10000"/>
            <a:gd name="connsiteY4" fmla="*/ 4578 h 10000"/>
            <a:gd name="connsiteX5" fmla="*/ 0 w 10000"/>
            <a:gd name="connsiteY5" fmla="*/ 0 h 10000"/>
            <a:gd name="connsiteX0" fmla="*/ 10000 w 10000"/>
            <a:gd name="connsiteY0" fmla="*/ 8822 h 8949"/>
            <a:gd name="connsiteX1" fmla="*/ 8542 w 10000"/>
            <a:gd name="connsiteY1" fmla="*/ 5632 h 8949"/>
            <a:gd name="connsiteX2" fmla="*/ 7062 w 10000"/>
            <a:gd name="connsiteY2" fmla="*/ 8283 h 8949"/>
            <a:gd name="connsiteX3" fmla="*/ 4946 w 10000"/>
            <a:gd name="connsiteY3" fmla="*/ 1763 h 8949"/>
            <a:gd name="connsiteX4" fmla="*/ 2976 w 10000"/>
            <a:gd name="connsiteY4" fmla="*/ 4578 h 8949"/>
            <a:gd name="connsiteX5" fmla="*/ 0 w 10000"/>
            <a:gd name="connsiteY5" fmla="*/ 0 h 8949"/>
            <a:gd name="connsiteX0" fmla="*/ 9650 w 9650"/>
            <a:gd name="connsiteY0" fmla="*/ 17791 h 17836"/>
            <a:gd name="connsiteX1" fmla="*/ 8542 w 9650"/>
            <a:gd name="connsiteY1" fmla="*/ 6293 h 17836"/>
            <a:gd name="connsiteX2" fmla="*/ 7062 w 9650"/>
            <a:gd name="connsiteY2" fmla="*/ 9256 h 17836"/>
            <a:gd name="connsiteX3" fmla="*/ 4946 w 9650"/>
            <a:gd name="connsiteY3" fmla="*/ 1970 h 17836"/>
            <a:gd name="connsiteX4" fmla="*/ 2976 w 9650"/>
            <a:gd name="connsiteY4" fmla="*/ 5116 h 17836"/>
            <a:gd name="connsiteX5" fmla="*/ 0 w 9650"/>
            <a:gd name="connsiteY5" fmla="*/ 0 h 17836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25 w 10000"/>
            <a:gd name="connsiteY3" fmla="*/ 1105 h 10121"/>
            <a:gd name="connsiteX4" fmla="*/ 3084 w 10000"/>
            <a:gd name="connsiteY4" fmla="*/ 2868 h 10121"/>
            <a:gd name="connsiteX5" fmla="*/ 0 w 10000"/>
            <a:gd name="connsiteY5" fmla="*/ 0 h 10121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09 w 10000"/>
            <a:gd name="connsiteY3" fmla="*/ 2418 h 10121"/>
            <a:gd name="connsiteX4" fmla="*/ 3084 w 10000"/>
            <a:gd name="connsiteY4" fmla="*/ 2868 h 10121"/>
            <a:gd name="connsiteX5" fmla="*/ 0 w 10000"/>
            <a:gd name="connsiteY5" fmla="*/ 0 h 10121"/>
            <a:gd name="connsiteX0" fmla="*/ 10000 w 10000"/>
            <a:gd name="connsiteY0" fmla="*/ 9975 h 10121"/>
            <a:gd name="connsiteX1" fmla="*/ 8522 w 10000"/>
            <a:gd name="connsiteY1" fmla="*/ 8903 h 10121"/>
            <a:gd name="connsiteX2" fmla="*/ 7318 w 10000"/>
            <a:gd name="connsiteY2" fmla="*/ 5190 h 10121"/>
            <a:gd name="connsiteX3" fmla="*/ 5109 w 10000"/>
            <a:gd name="connsiteY3" fmla="*/ 2418 h 10121"/>
            <a:gd name="connsiteX4" fmla="*/ 3639 w 10000"/>
            <a:gd name="connsiteY4" fmla="*/ 869 h 10121"/>
            <a:gd name="connsiteX5" fmla="*/ 0 w 10000"/>
            <a:gd name="connsiteY5" fmla="*/ 0 h 10121"/>
            <a:gd name="connsiteX0" fmla="*/ 9928 w 9928"/>
            <a:gd name="connsiteY0" fmla="*/ 9110 h 9256"/>
            <a:gd name="connsiteX1" fmla="*/ 8450 w 9928"/>
            <a:gd name="connsiteY1" fmla="*/ 8038 h 9256"/>
            <a:gd name="connsiteX2" fmla="*/ 7246 w 9928"/>
            <a:gd name="connsiteY2" fmla="*/ 4325 h 9256"/>
            <a:gd name="connsiteX3" fmla="*/ 5037 w 9928"/>
            <a:gd name="connsiteY3" fmla="*/ 1553 h 9256"/>
            <a:gd name="connsiteX4" fmla="*/ 3567 w 9928"/>
            <a:gd name="connsiteY4" fmla="*/ 4 h 9256"/>
            <a:gd name="connsiteX5" fmla="*/ 0 w 9928"/>
            <a:gd name="connsiteY5" fmla="*/ 552 h 9256"/>
            <a:gd name="connsiteX0" fmla="*/ 10000 w 10000"/>
            <a:gd name="connsiteY0" fmla="*/ 9846 h 10004"/>
            <a:gd name="connsiteX1" fmla="*/ 8511 w 10000"/>
            <a:gd name="connsiteY1" fmla="*/ 8688 h 10004"/>
            <a:gd name="connsiteX2" fmla="*/ 7299 w 10000"/>
            <a:gd name="connsiteY2" fmla="*/ 4677 h 10004"/>
            <a:gd name="connsiteX3" fmla="*/ 5074 w 10000"/>
            <a:gd name="connsiteY3" fmla="*/ 1682 h 10004"/>
            <a:gd name="connsiteX4" fmla="*/ 3593 w 10000"/>
            <a:gd name="connsiteY4" fmla="*/ 8 h 10004"/>
            <a:gd name="connsiteX5" fmla="*/ 0 w 10000"/>
            <a:gd name="connsiteY5" fmla="*/ 600 h 100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10004">
              <a:moveTo>
                <a:pt x="10000" y="9846"/>
              </a:moveTo>
              <a:cubicBezTo>
                <a:pt x="9535" y="10354"/>
                <a:pt x="8961" y="9550"/>
                <a:pt x="8511" y="8688"/>
              </a:cubicBezTo>
              <a:cubicBezTo>
                <a:pt x="8061" y="7827"/>
                <a:pt x="7872" y="5845"/>
                <a:pt x="7299" y="4677"/>
              </a:cubicBezTo>
              <a:cubicBezTo>
                <a:pt x="6725" y="3509"/>
                <a:pt x="5691" y="2460"/>
                <a:pt x="5074" y="1682"/>
              </a:cubicBezTo>
              <a:cubicBezTo>
                <a:pt x="4456" y="904"/>
                <a:pt x="4454" y="207"/>
                <a:pt x="3593" y="8"/>
              </a:cubicBezTo>
              <a:cubicBezTo>
                <a:pt x="2733" y="-190"/>
                <a:pt x="1052" y="3304"/>
                <a:pt x="0" y="6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136060</xdr:colOff>
      <xdr:row>23</xdr:row>
      <xdr:rowOff>13824</xdr:rowOff>
    </xdr:from>
    <xdr:to>
      <xdr:col>20</xdr:col>
      <xdr:colOff>392042</xdr:colOff>
      <xdr:row>23</xdr:row>
      <xdr:rowOff>163708</xdr:rowOff>
    </xdr:to>
    <xdr:sp macro="" textlink="">
      <xdr:nvSpPr>
        <xdr:cNvPr id="108" name="Text Box 1620">
          <a:extLst>
            <a:ext uri="{FF2B5EF4-FFF2-40B4-BE49-F238E27FC236}">
              <a16:creationId xmlns:a16="http://schemas.microsoft.com/office/drawing/2014/main" id="{1CA6DFB9-9DB0-4ED5-8826-A2DFBBCEB803}"/>
            </a:ext>
          </a:extLst>
        </xdr:cNvPr>
        <xdr:cNvSpPr txBox="1">
          <a:spLocks noChangeArrowheads="1"/>
        </xdr:cNvSpPr>
      </xdr:nvSpPr>
      <xdr:spPr bwMode="auto">
        <a:xfrm rot="6977971">
          <a:off x="13135489" y="3778395"/>
          <a:ext cx="149884" cy="25598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43797</xdr:colOff>
      <xdr:row>19</xdr:row>
      <xdr:rowOff>128384</xdr:rowOff>
    </xdr:from>
    <xdr:to>
      <xdr:col>16</xdr:col>
      <xdr:colOff>187138</xdr:colOff>
      <xdr:row>21</xdr:row>
      <xdr:rowOff>94815</xdr:rowOff>
    </xdr:to>
    <xdr:sp macro="" textlink="">
      <xdr:nvSpPr>
        <xdr:cNvPr id="109" name="Line 120">
          <a:extLst>
            <a:ext uri="{FF2B5EF4-FFF2-40B4-BE49-F238E27FC236}">
              <a16:creationId xmlns:a16="http://schemas.microsoft.com/office/drawing/2014/main" id="{BDF05E67-393F-4831-B10E-1B45CA2ECB0B}"/>
            </a:ext>
          </a:extLst>
        </xdr:cNvPr>
        <xdr:cNvSpPr>
          <a:spLocks noChangeShapeType="1"/>
        </xdr:cNvSpPr>
      </xdr:nvSpPr>
      <xdr:spPr bwMode="auto">
        <a:xfrm rot="16200000" flipH="1">
          <a:off x="9855372" y="3011729"/>
          <a:ext cx="301711" cy="829141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307392"/>
            <a:gd name="connsiteY0" fmla="*/ 0 h 604863"/>
            <a:gd name="connsiteX1" fmla="*/ 306622 w 307392"/>
            <a:gd name="connsiteY1" fmla="*/ 604863 h 604863"/>
            <a:gd name="connsiteX0" fmla="*/ 0 w 310243"/>
            <a:gd name="connsiteY0" fmla="*/ 0 h 604863"/>
            <a:gd name="connsiteX1" fmla="*/ 306622 w 310243"/>
            <a:gd name="connsiteY1" fmla="*/ 604863 h 604863"/>
            <a:gd name="connsiteX0" fmla="*/ 0 w 310243"/>
            <a:gd name="connsiteY0" fmla="*/ 0 h 805436"/>
            <a:gd name="connsiteX1" fmla="*/ 306622 w 310243"/>
            <a:gd name="connsiteY1" fmla="*/ 805436 h 805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10243" h="805436">
              <a:moveTo>
                <a:pt x="0" y="0"/>
              </a:moveTo>
              <a:cubicBezTo>
                <a:pt x="284819" y="76503"/>
                <a:pt x="324429" y="581144"/>
                <a:pt x="306622" y="80543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302328</xdr:colOff>
      <xdr:row>11</xdr:row>
      <xdr:rowOff>166627</xdr:rowOff>
    </xdr:from>
    <xdr:to>
      <xdr:col>14</xdr:col>
      <xdr:colOff>454844</xdr:colOff>
      <xdr:row>13</xdr:row>
      <xdr:rowOff>126564</xdr:rowOff>
    </xdr:to>
    <xdr:sp macro="" textlink="">
      <xdr:nvSpPr>
        <xdr:cNvPr id="110" name="Freeform 217">
          <a:extLst>
            <a:ext uri="{FF2B5EF4-FFF2-40B4-BE49-F238E27FC236}">
              <a16:creationId xmlns:a16="http://schemas.microsoft.com/office/drawing/2014/main" id="{35D946B6-9DE5-47DD-8FFE-2116F824FDA9}"/>
            </a:ext>
          </a:extLst>
        </xdr:cNvPr>
        <xdr:cNvSpPr>
          <a:spLocks/>
        </xdr:cNvSpPr>
      </xdr:nvSpPr>
      <xdr:spPr bwMode="auto">
        <a:xfrm rot="17332423">
          <a:off x="8761567" y="1704828"/>
          <a:ext cx="295217" cy="83069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671" y="9786"/>
                <a:pt x="8660" y="8700"/>
                <a:pt x="7731" y="7757"/>
              </a:cubicBezTo>
              <a:cubicBezTo>
                <a:pt x="6802" y="6814"/>
                <a:pt x="4269" y="4287"/>
                <a:pt x="4427" y="4340"/>
              </a:cubicBezTo>
              <a:cubicBezTo>
                <a:pt x="468" y="75"/>
                <a:pt x="121" y="14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673028</xdr:colOff>
      <xdr:row>12</xdr:row>
      <xdr:rowOff>550</xdr:rowOff>
    </xdr:from>
    <xdr:to>
      <xdr:col>15</xdr:col>
      <xdr:colOff>21548</xdr:colOff>
      <xdr:row>14</xdr:row>
      <xdr:rowOff>1402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31774AE8-0704-43B6-BE2B-5B6721DEB50B}"/>
            </a:ext>
          </a:extLst>
        </xdr:cNvPr>
        <xdr:cNvGrpSpPr/>
      </xdr:nvGrpSpPr>
      <xdr:grpSpPr>
        <a:xfrm>
          <a:off x="8892158" y="1984077"/>
          <a:ext cx="709650" cy="338226"/>
          <a:chOff x="5466527" y="1975647"/>
          <a:chExt cx="699023" cy="315618"/>
        </a:xfrm>
      </xdr:grpSpPr>
      <xdr:sp macro="" textlink="">
        <xdr:nvSpPr>
          <xdr:cNvPr id="112" name="Text Box 1620">
            <a:extLst>
              <a:ext uri="{FF2B5EF4-FFF2-40B4-BE49-F238E27FC236}">
                <a16:creationId xmlns:a16="http://schemas.microsoft.com/office/drawing/2014/main" id="{4235FD09-1A21-CDA9-344A-6ABA4F7637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08523" y="1999764"/>
            <a:ext cx="130225" cy="2309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113" name="Group 405">
            <a:extLst>
              <a:ext uri="{FF2B5EF4-FFF2-40B4-BE49-F238E27FC236}">
                <a16:creationId xmlns:a16="http://schemas.microsoft.com/office/drawing/2014/main" id="{D65AE7B2-354B-BBEE-43AE-28B48B543CA1}"/>
              </a:ext>
            </a:extLst>
          </xdr:cNvPr>
          <xdr:cNvGrpSpPr>
            <a:grpSpLocks/>
          </xdr:cNvGrpSpPr>
        </xdr:nvGrpSpPr>
        <xdr:grpSpPr bwMode="auto">
          <a:xfrm>
            <a:off x="5466527" y="1975647"/>
            <a:ext cx="185373" cy="230285"/>
            <a:chOff x="711" y="94"/>
            <a:chExt cx="23" cy="21"/>
          </a:xfrm>
        </xdr:grpSpPr>
        <xdr:sp macro="" textlink="">
          <xdr:nvSpPr>
            <xdr:cNvPr id="115" name="Freeform 406">
              <a:extLst>
                <a:ext uri="{FF2B5EF4-FFF2-40B4-BE49-F238E27FC236}">
                  <a16:creationId xmlns:a16="http://schemas.microsoft.com/office/drawing/2014/main" id="{7404098C-E80A-6AE3-7C57-1606A3A878CB}"/>
                </a:ext>
              </a:extLst>
            </xdr:cNvPr>
            <xdr:cNvSpPr>
              <a:spLocks/>
            </xdr:cNvSpPr>
          </xdr:nvSpPr>
          <xdr:spPr bwMode="auto">
            <a:xfrm>
              <a:off x="711" y="94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" name="Freeform 407">
              <a:extLst>
                <a:ext uri="{FF2B5EF4-FFF2-40B4-BE49-F238E27FC236}">
                  <a16:creationId xmlns:a16="http://schemas.microsoft.com/office/drawing/2014/main" id="{DDAC01B6-DDB5-6DC6-F82D-6B70083771A8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28" y="95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14" name="Text Box 1620">
            <a:extLst>
              <a:ext uri="{FF2B5EF4-FFF2-40B4-BE49-F238E27FC236}">
                <a16:creationId xmlns:a16="http://schemas.microsoft.com/office/drawing/2014/main" id="{EDDB699C-7607-546D-06CB-5A62ECC245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30279" y="2132616"/>
            <a:ext cx="435271" cy="158649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犀川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</xdr:grpSp>
    <xdr:clientData/>
  </xdr:twoCellAnchor>
  <xdr:twoCellAnchor>
    <xdr:from>
      <xdr:col>5</xdr:col>
      <xdr:colOff>219519</xdr:colOff>
      <xdr:row>41</xdr:row>
      <xdr:rowOff>134442</xdr:rowOff>
    </xdr:from>
    <xdr:to>
      <xdr:col>5</xdr:col>
      <xdr:colOff>265238</xdr:colOff>
      <xdr:row>49</xdr:row>
      <xdr:rowOff>12053</xdr:rowOff>
    </xdr:to>
    <xdr:grpSp>
      <xdr:nvGrpSpPr>
        <xdr:cNvPr id="117" name="グループ化 116">
          <a:extLst>
            <a:ext uri="{FF2B5EF4-FFF2-40B4-BE49-F238E27FC236}">
              <a16:creationId xmlns:a16="http://schemas.microsoft.com/office/drawing/2014/main" id="{34652E99-EFF3-4816-BDA3-8243F401E06C}"/>
            </a:ext>
          </a:extLst>
        </xdr:cNvPr>
        <xdr:cNvGrpSpPr/>
      </xdr:nvGrpSpPr>
      <xdr:grpSpPr>
        <a:xfrm rot="20987419">
          <a:off x="2994130" y="7004076"/>
          <a:ext cx="45719" cy="1250374"/>
          <a:chOff x="1512360" y="838933"/>
          <a:chExt cx="49597" cy="1269827"/>
        </a:xfrm>
      </xdr:grpSpPr>
      <xdr:sp macro="" textlink="">
        <xdr:nvSpPr>
          <xdr:cNvPr id="118" name="Line 76">
            <a:extLst>
              <a:ext uri="{FF2B5EF4-FFF2-40B4-BE49-F238E27FC236}">
                <a16:creationId xmlns:a16="http://schemas.microsoft.com/office/drawing/2014/main" id="{73C2024D-8216-4602-8715-CD502FCF96E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76">
            <a:extLst>
              <a:ext uri="{FF2B5EF4-FFF2-40B4-BE49-F238E27FC236}">
                <a16:creationId xmlns:a16="http://schemas.microsoft.com/office/drawing/2014/main" id="{8AB0F932-FB8F-04D9-176F-16307A8A3A4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76">
            <a:extLst>
              <a:ext uri="{FF2B5EF4-FFF2-40B4-BE49-F238E27FC236}">
                <a16:creationId xmlns:a16="http://schemas.microsoft.com/office/drawing/2014/main" id="{336322AF-F89A-961D-43B1-112CABF0D51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5</xdr:col>
      <xdr:colOff>170119</xdr:colOff>
      <xdr:row>44</xdr:row>
      <xdr:rowOff>81344</xdr:rowOff>
    </xdr:from>
    <xdr:ext cx="110538" cy="104365"/>
    <xdr:sp macro="" textlink="">
      <xdr:nvSpPr>
        <xdr:cNvPr id="121" name="Text Box 303">
          <a:extLst>
            <a:ext uri="{FF2B5EF4-FFF2-40B4-BE49-F238E27FC236}">
              <a16:creationId xmlns:a16="http://schemas.microsoft.com/office/drawing/2014/main" id="{CD1863DA-A163-44E1-85B0-50B03D004F53}"/>
            </a:ext>
          </a:extLst>
        </xdr:cNvPr>
        <xdr:cNvSpPr txBox="1">
          <a:spLocks noChangeArrowheads="1"/>
        </xdr:cNvSpPr>
      </xdr:nvSpPr>
      <xdr:spPr bwMode="auto">
        <a:xfrm rot="633743">
          <a:off x="2936179" y="7442264"/>
          <a:ext cx="110538" cy="104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7</xdr:col>
      <xdr:colOff>18144</xdr:colOff>
      <xdr:row>21</xdr:row>
      <xdr:rowOff>45360</xdr:rowOff>
    </xdr:from>
    <xdr:to>
      <xdr:col>7</xdr:col>
      <xdr:colOff>467180</xdr:colOff>
      <xdr:row>21</xdr:row>
      <xdr:rowOff>49892</xdr:rowOff>
    </xdr:to>
    <xdr:sp macro="" textlink="">
      <xdr:nvSpPr>
        <xdr:cNvPr id="122" name="Line 547">
          <a:extLst>
            <a:ext uri="{FF2B5EF4-FFF2-40B4-BE49-F238E27FC236}">
              <a16:creationId xmlns:a16="http://schemas.microsoft.com/office/drawing/2014/main" id="{4B07F46A-4282-4D3F-8D48-C40D54AF5DDC}"/>
            </a:ext>
          </a:extLst>
        </xdr:cNvPr>
        <xdr:cNvSpPr>
          <a:spLocks noChangeShapeType="1"/>
        </xdr:cNvSpPr>
      </xdr:nvSpPr>
      <xdr:spPr bwMode="auto">
        <a:xfrm rot="5400000">
          <a:off x="4362816" y="3305448"/>
          <a:ext cx="4532" cy="4490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574301</xdr:colOff>
      <xdr:row>18</xdr:row>
      <xdr:rowOff>94510</xdr:rowOff>
    </xdr:from>
    <xdr:to>
      <xdr:col>1</xdr:col>
      <xdr:colOff>675823</xdr:colOff>
      <xdr:row>20</xdr:row>
      <xdr:rowOff>135733</xdr:rowOff>
    </xdr:to>
    <xdr:sp macro="" textlink="">
      <xdr:nvSpPr>
        <xdr:cNvPr id="123" name="Text Box 1620">
          <a:extLst>
            <a:ext uri="{FF2B5EF4-FFF2-40B4-BE49-F238E27FC236}">
              <a16:creationId xmlns:a16="http://schemas.microsoft.com/office/drawing/2014/main" id="{F3583A7A-ED1A-4A24-9F0B-545D462C0791}"/>
            </a:ext>
          </a:extLst>
        </xdr:cNvPr>
        <xdr:cNvSpPr txBox="1">
          <a:spLocks noChangeArrowheads="1"/>
        </xdr:cNvSpPr>
      </xdr:nvSpPr>
      <xdr:spPr bwMode="auto">
        <a:xfrm rot="16200000">
          <a:off x="490150" y="3211421"/>
          <a:ext cx="376503" cy="1015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556568</xdr:colOff>
      <xdr:row>13</xdr:row>
      <xdr:rowOff>41041</xdr:rowOff>
    </xdr:from>
    <xdr:to>
      <xdr:col>2</xdr:col>
      <xdr:colOff>73698</xdr:colOff>
      <xdr:row>14</xdr:row>
      <xdr:rowOff>120867</xdr:rowOff>
    </xdr:to>
    <xdr:pic>
      <xdr:nvPicPr>
        <xdr:cNvPr id="124" name="図 68" descr="「コンビニのロゴ」の画像検索結果">
          <a:extLst>
            <a:ext uri="{FF2B5EF4-FFF2-40B4-BE49-F238E27FC236}">
              <a16:creationId xmlns:a16="http://schemas.microsoft.com/office/drawing/2014/main" id="{3EB0610D-D65A-44DC-A3B3-1D44E9A32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42" y="2175532"/>
          <a:ext cx="194463" cy="246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62020</xdr:colOff>
      <xdr:row>9</xdr:row>
      <xdr:rowOff>104008</xdr:rowOff>
    </xdr:from>
    <xdr:to>
      <xdr:col>2</xdr:col>
      <xdr:colOff>146193</xdr:colOff>
      <xdr:row>16</xdr:row>
      <xdr:rowOff>148980</xdr:rowOff>
    </xdr:to>
    <xdr:sp macro="" textlink="">
      <xdr:nvSpPr>
        <xdr:cNvPr id="125" name="Line 72">
          <a:extLst>
            <a:ext uri="{FF2B5EF4-FFF2-40B4-BE49-F238E27FC236}">
              <a16:creationId xmlns:a16="http://schemas.microsoft.com/office/drawing/2014/main" id="{D03DA010-25D2-419C-92B0-40C5E49C9BBB}"/>
            </a:ext>
          </a:extLst>
        </xdr:cNvPr>
        <xdr:cNvSpPr>
          <a:spLocks noChangeShapeType="1"/>
        </xdr:cNvSpPr>
      </xdr:nvSpPr>
      <xdr:spPr bwMode="auto">
        <a:xfrm rot="5400000" flipV="1">
          <a:off x="227559" y="2135346"/>
          <a:ext cx="1214709" cy="8417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000"/>
            <a:gd name="connsiteY0" fmla="*/ 0 h 10000"/>
            <a:gd name="connsiteX1" fmla="*/ 8075 w 10000"/>
            <a:gd name="connsiteY1" fmla="*/ 6458 h 10000"/>
            <a:gd name="connsiteX2" fmla="*/ 10000 w 10000"/>
            <a:gd name="connsiteY2" fmla="*/ 10000 h 10000"/>
            <a:gd name="connsiteX0" fmla="*/ 0 w 10000"/>
            <a:gd name="connsiteY0" fmla="*/ 0 h 20765"/>
            <a:gd name="connsiteX1" fmla="*/ 8075 w 10000"/>
            <a:gd name="connsiteY1" fmla="*/ 6458 h 20765"/>
            <a:gd name="connsiteX2" fmla="*/ 7098 w 10000"/>
            <a:gd name="connsiteY2" fmla="*/ 20744 h 20765"/>
            <a:gd name="connsiteX3" fmla="*/ 10000 w 10000"/>
            <a:gd name="connsiteY3" fmla="*/ 10000 h 20765"/>
            <a:gd name="connsiteX0" fmla="*/ 0 w 10000"/>
            <a:gd name="connsiteY0" fmla="*/ 0 h 25521"/>
            <a:gd name="connsiteX1" fmla="*/ 8075 w 10000"/>
            <a:gd name="connsiteY1" fmla="*/ 6458 h 25521"/>
            <a:gd name="connsiteX2" fmla="*/ 7276 w 10000"/>
            <a:gd name="connsiteY2" fmla="*/ 25506 h 25521"/>
            <a:gd name="connsiteX3" fmla="*/ 10000 w 10000"/>
            <a:gd name="connsiteY3" fmla="*/ 10000 h 25521"/>
            <a:gd name="connsiteX0" fmla="*/ 0 w 10000"/>
            <a:gd name="connsiteY0" fmla="*/ 0 h 25521"/>
            <a:gd name="connsiteX1" fmla="*/ 6787 w 10000"/>
            <a:gd name="connsiteY1" fmla="*/ 5266 h 25521"/>
            <a:gd name="connsiteX2" fmla="*/ 8075 w 10000"/>
            <a:gd name="connsiteY2" fmla="*/ 6458 h 25521"/>
            <a:gd name="connsiteX3" fmla="*/ 7276 w 10000"/>
            <a:gd name="connsiteY3" fmla="*/ 25506 h 25521"/>
            <a:gd name="connsiteX4" fmla="*/ 10000 w 10000"/>
            <a:gd name="connsiteY4" fmla="*/ 10000 h 25521"/>
            <a:gd name="connsiteX0" fmla="*/ 0 w 10000"/>
            <a:gd name="connsiteY0" fmla="*/ 0 h 25521"/>
            <a:gd name="connsiteX1" fmla="*/ 6787 w 10000"/>
            <a:gd name="connsiteY1" fmla="*/ 5266 h 25521"/>
            <a:gd name="connsiteX2" fmla="*/ 7098 w 10000"/>
            <a:gd name="connsiteY2" fmla="*/ 14791 h 25521"/>
            <a:gd name="connsiteX3" fmla="*/ 7276 w 10000"/>
            <a:gd name="connsiteY3" fmla="*/ 25506 h 25521"/>
            <a:gd name="connsiteX4" fmla="*/ 10000 w 10000"/>
            <a:gd name="connsiteY4" fmla="*/ 10000 h 25521"/>
            <a:gd name="connsiteX0" fmla="*/ 0 w 10000"/>
            <a:gd name="connsiteY0" fmla="*/ 0 h 14882"/>
            <a:gd name="connsiteX1" fmla="*/ 6787 w 10000"/>
            <a:gd name="connsiteY1" fmla="*/ 5266 h 14882"/>
            <a:gd name="connsiteX2" fmla="*/ 7098 w 10000"/>
            <a:gd name="connsiteY2" fmla="*/ 14791 h 14882"/>
            <a:gd name="connsiteX3" fmla="*/ 8475 w 10000"/>
            <a:gd name="connsiteY3" fmla="*/ 7648 h 14882"/>
            <a:gd name="connsiteX4" fmla="*/ 10000 w 10000"/>
            <a:gd name="connsiteY4" fmla="*/ 10000 h 14882"/>
            <a:gd name="connsiteX0" fmla="*/ 0 w 10000"/>
            <a:gd name="connsiteY0" fmla="*/ 0 h 26736"/>
            <a:gd name="connsiteX1" fmla="*/ 6787 w 10000"/>
            <a:gd name="connsiteY1" fmla="*/ 5266 h 26736"/>
            <a:gd name="connsiteX2" fmla="*/ 7808 w 10000"/>
            <a:gd name="connsiteY2" fmla="*/ 26696 h 26736"/>
            <a:gd name="connsiteX3" fmla="*/ 8475 w 10000"/>
            <a:gd name="connsiteY3" fmla="*/ 7648 h 26736"/>
            <a:gd name="connsiteX4" fmla="*/ 10000 w 10000"/>
            <a:gd name="connsiteY4" fmla="*/ 10000 h 26736"/>
            <a:gd name="connsiteX0" fmla="*/ 0 w 10000"/>
            <a:gd name="connsiteY0" fmla="*/ 0 h 26696"/>
            <a:gd name="connsiteX1" fmla="*/ 6787 w 10000"/>
            <a:gd name="connsiteY1" fmla="*/ 5266 h 26696"/>
            <a:gd name="connsiteX2" fmla="*/ 7808 w 10000"/>
            <a:gd name="connsiteY2" fmla="*/ 26696 h 26696"/>
            <a:gd name="connsiteX3" fmla="*/ 8475 w 10000"/>
            <a:gd name="connsiteY3" fmla="*/ 7648 h 26696"/>
            <a:gd name="connsiteX4" fmla="*/ 10000 w 10000"/>
            <a:gd name="connsiteY4" fmla="*/ 10000 h 26696"/>
            <a:gd name="connsiteX0" fmla="*/ 0 w 10000"/>
            <a:gd name="connsiteY0" fmla="*/ 0 h 26696"/>
            <a:gd name="connsiteX1" fmla="*/ 6787 w 10000"/>
            <a:gd name="connsiteY1" fmla="*/ 5266 h 26696"/>
            <a:gd name="connsiteX2" fmla="*/ 7808 w 10000"/>
            <a:gd name="connsiteY2" fmla="*/ 26696 h 26696"/>
            <a:gd name="connsiteX3" fmla="*/ 8475 w 10000"/>
            <a:gd name="connsiteY3" fmla="*/ 7648 h 26696"/>
            <a:gd name="connsiteX4" fmla="*/ 10000 w 10000"/>
            <a:gd name="connsiteY4" fmla="*/ 10000 h 26696"/>
            <a:gd name="connsiteX0" fmla="*/ 0 w 10000"/>
            <a:gd name="connsiteY0" fmla="*/ 0 h 18411"/>
            <a:gd name="connsiteX1" fmla="*/ 6787 w 10000"/>
            <a:gd name="connsiteY1" fmla="*/ 5266 h 18411"/>
            <a:gd name="connsiteX2" fmla="*/ 7496 w 10000"/>
            <a:gd name="connsiteY2" fmla="*/ 18411 h 18411"/>
            <a:gd name="connsiteX3" fmla="*/ 8475 w 10000"/>
            <a:gd name="connsiteY3" fmla="*/ 7648 h 18411"/>
            <a:gd name="connsiteX4" fmla="*/ 10000 w 10000"/>
            <a:gd name="connsiteY4" fmla="*/ 10000 h 18411"/>
            <a:gd name="connsiteX0" fmla="*/ 0 w 10000"/>
            <a:gd name="connsiteY0" fmla="*/ 0 h 18411"/>
            <a:gd name="connsiteX1" fmla="*/ 6787 w 10000"/>
            <a:gd name="connsiteY1" fmla="*/ 5266 h 18411"/>
            <a:gd name="connsiteX2" fmla="*/ 7496 w 10000"/>
            <a:gd name="connsiteY2" fmla="*/ 18411 h 18411"/>
            <a:gd name="connsiteX3" fmla="*/ 8475 w 10000"/>
            <a:gd name="connsiteY3" fmla="*/ 7648 h 18411"/>
            <a:gd name="connsiteX4" fmla="*/ 10000 w 10000"/>
            <a:gd name="connsiteY4" fmla="*/ 10000 h 184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8411">
              <a:moveTo>
                <a:pt x="0" y="0"/>
              </a:moveTo>
              <a:cubicBezTo>
                <a:pt x="1005" y="679"/>
                <a:pt x="5441" y="4190"/>
                <a:pt x="6787" y="5266"/>
              </a:cubicBezTo>
              <a:cubicBezTo>
                <a:pt x="7399" y="3418"/>
                <a:pt x="7289" y="14839"/>
                <a:pt x="7496" y="18411"/>
              </a:cubicBezTo>
              <a:cubicBezTo>
                <a:pt x="7496" y="15915"/>
                <a:pt x="8209" y="12419"/>
                <a:pt x="8475" y="7648"/>
              </a:cubicBezTo>
              <a:cubicBezTo>
                <a:pt x="8796" y="8238"/>
                <a:pt x="9265" y="9410"/>
                <a:pt x="10000" y="100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298424</xdr:colOff>
      <xdr:row>13</xdr:row>
      <xdr:rowOff>1</xdr:rowOff>
    </xdr:from>
    <xdr:to>
      <xdr:col>2</xdr:col>
      <xdr:colOff>497995</xdr:colOff>
      <xdr:row>13</xdr:row>
      <xdr:rowOff>4534</xdr:rowOff>
    </xdr:to>
    <xdr:sp macro="" textlink="">
      <xdr:nvSpPr>
        <xdr:cNvPr id="126" name="Line 547">
          <a:extLst>
            <a:ext uri="{FF2B5EF4-FFF2-40B4-BE49-F238E27FC236}">
              <a16:creationId xmlns:a16="http://schemas.microsoft.com/office/drawing/2014/main" id="{A17F5550-461A-4F74-8F65-9857E206C96A}"/>
            </a:ext>
          </a:extLst>
        </xdr:cNvPr>
        <xdr:cNvSpPr>
          <a:spLocks noChangeShapeType="1"/>
        </xdr:cNvSpPr>
      </xdr:nvSpPr>
      <xdr:spPr bwMode="auto">
        <a:xfrm rot="5400000">
          <a:off x="788373" y="1704612"/>
          <a:ext cx="4533" cy="8777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538896</xdr:colOff>
      <xdr:row>3</xdr:row>
      <xdr:rowOff>122571</xdr:rowOff>
    </xdr:from>
    <xdr:to>
      <xdr:col>1</xdr:col>
      <xdr:colOff>547074</xdr:colOff>
      <xdr:row>8</xdr:row>
      <xdr:rowOff>40824</xdr:rowOff>
    </xdr:to>
    <xdr:sp macro="" textlink="">
      <xdr:nvSpPr>
        <xdr:cNvPr id="127" name="Line 72">
          <a:extLst>
            <a:ext uri="{FF2B5EF4-FFF2-40B4-BE49-F238E27FC236}">
              <a16:creationId xmlns:a16="http://schemas.microsoft.com/office/drawing/2014/main" id="{4F92E9CB-84DA-4D75-9BEB-C0D809438ED9}"/>
            </a:ext>
          </a:extLst>
        </xdr:cNvPr>
        <xdr:cNvSpPr>
          <a:spLocks noChangeShapeType="1"/>
        </xdr:cNvSpPr>
      </xdr:nvSpPr>
      <xdr:spPr bwMode="auto">
        <a:xfrm rot="5400000">
          <a:off x="218098" y="961529"/>
          <a:ext cx="756453" cy="81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928" h="3083">
              <a:moveTo>
                <a:pt x="0" y="511"/>
              </a:moveTo>
              <a:cubicBezTo>
                <a:pt x="96" y="-1649"/>
                <a:pt x="9835" y="3790"/>
                <a:pt x="9928" y="300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217715</xdr:colOff>
      <xdr:row>15</xdr:row>
      <xdr:rowOff>22680</xdr:rowOff>
    </xdr:from>
    <xdr:to>
      <xdr:col>2</xdr:col>
      <xdr:colOff>576037</xdr:colOff>
      <xdr:row>16</xdr:row>
      <xdr:rowOff>18145</xdr:rowOff>
    </xdr:to>
    <xdr:sp macro="" textlink="">
      <xdr:nvSpPr>
        <xdr:cNvPr id="128" name="Line 547">
          <a:extLst>
            <a:ext uri="{FF2B5EF4-FFF2-40B4-BE49-F238E27FC236}">
              <a16:creationId xmlns:a16="http://schemas.microsoft.com/office/drawing/2014/main" id="{94812564-4495-41D8-9DFD-1629C90C69AA}"/>
            </a:ext>
          </a:extLst>
        </xdr:cNvPr>
        <xdr:cNvSpPr>
          <a:spLocks noChangeShapeType="1"/>
        </xdr:cNvSpPr>
      </xdr:nvSpPr>
      <xdr:spPr bwMode="auto">
        <a:xfrm rot="5400000" flipH="1">
          <a:off x="707753" y="2062482"/>
          <a:ext cx="163105" cy="1036502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8751" h="966108">
              <a:moveTo>
                <a:pt x="0" y="0"/>
              </a:moveTo>
              <a:cubicBezTo>
                <a:pt x="119441" y="317499"/>
                <a:pt x="152704" y="648607"/>
                <a:pt x="158751" y="96610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595137</xdr:colOff>
      <xdr:row>4</xdr:row>
      <xdr:rowOff>64314</xdr:rowOff>
    </xdr:from>
    <xdr:to>
      <xdr:col>10</xdr:col>
      <xdr:colOff>135438</xdr:colOff>
      <xdr:row>5</xdr:row>
      <xdr:rowOff>977</xdr:rowOff>
    </xdr:to>
    <xdr:sp macro="" textlink="">
      <xdr:nvSpPr>
        <xdr:cNvPr id="129" name="Line 547">
          <a:extLst>
            <a:ext uri="{FF2B5EF4-FFF2-40B4-BE49-F238E27FC236}">
              <a16:creationId xmlns:a16="http://schemas.microsoft.com/office/drawing/2014/main" id="{F0C0125A-0A4F-4E34-88CF-76BAE6A1DDB0}"/>
            </a:ext>
          </a:extLst>
        </xdr:cNvPr>
        <xdr:cNvSpPr>
          <a:spLocks noChangeShapeType="1"/>
        </xdr:cNvSpPr>
      </xdr:nvSpPr>
      <xdr:spPr bwMode="auto">
        <a:xfrm flipH="1">
          <a:off x="6073917" y="696774"/>
          <a:ext cx="218481" cy="104303"/>
        </a:xfrm>
        <a:custGeom>
          <a:avLst/>
          <a:gdLst>
            <a:gd name="connsiteX0" fmla="*/ 0 w 282610"/>
            <a:gd name="connsiteY0" fmla="*/ 0 h 10465"/>
            <a:gd name="connsiteX1" fmla="*/ 282610 w 282610"/>
            <a:gd name="connsiteY1" fmla="*/ 10465 h 10465"/>
            <a:gd name="connsiteX0" fmla="*/ 0 w 291331"/>
            <a:gd name="connsiteY0" fmla="*/ 109983 h 110059"/>
            <a:gd name="connsiteX1" fmla="*/ 291331 w 291331"/>
            <a:gd name="connsiteY1" fmla="*/ 76 h 110059"/>
            <a:gd name="connsiteX0" fmla="*/ 0 w 291331"/>
            <a:gd name="connsiteY0" fmla="*/ 109907 h 118524"/>
            <a:gd name="connsiteX1" fmla="*/ 291331 w 291331"/>
            <a:gd name="connsiteY1" fmla="*/ 0 h 118524"/>
            <a:gd name="connsiteX0" fmla="*/ 0 w 230274"/>
            <a:gd name="connsiteY0" fmla="*/ 83740 h 102797"/>
            <a:gd name="connsiteX1" fmla="*/ 230274 w 230274"/>
            <a:gd name="connsiteY1" fmla="*/ 0 h 1027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0274" h="102797">
              <a:moveTo>
                <a:pt x="0" y="83740"/>
              </a:moveTo>
              <a:cubicBezTo>
                <a:pt x="94203" y="87228"/>
                <a:pt x="204107" y="158751"/>
                <a:pt x="230274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18142</xdr:colOff>
      <xdr:row>7</xdr:row>
      <xdr:rowOff>126998</xdr:rowOff>
    </xdr:from>
    <xdr:ext cx="453568" cy="104323"/>
    <xdr:sp macro="" textlink="">
      <xdr:nvSpPr>
        <xdr:cNvPr id="130" name="Text Box 1620">
          <a:extLst>
            <a:ext uri="{FF2B5EF4-FFF2-40B4-BE49-F238E27FC236}">
              <a16:creationId xmlns:a16="http://schemas.microsoft.com/office/drawing/2014/main" id="{38264F4B-40B1-4271-9657-804DB8582D6A}"/>
            </a:ext>
          </a:extLst>
        </xdr:cNvPr>
        <xdr:cNvSpPr txBox="1">
          <a:spLocks noChangeArrowheads="1"/>
        </xdr:cNvSpPr>
      </xdr:nvSpPr>
      <xdr:spPr bwMode="auto">
        <a:xfrm>
          <a:off x="3462382" y="1262378"/>
          <a:ext cx="453568" cy="1043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56130</xdr:colOff>
      <xdr:row>6</xdr:row>
      <xdr:rowOff>9074</xdr:rowOff>
    </xdr:from>
    <xdr:to>
      <xdr:col>6</xdr:col>
      <xdr:colOff>566969</xdr:colOff>
      <xdr:row>6</xdr:row>
      <xdr:rowOff>18148</xdr:rowOff>
    </xdr:to>
    <xdr:sp macro="" textlink="">
      <xdr:nvSpPr>
        <xdr:cNvPr id="131" name="Line 88">
          <a:extLst>
            <a:ext uri="{FF2B5EF4-FFF2-40B4-BE49-F238E27FC236}">
              <a16:creationId xmlns:a16="http://schemas.microsoft.com/office/drawing/2014/main" id="{0C11A24C-53BF-4720-9512-93EA2CA7E0E6}"/>
            </a:ext>
          </a:extLst>
        </xdr:cNvPr>
        <xdr:cNvSpPr>
          <a:spLocks noChangeShapeType="1"/>
        </xdr:cNvSpPr>
      </xdr:nvSpPr>
      <xdr:spPr bwMode="auto">
        <a:xfrm rot="5400000" flipV="1">
          <a:off x="3751253" y="725931"/>
          <a:ext cx="9074" cy="510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5730</xdr:colOff>
      <xdr:row>5</xdr:row>
      <xdr:rowOff>43929</xdr:rowOff>
    </xdr:from>
    <xdr:to>
      <xdr:col>4</xdr:col>
      <xdr:colOff>639222</xdr:colOff>
      <xdr:row>5</xdr:row>
      <xdr:rowOff>55178</xdr:rowOff>
    </xdr:to>
    <xdr:sp macro="" textlink="">
      <xdr:nvSpPr>
        <xdr:cNvPr id="132" name="Line 88">
          <a:extLst>
            <a:ext uri="{FF2B5EF4-FFF2-40B4-BE49-F238E27FC236}">
              <a16:creationId xmlns:a16="http://schemas.microsoft.com/office/drawing/2014/main" id="{F9282DAC-05E5-492B-ADD3-DD9BB3F80384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2065641" y="193818"/>
          <a:ext cx="11249" cy="13116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</xdr:col>
      <xdr:colOff>0</xdr:colOff>
      <xdr:row>7</xdr:row>
      <xdr:rowOff>123585</xdr:rowOff>
    </xdr:from>
    <xdr:ext cx="371930" cy="204222"/>
    <xdr:sp macro="" textlink="">
      <xdr:nvSpPr>
        <xdr:cNvPr id="133" name="Text Box 1300">
          <a:extLst>
            <a:ext uri="{FF2B5EF4-FFF2-40B4-BE49-F238E27FC236}">
              <a16:creationId xmlns:a16="http://schemas.microsoft.com/office/drawing/2014/main" id="{D6BB84D8-01D1-4B13-9D61-AE54B892C78D}"/>
            </a:ext>
          </a:extLst>
        </xdr:cNvPr>
        <xdr:cNvSpPr txBox="1">
          <a:spLocks noChangeArrowheads="1"/>
        </xdr:cNvSpPr>
      </xdr:nvSpPr>
      <xdr:spPr bwMode="auto">
        <a:xfrm>
          <a:off x="731520" y="1258965"/>
          <a:ext cx="371930" cy="2042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423636</xdr:colOff>
      <xdr:row>8</xdr:row>
      <xdr:rowOff>36741</xdr:rowOff>
    </xdr:from>
    <xdr:to>
      <xdr:col>2</xdr:col>
      <xdr:colOff>223611</xdr:colOff>
      <xdr:row>8</xdr:row>
      <xdr:rowOff>36741</xdr:rowOff>
    </xdr:to>
    <xdr:sp macro="" textlink="">
      <xdr:nvSpPr>
        <xdr:cNvPr id="134" name="Line 11">
          <a:extLst>
            <a:ext uri="{FF2B5EF4-FFF2-40B4-BE49-F238E27FC236}">
              <a16:creationId xmlns:a16="http://schemas.microsoft.com/office/drawing/2014/main" id="{DF277B1F-640B-4544-9AC3-7119122FDC14}"/>
            </a:ext>
          </a:extLst>
        </xdr:cNvPr>
        <xdr:cNvSpPr>
          <a:spLocks noChangeShapeType="1"/>
        </xdr:cNvSpPr>
      </xdr:nvSpPr>
      <xdr:spPr bwMode="auto">
        <a:xfrm>
          <a:off x="476976" y="1339761"/>
          <a:ext cx="47815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383978</xdr:colOff>
      <xdr:row>5</xdr:row>
      <xdr:rowOff>9525</xdr:rowOff>
    </xdr:from>
    <xdr:to>
      <xdr:col>2</xdr:col>
      <xdr:colOff>174428</xdr:colOff>
      <xdr:row>5</xdr:row>
      <xdr:rowOff>9525</xdr:rowOff>
    </xdr:to>
    <xdr:sp macro="" textlink="">
      <xdr:nvSpPr>
        <xdr:cNvPr id="135" name="Line 76">
          <a:extLst>
            <a:ext uri="{FF2B5EF4-FFF2-40B4-BE49-F238E27FC236}">
              <a16:creationId xmlns:a16="http://schemas.microsoft.com/office/drawing/2014/main" id="{C261C123-94E7-48DC-A3D2-74E92A59F508}"/>
            </a:ext>
          </a:extLst>
        </xdr:cNvPr>
        <xdr:cNvSpPr>
          <a:spLocks noChangeShapeType="1"/>
        </xdr:cNvSpPr>
      </xdr:nvSpPr>
      <xdr:spPr bwMode="auto">
        <a:xfrm>
          <a:off x="437318" y="809625"/>
          <a:ext cx="4686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492515</xdr:colOff>
      <xdr:row>4</xdr:row>
      <xdr:rowOff>127454</xdr:rowOff>
    </xdr:from>
    <xdr:to>
      <xdr:col>1</xdr:col>
      <xdr:colOff>608489</xdr:colOff>
      <xdr:row>5</xdr:row>
      <xdr:rowOff>58965</xdr:rowOff>
    </xdr:to>
    <xdr:sp macro="" textlink="">
      <xdr:nvSpPr>
        <xdr:cNvPr id="136" name="Oval 77">
          <a:extLst>
            <a:ext uri="{FF2B5EF4-FFF2-40B4-BE49-F238E27FC236}">
              <a16:creationId xmlns:a16="http://schemas.microsoft.com/office/drawing/2014/main" id="{715ED449-3750-49E9-905B-762FEB94B9B2}"/>
            </a:ext>
          </a:extLst>
        </xdr:cNvPr>
        <xdr:cNvSpPr>
          <a:spLocks noChangeArrowheads="1"/>
        </xdr:cNvSpPr>
      </xdr:nvSpPr>
      <xdr:spPr bwMode="auto">
        <a:xfrm>
          <a:off x="545855" y="759914"/>
          <a:ext cx="115974" cy="991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465800</xdr:colOff>
      <xdr:row>7</xdr:row>
      <xdr:rowOff>54429</xdr:rowOff>
    </xdr:from>
    <xdr:to>
      <xdr:col>1</xdr:col>
      <xdr:colOff>607783</xdr:colOff>
      <xdr:row>8</xdr:row>
      <xdr:rowOff>22679</xdr:rowOff>
    </xdr:to>
    <xdr:sp macro="" textlink="">
      <xdr:nvSpPr>
        <xdr:cNvPr id="137" name="AutoShape 4802">
          <a:extLst>
            <a:ext uri="{FF2B5EF4-FFF2-40B4-BE49-F238E27FC236}">
              <a16:creationId xmlns:a16="http://schemas.microsoft.com/office/drawing/2014/main" id="{A18F7942-84AD-43BB-86BD-BDE8022A8CFA}"/>
            </a:ext>
          </a:extLst>
        </xdr:cNvPr>
        <xdr:cNvSpPr>
          <a:spLocks noChangeArrowheads="1"/>
        </xdr:cNvSpPr>
      </xdr:nvSpPr>
      <xdr:spPr bwMode="auto">
        <a:xfrm>
          <a:off x="519140" y="1189809"/>
          <a:ext cx="141983" cy="135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598716</xdr:colOff>
      <xdr:row>5</xdr:row>
      <xdr:rowOff>39274</xdr:rowOff>
    </xdr:from>
    <xdr:to>
      <xdr:col>2</xdr:col>
      <xdr:colOff>548822</xdr:colOff>
      <xdr:row>7</xdr:row>
      <xdr:rowOff>16593</xdr:rowOff>
    </xdr:to>
    <xdr:sp macro="" textlink="">
      <xdr:nvSpPr>
        <xdr:cNvPr id="138" name="Text Box 1445">
          <a:extLst>
            <a:ext uri="{FF2B5EF4-FFF2-40B4-BE49-F238E27FC236}">
              <a16:creationId xmlns:a16="http://schemas.microsoft.com/office/drawing/2014/main" id="{76D0CB84-74DD-4BD8-B16B-9D65154A770D}"/>
            </a:ext>
          </a:extLst>
        </xdr:cNvPr>
        <xdr:cNvSpPr txBox="1">
          <a:spLocks noChangeArrowheads="1"/>
        </xdr:cNvSpPr>
      </xdr:nvSpPr>
      <xdr:spPr bwMode="auto">
        <a:xfrm>
          <a:off x="652056" y="839374"/>
          <a:ext cx="628286" cy="312599"/>
        </a:xfrm>
        <a:prstGeom prst="rect">
          <a:avLst/>
        </a:prstGeom>
        <a:blipFill>
          <a:blip xmlns:r="http://schemas.openxmlformats.org/officeDocument/2006/relationships" r:embed="rId15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404811</xdr:colOff>
      <xdr:row>37</xdr:row>
      <xdr:rowOff>47354</xdr:rowOff>
    </xdr:from>
    <xdr:to>
      <xdr:col>7</xdr:col>
      <xdr:colOff>556607</xdr:colOff>
      <xdr:row>38</xdr:row>
      <xdr:rowOff>128005</xdr:rowOff>
    </xdr:to>
    <xdr:sp macro="" textlink="">
      <xdr:nvSpPr>
        <xdr:cNvPr id="139" name="Freeform 601">
          <a:extLst>
            <a:ext uri="{FF2B5EF4-FFF2-40B4-BE49-F238E27FC236}">
              <a16:creationId xmlns:a16="http://schemas.microsoft.com/office/drawing/2014/main" id="{ECBEC8CE-B001-4F02-8ACC-109FEC754D5E}"/>
            </a:ext>
          </a:extLst>
        </xdr:cNvPr>
        <xdr:cNvSpPr>
          <a:spLocks/>
        </xdr:cNvSpPr>
      </xdr:nvSpPr>
      <xdr:spPr bwMode="auto">
        <a:xfrm>
          <a:off x="4527231" y="6211934"/>
          <a:ext cx="151796" cy="24829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1545 w 11951"/>
            <a:gd name="connsiteY0" fmla="*/ 16043 h 16043"/>
            <a:gd name="connsiteX1" fmla="*/ 11951 w 11951"/>
            <a:gd name="connsiteY1" fmla="*/ 6043 h 16043"/>
            <a:gd name="connsiteX2" fmla="*/ 0 w 11951"/>
            <a:gd name="connsiteY2" fmla="*/ 1 h 16043"/>
            <a:gd name="connsiteX0" fmla="*/ 11545 w 11951"/>
            <a:gd name="connsiteY0" fmla="*/ 16043 h 16043"/>
            <a:gd name="connsiteX1" fmla="*/ 11951 w 11951"/>
            <a:gd name="connsiteY1" fmla="*/ 6043 h 16043"/>
            <a:gd name="connsiteX2" fmla="*/ 0 w 11951"/>
            <a:gd name="connsiteY2" fmla="*/ 1 h 16043"/>
            <a:gd name="connsiteX0" fmla="*/ 11545 w 11951"/>
            <a:gd name="connsiteY0" fmla="*/ 16043 h 16043"/>
            <a:gd name="connsiteX1" fmla="*/ 11951 w 11951"/>
            <a:gd name="connsiteY1" fmla="*/ 6043 h 16043"/>
            <a:gd name="connsiteX2" fmla="*/ 0 w 11951"/>
            <a:gd name="connsiteY2" fmla="*/ 1 h 16043"/>
            <a:gd name="connsiteX0" fmla="*/ 11545 w 11951"/>
            <a:gd name="connsiteY0" fmla="*/ 16042 h 16042"/>
            <a:gd name="connsiteX1" fmla="*/ 11951 w 11951"/>
            <a:gd name="connsiteY1" fmla="*/ 6042 h 16042"/>
            <a:gd name="connsiteX2" fmla="*/ 0 w 11951"/>
            <a:gd name="connsiteY2" fmla="*/ 0 h 16042"/>
            <a:gd name="connsiteX0" fmla="*/ 11697 w 11951"/>
            <a:gd name="connsiteY0" fmla="*/ 12387 h 12387"/>
            <a:gd name="connsiteX1" fmla="*/ 11951 w 11951"/>
            <a:gd name="connsiteY1" fmla="*/ 6042 h 12387"/>
            <a:gd name="connsiteX2" fmla="*/ 0 w 11951"/>
            <a:gd name="connsiteY2" fmla="*/ 0 h 12387"/>
            <a:gd name="connsiteX0" fmla="*/ 11392 w 11951"/>
            <a:gd name="connsiteY0" fmla="*/ 11612 h 11612"/>
            <a:gd name="connsiteX1" fmla="*/ 11951 w 11951"/>
            <a:gd name="connsiteY1" fmla="*/ 6042 h 11612"/>
            <a:gd name="connsiteX2" fmla="*/ 0 w 11951"/>
            <a:gd name="connsiteY2" fmla="*/ 0 h 11612"/>
            <a:gd name="connsiteX0" fmla="*/ 11919 w 12478"/>
            <a:gd name="connsiteY0" fmla="*/ 5804 h 5804"/>
            <a:gd name="connsiteX1" fmla="*/ 12478 w 12478"/>
            <a:gd name="connsiteY1" fmla="*/ 234 h 5804"/>
            <a:gd name="connsiteX2" fmla="*/ 0 w 12478"/>
            <a:gd name="connsiteY2" fmla="*/ 2716 h 5804"/>
            <a:gd name="connsiteX0" fmla="*/ 9552 w 10000"/>
            <a:gd name="connsiteY0" fmla="*/ 10183 h 10183"/>
            <a:gd name="connsiteX1" fmla="*/ 10000 w 10000"/>
            <a:gd name="connsiteY1" fmla="*/ 586 h 10183"/>
            <a:gd name="connsiteX2" fmla="*/ 0 w 10000"/>
            <a:gd name="connsiteY2" fmla="*/ 4863 h 10183"/>
            <a:gd name="connsiteX0" fmla="*/ 9552 w 9577"/>
            <a:gd name="connsiteY0" fmla="*/ 15254 h 15254"/>
            <a:gd name="connsiteX1" fmla="*/ 9577 w 9577"/>
            <a:gd name="connsiteY1" fmla="*/ 336 h 15254"/>
            <a:gd name="connsiteX2" fmla="*/ 0 w 9577"/>
            <a:gd name="connsiteY2" fmla="*/ 9934 h 15254"/>
            <a:gd name="connsiteX0" fmla="*/ 9974 w 10000"/>
            <a:gd name="connsiteY0" fmla="*/ 9780 h 9780"/>
            <a:gd name="connsiteX1" fmla="*/ 10000 w 10000"/>
            <a:gd name="connsiteY1" fmla="*/ 0 h 9780"/>
            <a:gd name="connsiteX2" fmla="*/ 0 w 10000"/>
            <a:gd name="connsiteY2" fmla="*/ 6292 h 9780"/>
            <a:gd name="connsiteX0" fmla="*/ 9974 w 9978"/>
            <a:gd name="connsiteY0" fmla="*/ 11141 h 11141"/>
            <a:gd name="connsiteX1" fmla="*/ 9559 w 9978"/>
            <a:gd name="connsiteY1" fmla="*/ 0 h 11141"/>
            <a:gd name="connsiteX2" fmla="*/ 0 w 9978"/>
            <a:gd name="connsiteY2" fmla="*/ 7575 h 11141"/>
            <a:gd name="connsiteX0" fmla="*/ 9259 w 9580"/>
            <a:gd name="connsiteY0" fmla="*/ 9872 h 9872"/>
            <a:gd name="connsiteX1" fmla="*/ 9580 w 9580"/>
            <a:gd name="connsiteY1" fmla="*/ 0 h 9872"/>
            <a:gd name="connsiteX2" fmla="*/ 0 w 9580"/>
            <a:gd name="connsiteY2" fmla="*/ 6799 h 9872"/>
            <a:gd name="connsiteX0" fmla="*/ 9665 w 10000"/>
            <a:gd name="connsiteY0" fmla="*/ 11855 h 11855"/>
            <a:gd name="connsiteX1" fmla="*/ 10000 w 10000"/>
            <a:gd name="connsiteY1" fmla="*/ 0 h 11855"/>
            <a:gd name="connsiteX2" fmla="*/ 0 w 10000"/>
            <a:gd name="connsiteY2" fmla="*/ 6887 h 11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855">
              <a:moveTo>
                <a:pt x="9665" y="11855"/>
              </a:moveTo>
              <a:cubicBezTo>
                <a:pt x="9740" y="9228"/>
                <a:pt x="9572" y="3838"/>
                <a:pt x="10000" y="0"/>
              </a:cubicBezTo>
              <a:cubicBezTo>
                <a:pt x="9236" y="253"/>
                <a:pt x="764" y="6144"/>
                <a:pt x="0" y="688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643837</xdr:colOff>
      <xdr:row>28</xdr:row>
      <xdr:rowOff>157797</xdr:rowOff>
    </xdr:from>
    <xdr:to>
      <xdr:col>10</xdr:col>
      <xdr:colOff>624751</xdr:colOff>
      <xdr:row>29</xdr:row>
      <xdr:rowOff>80807</xdr:rowOff>
    </xdr:to>
    <xdr:sp macro="" textlink="">
      <xdr:nvSpPr>
        <xdr:cNvPr id="141" name="Freeform 601">
          <a:extLst>
            <a:ext uri="{FF2B5EF4-FFF2-40B4-BE49-F238E27FC236}">
              <a16:creationId xmlns:a16="http://schemas.microsoft.com/office/drawing/2014/main" id="{E7E445A2-2F51-4930-BBE5-AF506C6C3923}"/>
            </a:ext>
          </a:extLst>
        </xdr:cNvPr>
        <xdr:cNvSpPr>
          <a:spLocks/>
        </xdr:cNvSpPr>
      </xdr:nvSpPr>
      <xdr:spPr bwMode="auto">
        <a:xfrm flipH="1">
          <a:off x="6122617" y="4813617"/>
          <a:ext cx="659094" cy="9065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7273 w 17292"/>
            <a:gd name="connsiteY0" fmla="*/ 14017 h 14017"/>
            <a:gd name="connsiteX1" fmla="*/ 17268 w 17292"/>
            <a:gd name="connsiteY1" fmla="*/ 0 h 14017"/>
            <a:gd name="connsiteX2" fmla="*/ 0 w 17292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292" h="14017">
              <a:moveTo>
                <a:pt x="17273" y="14017"/>
              </a:moveTo>
              <a:cubicBezTo>
                <a:pt x="17342" y="10684"/>
                <a:pt x="17199" y="3333"/>
                <a:pt x="17268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48157</xdr:colOff>
      <xdr:row>0</xdr:row>
      <xdr:rowOff>127968</xdr:rowOff>
    </xdr:from>
    <xdr:to>
      <xdr:col>1</xdr:col>
      <xdr:colOff>145420</xdr:colOff>
      <xdr:row>1</xdr:row>
      <xdr:rowOff>168686</xdr:rowOff>
    </xdr:to>
    <xdr:sp macro="" textlink="">
      <xdr:nvSpPr>
        <xdr:cNvPr id="142" name="六角形 141">
          <a:extLst>
            <a:ext uri="{FF2B5EF4-FFF2-40B4-BE49-F238E27FC236}">
              <a16:creationId xmlns:a16="http://schemas.microsoft.com/office/drawing/2014/main" id="{48A4D817-997D-4FBB-BC2C-5F82CC9D12AA}"/>
            </a:ext>
          </a:extLst>
        </xdr:cNvPr>
        <xdr:cNvSpPr/>
      </xdr:nvSpPr>
      <xdr:spPr bwMode="auto">
        <a:xfrm>
          <a:off x="48157" y="127968"/>
          <a:ext cx="149614" cy="16868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</xdr:colOff>
      <xdr:row>1</xdr:row>
      <xdr:rowOff>9526</xdr:rowOff>
    </xdr:from>
    <xdr:to>
      <xdr:col>5</xdr:col>
      <xdr:colOff>190500</xdr:colOff>
      <xdr:row>1</xdr:row>
      <xdr:rowOff>161926</xdr:rowOff>
    </xdr:to>
    <xdr:sp macro="" textlink="">
      <xdr:nvSpPr>
        <xdr:cNvPr id="143" name="六角形 142">
          <a:extLst>
            <a:ext uri="{FF2B5EF4-FFF2-40B4-BE49-F238E27FC236}">
              <a16:creationId xmlns:a16="http://schemas.microsoft.com/office/drawing/2014/main" id="{F65AA629-CF9A-4023-9814-B3BB0D28ECA8}"/>
            </a:ext>
          </a:extLst>
        </xdr:cNvPr>
        <xdr:cNvSpPr/>
      </xdr:nvSpPr>
      <xdr:spPr bwMode="auto">
        <a:xfrm>
          <a:off x="2766061" y="139066"/>
          <a:ext cx="190499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7571</xdr:colOff>
      <xdr:row>1</xdr:row>
      <xdr:rowOff>9525</xdr:rowOff>
    </xdr:from>
    <xdr:to>
      <xdr:col>7</xdr:col>
      <xdr:colOff>198936</xdr:colOff>
      <xdr:row>2</xdr:row>
      <xdr:rowOff>0</xdr:rowOff>
    </xdr:to>
    <xdr:sp macro="" textlink="">
      <xdr:nvSpPr>
        <xdr:cNvPr id="144" name="六角形 143">
          <a:extLst>
            <a:ext uri="{FF2B5EF4-FFF2-40B4-BE49-F238E27FC236}">
              <a16:creationId xmlns:a16="http://schemas.microsoft.com/office/drawing/2014/main" id="{838DB64F-E2B4-4E22-8409-C5C1D7D72E48}"/>
            </a:ext>
          </a:extLst>
        </xdr:cNvPr>
        <xdr:cNvSpPr/>
      </xdr:nvSpPr>
      <xdr:spPr bwMode="auto">
        <a:xfrm>
          <a:off x="4129991" y="139065"/>
          <a:ext cx="19136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12107</xdr:colOff>
      <xdr:row>1</xdr:row>
      <xdr:rowOff>19503</xdr:rowOff>
    </xdr:from>
    <xdr:to>
      <xdr:col>9</xdr:col>
      <xdr:colOff>198483</xdr:colOff>
      <xdr:row>2</xdr:row>
      <xdr:rowOff>9978</xdr:rowOff>
    </xdr:to>
    <xdr:sp macro="" textlink="">
      <xdr:nvSpPr>
        <xdr:cNvPr id="145" name="六角形 144">
          <a:extLst>
            <a:ext uri="{FF2B5EF4-FFF2-40B4-BE49-F238E27FC236}">
              <a16:creationId xmlns:a16="http://schemas.microsoft.com/office/drawing/2014/main" id="{BC94895E-01DB-444E-B021-E1A25FE20419}"/>
            </a:ext>
          </a:extLst>
        </xdr:cNvPr>
        <xdr:cNvSpPr/>
      </xdr:nvSpPr>
      <xdr:spPr bwMode="auto">
        <a:xfrm>
          <a:off x="5490887" y="149043"/>
          <a:ext cx="186376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55828</xdr:colOff>
      <xdr:row>17</xdr:row>
      <xdr:rowOff>3175</xdr:rowOff>
    </xdr:from>
    <xdr:to>
      <xdr:col>1</xdr:col>
      <xdr:colOff>155444</xdr:colOff>
      <xdr:row>18</xdr:row>
      <xdr:rowOff>6614</xdr:rowOff>
    </xdr:to>
    <xdr:sp macro="" textlink="">
      <xdr:nvSpPr>
        <xdr:cNvPr id="146" name="六角形 145">
          <a:extLst>
            <a:ext uri="{FF2B5EF4-FFF2-40B4-BE49-F238E27FC236}">
              <a16:creationId xmlns:a16="http://schemas.microsoft.com/office/drawing/2014/main" id="{32D76D0D-52E0-4772-A552-423F18069CF8}"/>
            </a:ext>
          </a:extLst>
        </xdr:cNvPr>
        <xdr:cNvSpPr/>
      </xdr:nvSpPr>
      <xdr:spPr bwMode="auto">
        <a:xfrm>
          <a:off x="55828" y="2814955"/>
          <a:ext cx="152956" cy="17107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5299</xdr:colOff>
      <xdr:row>17</xdr:row>
      <xdr:rowOff>23211</xdr:rowOff>
    </xdr:from>
    <xdr:to>
      <xdr:col>3</xdr:col>
      <xdr:colOff>193489</xdr:colOff>
      <xdr:row>17</xdr:row>
      <xdr:rowOff>162036</xdr:rowOff>
    </xdr:to>
    <xdr:sp macro="" textlink="">
      <xdr:nvSpPr>
        <xdr:cNvPr id="147" name="六角形 146">
          <a:extLst>
            <a:ext uri="{FF2B5EF4-FFF2-40B4-BE49-F238E27FC236}">
              <a16:creationId xmlns:a16="http://schemas.microsoft.com/office/drawing/2014/main" id="{DA341F85-21FA-4A5A-81E3-D7F778BA3700}"/>
            </a:ext>
          </a:extLst>
        </xdr:cNvPr>
        <xdr:cNvSpPr/>
      </xdr:nvSpPr>
      <xdr:spPr bwMode="auto">
        <a:xfrm>
          <a:off x="1414999" y="2834991"/>
          <a:ext cx="188190" cy="1388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28575</xdr:rowOff>
    </xdr:from>
    <xdr:to>
      <xdr:col>7</xdr:col>
      <xdr:colOff>191365</xdr:colOff>
      <xdr:row>18</xdr:row>
      <xdr:rowOff>9525</xdr:rowOff>
    </xdr:to>
    <xdr:sp macro="" textlink="">
      <xdr:nvSpPr>
        <xdr:cNvPr id="148" name="六角形 147">
          <a:extLst>
            <a:ext uri="{FF2B5EF4-FFF2-40B4-BE49-F238E27FC236}">
              <a16:creationId xmlns:a16="http://schemas.microsoft.com/office/drawing/2014/main" id="{286C0F81-7B52-449C-B9B4-DBEBA6D51677}"/>
            </a:ext>
          </a:extLst>
        </xdr:cNvPr>
        <xdr:cNvSpPr/>
      </xdr:nvSpPr>
      <xdr:spPr bwMode="auto">
        <a:xfrm>
          <a:off x="4122420" y="2840355"/>
          <a:ext cx="19136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9789</xdr:colOff>
      <xdr:row>25</xdr:row>
      <xdr:rowOff>19050</xdr:rowOff>
    </xdr:from>
    <xdr:to>
      <xdr:col>1</xdr:col>
      <xdr:colOff>201154</xdr:colOff>
      <xdr:row>26</xdr:row>
      <xdr:rowOff>28574</xdr:rowOff>
    </xdr:to>
    <xdr:sp macro="" textlink="">
      <xdr:nvSpPr>
        <xdr:cNvPr id="149" name="六角形 148">
          <a:extLst>
            <a:ext uri="{FF2B5EF4-FFF2-40B4-BE49-F238E27FC236}">
              <a16:creationId xmlns:a16="http://schemas.microsoft.com/office/drawing/2014/main" id="{A9798702-D128-452B-A46C-1D1AC6FB5883}"/>
            </a:ext>
          </a:extLst>
        </xdr:cNvPr>
        <xdr:cNvSpPr/>
      </xdr:nvSpPr>
      <xdr:spPr bwMode="auto">
        <a:xfrm>
          <a:off x="63129" y="4171950"/>
          <a:ext cx="191365" cy="1771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16117</xdr:colOff>
      <xdr:row>25</xdr:row>
      <xdr:rowOff>15238</xdr:rowOff>
    </xdr:from>
    <xdr:to>
      <xdr:col>11</xdr:col>
      <xdr:colOff>207482</xdr:colOff>
      <xdr:row>25</xdr:row>
      <xdr:rowOff>177163</xdr:rowOff>
    </xdr:to>
    <xdr:sp macro="" textlink="">
      <xdr:nvSpPr>
        <xdr:cNvPr id="150" name="六角形 149">
          <a:extLst>
            <a:ext uri="{FF2B5EF4-FFF2-40B4-BE49-F238E27FC236}">
              <a16:creationId xmlns:a16="http://schemas.microsoft.com/office/drawing/2014/main" id="{F37B8678-C10F-4CBE-AC56-B33986F72D82}"/>
            </a:ext>
          </a:extLst>
        </xdr:cNvPr>
        <xdr:cNvSpPr/>
      </xdr:nvSpPr>
      <xdr:spPr bwMode="auto">
        <a:xfrm>
          <a:off x="6851257" y="416813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25</xdr:row>
      <xdr:rowOff>9525</xdr:rowOff>
    </xdr:from>
    <xdr:to>
      <xdr:col>3</xdr:col>
      <xdr:colOff>170089</xdr:colOff>
      <xdr:row>25</xdr:row>
      <xdr:rowOff>168200</xdr:rowOff>
    </xdr:to>
    <xdr:sp macro="" textlink="">
      <xdr:nvSpPr>
        <xdr:cNvPr id="151" name="六角形 150">
          <a:extLst>
            <a:ext uri="{FF2B5EF4-FFF2-40B4-BE49-F238E27FC236}">
              <a16:creationId xmlns:a16="http://schemas.microsoft.com/office/drawing/2014/main" id="{720F470E-A54F-44B6-BBA0-8B194D83408A}"/>
            </a:ext>
          </a:extLst>
        </xdr:cNvPr>
        <xdr:cNvSpPr/>
      </xdr:nvSpPr>
      <xdr:spPr bwMode="auto">
        <a:xfrm>
          <a:off x="1409700" y="4162425"/>
          <a:ext cx="170089" cy="1586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</a:p>
      </xdr:txBody>
    </xdr:sp>
    <xdr:clientData/>
  </xdr:twoCellAnchor>
  <xdr:twoCellAnchor>
    <xdr:from>
      <xdr:col>5</xdr:col>
      <xdr:colOff>11135</xdr:colOff>
      <xdr:row>25</xdr:row>
      <xdr:rowOff>6614</xdr:rowOff>
    </xdr:from>
    <xdr:to>
      <xdr:col>5</xdr:col>
      <xdr:colOff>183450</xdr:colOff>
      <xdr:row>26</xdr:row>
      <xdr:rowOff>3174</xdr:rowOff>
    </xdr:to>
    <xdr:sp macro="" textlink="">
      <xdr:nvSpPr>
        <xdr:cNvPr id="152" name="六角形 151">
          <a:extLst>
            <a:ext uri="{FF2B5EF4-FFF2-40B4-BE49-F238E27FC236}">
              <a16:creationId xmlns:a16="http://schemas.microsoft.com/office/drawing/2014/main" id="{2F788015-5F34-4875-9C9A-0B336041D506}"/>
            </a:ext>
          </a:extLst>
        </xdr:cNvPr>
        <xdr:cNvSpPr/>
      </xdr:nvSpPr>
      <xdr:spPr bwMode="auto">
        <a:xfrm>
          <a:off x="2777195" y="4159514"/>
          <a:ext cx="172315" cy="1642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17484</xdr:colOff>
      <xdr:row>24</xdr:row>
      <xdr:rowOff>166684</xdr:rowOff>
    </xdr:from>
    <xdr:to>
      <xdr:col>7</xdr:col>
      <xdr:colOff>189799</xdr:colOff>
      <xdr:row>25</xdr:row>
      <xdr:rowOff>147633</xdr:rowOff>
    </xdr:to>
    <xdr:sp macro="" textlink="">
      <xdr:nvSpPr>
        <xdr:cNvPr id="153" name="六角形 152">
          <a:extLst>
            <a:ext uri="{FF2B5EF4-FFF2-40B4-BE49-F238E27FC236}">
              <a16:creationId xmlns:a16="http://schemas.microsoft.com/office/drawing/2014/main" id="{ADED0ACA-2D9F-4C1C-BF3A-CBBE3D4DE919}"/>
            </a:ext>
          </a:extLst>
        </xdr:cNvPr>
        <xdr:cNvSpPr/>
      </xdr:nvSpPr>
      <xdr:spPr bwMode="auto">
        <a:xfrm>
          <a:off x="4139904" y="4151944"/>
          <a:ext cx="172315" cy="1485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14308</xdr:colOff>
      <xdr:row>25</xdr:row>
      <xdr:rowOff>9530</xdr:rowOff>
    </xdr:from>
    <xdr:to>
      <xdr:col>9</xdr:col>
      <xdr:colOff>186623</xdr:colOff>
      <xdr:row>26</xdr:row>
      <xdr:rowOff>5</xdr:rowOff>
    </xdr:to>
    <xdr:sp macro="" textlink="">
      <xdr:nvSpPr>
        <xdr:cNvPr id="154" name="六角形 153">
          <a:extLst>
            <a:ext uri="{FF2B5EF4-FFF2-40B4-BE49-F238E27FC236}">
              <a16:creationId xmlns:a16="http://schemas.microsoft.com/office/drawing/2014/main" id="{BFF54050-C46C-418C-8EE0-CACF2280DE07}"/>
            </a:ext>
          </a:extLst>
        </xdr:cNvPr>
        <xdr:cNvSpPr/>
      </xdr:nvSpPr>
      <xdr:spPr bwMode="auto">
        <a:xfrm>
          <a:off x="5493088" y="4162430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1610</xdr:colOff>
      <xdr:row>33</xdr:row>
      <xdr:rowOff>9525</xdr:rowOff>
    </xdr:from>
    <xdr:to>
      <xdr:col>1</xdr:col>
      <xdr:colOff>173925</xdr:colOff>
      <xdr:row>34</xdr:row>
      <xdr:rowOff>0</xdr:rowOff>
    </xdr:to>
    <xdr:sp macro="" textlink="">
      <xdr:nvSpPr>
        <xdr:cNvPr id="155" name="六角形 154">
          <a:extLst>
            <a:ext uri="{FF2B5EF4-FFF2-40B4-BE49-F238E27FC236}">
              <a16:creationId xmlns:a16="http://schemas.microsoft.com/office/drawing/2014/main" id="{4C437448-F584-4938-A2BD-E6EF6653F431}"/>
            </a:ext>
          </a:extLst>
        </xdr:cNvPr>
        <xdr:cNvSpPr/>
      </xdr:nvSpPr>
      <xdr:spPr bwMode="auto">
        <a:xfrm>
          <a:off x="54950" y="5503545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10278</xdr:colOff>
      <xdr:row>33</xdr:row>
      <xdr:rowOff>16059</xdr:rowOff>
    </xdr:from>
    <xdr:to>
      <xdr:col>11</xdr:col>
      <xdr:colOff>176893</xdr:colOff>
      <xdr:row>34</xdr:row>
      <xdr:rowOff>13607</xdr:rowOff>
    </xdr:to>
    <xdr:sp macro="" textlink="">
      <xdr:nvSpPr>
        <xdr:cNvPr id="156" name="六角形 155">
          <a:extLst>
            <a:ext uri="{FF2B5EF4-FFF2-40B4-BE49-F238E27FC236}">
              <a16:creationId xmlns:a16="http://schemas.microsoft.com/office/drawing/2014/main" id="{B1A373FA-9FAB-47D9-B3BB-F6FD74DDC5CA}"/>
            </a:ext>
          </a:extLst>
        </xdr:cNvPr>
        <xdr:cNvSpPr/>
      </xdr:nvSpPr>
      <xdr:spPr bwMode="auto">
        <a:xfrm>
          <a:off x="6845418" y="5510079"/>
          <a:ext cx="166615" cy="16518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5944</xdr:colOff>
      <xdr:row>33</xdr:row>
      <xdr:rowOff>17859</xdr:rowOff>
    </xdr:from>
    <xdr:to>
      <xdr:col>3</xdr:col>
      <xdr:colOff>181573</xdr:colOff>
      <xdr:row>33</xdr:row>
      <xdr:rowOff>157163</xdr:rowOff>
    </xdr:to>
    <xdr:sp macro="" textlink="">
      <xdr:nvSpPr>
        <xdr:cNvPr id="157" name="六角形 156">
          <a:extLst>
            <a:ext uri="{FF2B5EF4-FFF2-40B4-BE49-F238E27FC236}">
              <a16:creationId xmlns:a16="http://schemas.microsoft.com/office/drawing/2014/main" id="{7A2189F9-E4E0-4E01-BF41-7E0651084344}"/>
            </a:ext>
          </a:extLst>
        </xdr:cNvPr>
        <xdr:cNvSpPr/>
      </xdr:nvSpPr>
      <xdr:spPr bwMode="auto">
        <a:xfrm>
          <a:off x="1415644" y="5511879"/>
          <a:ext cx="175629" cy="1393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7035</xdr:colOff>
      <xdr:row>33</xdr:row>
      <xdr:rowOff>11311</xdr:rowOff>
    </xdr:from>
    <xdr:to>
      <xdr:col>5</xdr:col>
      <xdr:colOff>196452</xdr:colOff>
      <xdr:row>33</xdr:row>
      <xdr:rowOff>157757</xdr:rowOff>
    </xdr:to>
    <xdr:sp macro="" textlink="">
      <xdr:nvSpPr>
        <xdr:cNvPr id="158" name="六角形 157">
          <a:extLst>
            <a:ext uri="{FF2B5EF4-FFF2-40B4-BE49-F238E27FC236}">
              <a16:creationId xmlns:a16="http://schemas.microsoft.com/office/drawing/2014/main" id="{A78BCA78-28E7-4434-9A2C-C2E7EB540592}"/>
            </a:ext>
          </a:extLst>
        </xdr:cNvPr>
        <xdr:cNvSpPr/>
      </xdr:nvSpPr>
      <xdr:spPr bwMode="auto">
        <a:xfrm>
          <a:off x="2773095" y="5505331"/>
          <a:ext cx="189417" cy="14644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</a:p>
      </xdr:txBody>
    </xdr:sp>
    <xdr:clientData/>
  </xdr:twoCellAnchor>
  <xdr:twoCellAnchor>
    <xdr:from>
      <xdr:col>3</xdr:col>
      <xdr:colOff>26453</xdr:colOff>
      <xdr:row>41</xdr:row>
      <xdr:rowOff>31745</xdr:rowOff>
    </xdr:from>
    <xdr:to>
      <xdr:col>3</xdr:col>
      <xdr:colOff>201082</xdr:colOff>
      <xdr:row>42</xdr:row>
      <xdr:rowOff>15874</xdr:rowOff>
    </xdr:to>
    <xdr:sp macro="" textlink="">
      <xdr:nvSpPr>
        <xdr:cNvPr id="159" name="六角形 158">
          <a:extLst>
            <a:ext uri="{FF2B5EF4-FFF2-40B4-BE49-F238E27FC236}">
              <a16:creationId xmlns:a16="http://schemas.microsoft.com/office/drawing/2014/main" id="{A4BD9EE6-5793-4017-A50A-1AFDCEA0F02F}"/>
            </a:ext>
          </a:extLst>
        </xdr:cNvPr>
        <xdr:cNvSpPr/>
      </xdr:nvSpPr>
      <xdr:spPr bwMode="auto">
        <a:xfrm flipH="1">
          <a:off x="1436153" y="6866885"/>
          <a:ext cx="174629" cy="17462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10781</xdr:colOff>
      <xdr:row>41</xdr:row>
      <xdr:rowOff>26329</xdr:rowOff>
    </xdr:from>
    <xdr:to>
      <xdr:col>5</xdr:col>
      <xdr:colOff>182734</xdr:colOff>
      <xdr:row>41</xdr:row>
      <xdr:rowOff>168814</xdr:rowOff>
    </xdr:to>
    <xdr:sp macro="" textlink="">
      <xdr:nvSpPr>
        <xdr:cNvPr id="160" name="六角形 159">
          <a:extLst>
            <a:ext uri="{FF2B5EF4-FFF2-40B4-BE49-F238E27FC236}">
              <a16:creationId xmlns:a16="http://schemas.microsoft.com/office/drawing/2014/main" id="{7459A19F-A3BA-44B9-8967-99EE6DD49318}"/>
            </a:ext>
          </a:extLst>
        </xdr:cNvPr>
        <xdr:cNvSpPr/>
      </xdr:nvSpPr>
      <xdr:spPr bwMode="auto">
        <a:xfrm>
          <a:off x="2776841" y="6861469"/>
          <a:ext cx="171953" cy="1424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17164</xdr:colOff>
      <xdr:row>41</xdr:row>
      <xdr:rowOff>19902</xdr:rowOff>
    </xdr:from>
    <xdr:to>
      <xdr:col>7</xdr:col>
      <xdr:colOff>211704</xdr:colOff>
      <xdr:row>41</xdr:row>
      <xdr:rowOff>178774</xdr:rowOff>
    </xdr:to>
    <xdr:sp macro="" textlink="">
      <xdr:nvSpPr>
        <xdr:cNvPr id="161" name="六角形 160">
          <a:extLst>
            <a:ext uri="{FF2B5EF4-FFF2-40B4-BE49-F238E27FC236}">
              <a16:creationId xmlns:a16="http://schemas.microsoft.com/office/drawing/2014/main" id="{F5E04A80-C97E-4F31-A5A0-9955E9CEEABD}"/>
            </a:ext>
          </a:extLst>
        </xdr:cNvPr>
        <xdr:cNvSpPr/>
      </xdr:nvSpPr>
      <xdr:spPr bwMode="auto">
        <a:xfrm>
          <a:off x="4139584" y="6855042"/>
          <a:ext cx="194540" cy="1588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</xdr:colOff>
      <xdr:row>49</xdr:row>
      <xdr:rowOff>1</xdr:rowOff>
    </xdr:from>
    <xdr:to>
      <xdr:col>1</xdr:col>
      <xdr:colOff>200527</xdr:colOff>
      <xdr:row>50</xdr:row>
      <xdr:rowOff>12534</xdr:rowOff>
    </xdr:to>
    <xdr:sp macro="" textlink="">
      <xdr:nvSpPr>
        <xdr:cNvPr id="162" name="六角形 161">
          <a:extLst>
            <a:ext uri="{FF2B5EF4-FFF2-40B4-BE49-F238E27FC236}">
              <a16:creationId xmlns:a16="http://schemas.microsoft.com/office/drawing/2014/main" id="{886539F4-2FC6-49F0-972A-A2F572AEDB07}"/>
            </a:ext>
          </a:extLst>
        </xdr:cNvPr>
        <xdr:cNvSpPr/>
      </xdr:nvSpPr>
      <xdr:spPr bwMode="auto">
        <a:xfrm>
          <a:off x="53341" y="8199121"/>
          <a:ext cx="200526" cy="1801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49</xdr:row>
      <xdr:rowOff>11642</xdr:rowOff>
    </xdr:from>
    <xdr:to>
      <xdr:col>3</xdr:col>
      <xdr:colOff>183450</xdr:colOff>
      <xdr:row>49</xdr:row>
      <xdr:rowOff>162984</xdr:rowOff>
    </xdr:to>
    <xdr:sp macro="" textlink="">
      <xdr:nvSpPr>
        <xdr:cNvPr id="163" name="六角形 162">
          <a:extLst>
            <a:ext uri="{FF2B5EF4-FFF2-40B4-BE49-F238E27FC236}">
              <a16:creationId xmlns:a16="http://schemas.microsoft.com/office/drawing/2014/main" id="{18BB0957-0223-4C6D-8A4E-C702E436A4A3}"/>
            </a:ext>
          </a:extLst>
        </xdr:cNvPr>
        <xdr:cNvSpPr/>
      </xdr:nvSpPr>
      <xdr:spPr bwMode="auto">
        <a:xfrm>
          <a:off x="1420835" y="8210762"/>
          <a:ext cx="172315" cy="15134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49</xdr:row>
      <xdr:rowOff>28575</xdr:rowOff>
    </xdr:from>
    <xdr:to>
      <xdr:col>5</xdr:col>
      <xdr:colOff>189799</xdr:colOff>
      <xdr:row>50</xdr:row>
      <xdr:rowOff>9525</xdr:rowOff>
    </xdr:to>
    <xdr:sp macro="" textlink="">
      <xdr:nvSpPr>
        <xdr:cNvPr id="164" name="六角形 163">
          <a:extLst>
            <a:ext uri="{FF2B5EF4-FFF2-40B4-BE49-F238E27FC236}">
              <a16:creationId xmlns:a16="http://schemas.microsoft.com/office/drawing/2014/main" id="{A131299C-519A-4F5A-A74E-F8A23933AFC1}"/>
            </a:ext>
          </a:extLst>
        </xdr:cNvPr>
        <xdr:cNvSpPr/>
      </xdr:nvSpPr>
      <xdr:spPr bwMode="auto">
        <a:xfrm>
          <a:off x="2783544" y="8227695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7960</xdr:colOff>
      <xdr:row>1</xdr:row>
      <xdr:rowOff>19050</xdr:rowOff>
    </xdr:from>
    <xdr:to>
      <xdr:col>17</xdr:col>
      <xdr:colOff>183450</xdr:colOff>
      <xdr:row>2</xdr:row>
      <xdr:rowOff>9525</xdr:rowOff>
    </xdr:to>
    <xdr:sp macro="" textlink="">
      <xdr:nvSpPr>
        <xdr:cNvPr id="165" name="六角形 164">
          <a:extLst>
            <a:ext uri="{FF2B5EF4-FFF2-40B4-BE49-F238E27FC236}">
              <a16:creationId xmlns:a16="http://schemas.microsoft.com/office/drawing/2014/main" id="{55BFC0ED-91B6-41D4-90BF-E2C656BF912F}"/>
            </a:ext>
          </a:extLst>
        </xdr:cNvPr>
        <xdr:cNvSpPr/>
      </xdr:nvSpPr>
      <xdr:spPr bwMode="auto">
        <a:xfrm>
          <a:off x="10919800" y="148590"/>
          <a:ext cx="175490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12867</xdr:colOff>
      <xdr:row>9</xdr:row>
      <xdr:rowOff>18962</xdr:rowOff>
    </xdr:from>
    <xdr:to>
      <xdr:col>15</xdr:col>
      <xdr:colOff>211533</xdr:colOff>
      <xdr:row>10</xdr:row>
      <xdr:rowOff>3993</xdr:rowOff>
    </xdr:to>
    <xdr:sp macro="" textlink="">
      <xdr:nvSpPr>
        <xdr:cNvPr id="166" name="六角形 165">
          <a:extLst>
            <a:ext uri="{FF2B5EF4-FFF2-40B4-BE49-F238E27FC236}">
              <a16:creationId xmlns:a16="http://schemas.microsoft.com/office/drawing/2014/main" id="{326A7F9E-6329-4DE4-BBE2-C8BC3B773735}"/>
            </a:ext>
          </a:extLst>
        </xdr:cNvPr>
        <xdr:cNvSpPr/>
      </xdr:nvSpPr>
      <xdr:spPr bwMode="auto">
        <a:xfrm>
          <a:off x="9560727" y="1489622"/>
          <a:ext cx="198666" cy="1526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2958</xdr:colOff>
      <xdr:row>9</xdr:row>
      <xdr:rowOff>3333</xdr:rowOff>
    </xdr:from>
    <xdr:to>
      <xdr:col>17</xdr:col>
      <xdr:colOff>197542</xdr:colOff>
      <xdr:row>9</xdr:row>
      <xdr:rowOff>163856</xdr:rowOff>
    </xdr:to>
    <xdr:sp macro="" textlink="">
      <xdr:nvSpPr>
        <xdr:cNvPr id="167" name="六角形 166">
          <a:extLst>
            <a:ext uri="{FF2B5EF4-FFF2-40B4-BE49-F238E27FC236}">
              <a16:creationId xmlns:a16="http://schemas.microsoft.com/office/drawing/2014/main" id="{8E33DE0A-F94E-4920-8ECE-8344C06C369A}"/>
            </a:ext>
          </a:extLst>
        </xdr:cNvPr>
        <xdr:cNvSpPr/>
      </xdr:nvSpPr>
      <xdr:spPr bwMode="auto">
        <a:xfrm>
          <a:off x="10914798" y="1473993"/>
          <a:ext cx="194584" cy="1605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</xdr:colOff>
      <xdr:row>17</xdr:row>
      <xdr:rowOff>9525</xdr:rowOff>
    </xdr:from>
    <xdr:to>
      <xdr:col>11</xdr:col>
      <xdr:colOff>168729</xdr:colOff>
      <xdr:row>17</xdr:row>
      <xdr:rowOff>152400</xdr:rowOff>
    </xdr:to>
    <xdr:sp macro="" textlink="">
      <xdr:nvSpPr>
        <xdr:cNvPr id="168" name="六角形 167">
          <a:extLst>
            <a:ext uri="{FF2B5EF4-FFF2-40B4-BE49-F238E27FC236}">
              <a16:creationId xmlns:a16="http://schemas.microsoft.com/office/drawing/2014/main" id="{71820130-19D1-4A5B-A742-2E18089ECF76}"/>
            </a:ext>
          </a:extLst>
        </xdr:cNvPr>
        <xdr:cNvSpPr/>
      </xdr:nvSpPr>
      <xdr:spPr bwMode="auto">
        <a:xfrm>
          <a:off x="6835141" y="2821305"/>
          <a:ext cx="168728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30185</xdr:colOff>
      <xdr:row>17</xdr:row>
      <xdr:rowOff>0</xdr:rowOff>
    </xdr:from>
    <xdr:to>
      <xdr:col>13</xdr:col>
      <xdr:colOff>202500</xdr:colOff>
      <xdr:row>17</xdr:row>
      <xdr:rowOff>161925</xdr:rowOff>
    </xdr:to>
    <xdr:sp macro="" textlink="">
      <xdr:nvSpPr>
        <xdr:cNvPr id="169" name="六角形 168">
          <a:extLst>
            <a:ext uri="{FF2B5EF4-FFF2-40B4-BE49-F238E27FC236}">
              <a16:creationId xmlns:a16="http://schemas.microsoft.com/office/drawing/2014/main" id="{025782B5-50C5-4C84-A58C-A0D0159067EE}"/>
            </a:ext>
          </a:extLst>
        </xdr:cNvPr>
        <xdr:cNvSpPr/>
      </xdr:nvSpPr>
      <xdr:spPr bwMode="auto">
        <a:xfrm>
          <a:off x="8221685" y="281178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17</xdr:row>
      <xdr:rowOff>19050</xdr:rowOff>
    </xdr:from>
    <xdr:to>
      <xdr:col>15</xdr:col>
      <xdr:colOff>189799</xdr:colOff>
      <xdr:row>18</xdr:row>
      <xdr:rowOff>0</xdr:rowOff>
    </xdr:to>
    <xdr:sp macro="" textlink="">
      <xdr:nvSpPr>
        <xdr:cNvPr id="170" name="六角形 169">
          <a:extLst>
            <a:ext uri="{FF2B5EF4-FFF2-40B4-BE49-F238E27FC236}">
              <a16:creationId xmlns:a16="http://schemas.microsoft.com/office/drawing/2014/main" id="{5E77CFDA-3204-466F-9A78-E9E17C344D8F}"/>
            </a:ext>
          </a:extLst>
        </xdr:cNvPr>
        <xdr:cNvSpPr/>
      </xdr:nvSpPr>
      <xdr:spPr bwMode="auto">
        <a:xfrm>
          <a:off x="9565344" y="283083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769960</xdr:colOff>
      <xdr:row>33</xdr:row>
      <xdr:rowOff>9525</xdr:rowOff>
    </xdr:from>
    <xdr:to>
      <xdr:col>15</xdr:col>
      <xdr:colOff>173925</xdr:colOff>
      <xdr:row>34</xdr:row>
      <xdr:rowOff>0</xdr:rowOff>
    </xdr:to>
    <xdr:sp macro="" textlink="">
      <xdr:nvSpPr>
        <xdr:cNvPr id="171" name="六角形 170">
          <a:extLst>
            <a:ext uri="{FF2B5EF4-FFF2-40B4-BE49-F238E27FC236}">
              <a16:creationId xmlns:a16="http://schemas.microsoft.com/office/drawing/2014/main" id="{D71AD6B6-032E-4A19-BB7A-80A0E0B337A5}"/>
            </a:ext>
          </a:extLst>
        </xdr:cNvPr>
        <xdr:cNvSpPr/>
      </xdr:nvSpPr>
      <xdr:spPr bwMode="auto">
        <a:xfrm>
          <a:off x="9548200" y="5503545"/>
          <a:ext cx="17358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25</xdr:row>
      <xdr:rowOff>0</xdr:rowOff>
    </xdr:from>
    <xdr:to>
      <xdr:col>13</xdr:col>
      <xdr:colOff>191365</xdr:colOff>
      <xdr:row>25</xdr:row>
      <xdr:rowOff>161925</xdr:rowOff>
    </xdr:to>
    <xdr:sp macro="" textlink="">
      <xdr:nvSpPr>
        <xdr:cNvPr id="172" name="六角形 171">
          <a:extLst>
            <a:ext uri="{FF2B5EF4-FFF2-40B4-BE49-F238E27FC236}">
              <a16:creationId xmlns:a16="http://schemas.microsoft.com/office/drawing/2014/main" id="{13DF6ADB-B659-4562-A9CF-7F6E74F39D58}"/>
            </a:ext>
          </a:extLst>
        </xdr:cNvPr>
        <xdr:cNvSpPr/>
      </xdr:nvSpPr>
      <xdr:spPr bwMode="auto">
        <a:xfrm>
          <a:off x="8191500" y="41529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40</xdr:row>
      <xdr:rowOff>171450</xdr:rowOff>
    </xdr:from>
    <xdr:to>
      <xdr:col>11</xdr:col>
      <xdr:colOff>199322</xdr:colOff>
      <xdr:row>41</xdr:row>
      <xdr:rowOff>153761</xdr:rowOff>
    </xdr:to>
    <xdr:sp macro="" textlink="">
      <xdr:nvSpPr>
        <xdr:cNvPr id="173" name="六角形 172">
          <a:extLst>
            <a:ext uri="{FF2B5EF4-FFF2-40B4-BE49-F238E27FC236}">
              <a16:creationId xmlns:a16="http://schemas.microsoft.com/office/drawing/2014/main" id="{5BD19957-C529-4864-858E-A01A5E4FFF60}"/>
            </a:ext>
          </a:extLst>
        </xdr:cNvPr>
        <xdr:cNvSpPr/>
      </xdr:nvSpPr>
      <xdr:spPr bwMode="auto">
        <a:xfrm>
          <a:off x="6835140" y="6831330"/>
          <a:ext cx="199322" cy="1575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15086</xdr:colOff>
      <xdr:row>41</xdr:row>
      <xdr:rowOff>12219</xdr:rowOff>
    </xdr:from>
    <xdr:to>
      <xdr:col>15</xdr:col>
      <xdr:colOff>172159</xdr:colOff>
      <xdr:row>41</xdr:row>
      <xdr:rowOff>162275</xdr:rowOff>
    </xdr:to>
    <xdr:sp macro="" textlink="">
      <xdr:nvSpPr>
        <xdr:cNvPr id="174" name="六角形 173">
          <a:extLst>
            <a:ext uri="{FF2B5EF4-FFF2-40B4-BE49-F238E27FC236}">
              <a16:creationId xmlns:a16="http://schemas.microsoft.com/office/drawing/2014/main" id="{AD13B6B3-292C-4CFE-AE60-72C335D3AB61}"/>
            </a:ext>
          </a:extLst>
        </xdr:cNvPr>
        <xdr:cNvSpPr/>
      </xdr:nvSpPr>
      <xdr:spPr bwMode="auto">
        <a:xfrm>
          <a:off x="9562946" y="6847359"/>
          <a:ext cx="157073" cy="1500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26944</xdr:colOff>
      <xdr:row>38</xdr:row>
      <xdr:rowOff>115929</xdr:rowOff>
    </xdr:from>
    <xdr:to>
      <xdr:col>15</xdr:col>
      <xdr:colOff>199081</xdr:colOff>
      <xdr:row>39</xdr:row>
      <xdr:rowOff>92675</xdr:rowOff>
    </xdr:to>
    <xdr:sp macro="" textlink="">
      <xdr:nvSpPr>
        <xdr:cNvPr id="175" name="六角形 174">
          <a:extLst>
            <a:ext uri="{FF2B5EF4-FFF2-40B4-BE49-F238E27FC236}">
              <a16:creationId xmlns:a16="http://schemas.microsoft.com/office/drawing/2014/main" id="{FA2CC60D-B883-48CC-ADB5-873692E6D0A5}"/>
            </a:ext>
          </a:extLst>
        </xdr:cNvPr>
        <xdr:cNvSpPr/>
      </xdr:nvSpPr>
      <xdr:spPr bwMode="auto">
        <a:xfrm>
          <a:off x="9574804" y="6448149"/>
          <a:ext cx="172137" cy="1443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675622</xdr:colOff>
      <xdr:row>33</xdr:row>
      <xdr:rowOff>14381</xdr:rowOff>
    </xdr:from>
    <xdr:to>
      <xdr:col>17</xdr:col>
      <xdr:colOff>168315</xdr:colOff>
      <xdr:row>34</xdr:row>
      <xdr:rowOff>4856</xdr:rowOff>
    </xdr:to>
    <xdr:sp macro="" textlink="">
      <xdr:nvSpPr>
        <xdr:cNvPr id="176" name="六角形 175">
          <a:extLst>
            <a:ext uri="{FF2B5EF4-FFF2-40B4-BE49-F238E27FC236}">
              <a16:creationId xmlns:a16="http://schemas.microsoft.com/office/drawing/2014/main" id="{90945A8F-950E-478C-99F3-2CD3F64EEF5E}"/>
            </a:ext>
          </a:extLst>
        </xdr:cNvPr>
        <xdr:cNvSpPr/>
      </xdr:nvSpPr>
      <xdr:spPr bwMode="auto">
        <a:xfrm>
          <a:off x="10909282" y="5508401"/>
          <a:ext cx="170873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180726</xdr:colOff>
      <xdr:row>49</xdr:row>
      <xdr:rowOff>156482</xdr:rowOff>
    </xdr:to>
    <xdr:sp macro="" textlink="">
      <xdr:nvSpPr>
        <xdr:cNvPr id="177" name="六角形 176">
          <a:extLst>
            <a:ext uri="{FF2B5EF4-FFF2-40B4-BE49-F238E27FC236}">
              <a16:creationId xmlns:a16="http://schemas.microsoft.com/office/drawing/2014/main" id="{D77172D5-958F-4955-BA08-F88EED23D52A}"/>
            </a:ext>
          </a:extLst>
        </xdr:cNvPr>
        <xdr:cNvSpPr/>
      </xdr:nvSpPr>
      <xdr:spPr bwMode="auto">
        <a:xfrm>
          <a:off x="6835140" y="8199120"/>
          <a:ext cx="18072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763610</xdr:colOff>
      <xdr:row>49</xdr:row>
      <xdr:rowOff>0</xdr:rowOff>
    </xdr:from>
    <xdr:to>
      <xdr:col>15</xdr:col>
      <xdr:colOff>191407</xdr:colOff>
      <xdr:row>49</xdr:row>
      <xdr:rowOff>164647</xdr:rowOff>
    </xdr:to>
    <xdr:sp macro="" textlink="">
      <xdr:nvSpPr>
        <xdr:cNvPr id="178" name="六角形 177">
          <a:extLst>
            <a:ext uri="{FF2B5EF4-FFF2-40B4-BE49-F238E27FC236}">
              <a16:creationId xmlns:a16="http://schemas.microsoft.com/office/drawing/2014/main" id="{B02FA144-EBD8-411C-A33D-5B05EE911F13}"/>
            </a:ext>
          </a:extLst>
        </xdr:cNvPr>
        <xdr:cNvSpPr/>
      </xdr:nvSpPr>
      <xdr:spPr bwMode="auto">
        <a:xfrm>
          <a:off x="9549470" y="8199120"/>
          <a:ext cx="189797" cy="1646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14311</xdr:colOff>
      <xdr:row>57</xdr:row>
      <xdr:rowOff>9974</xdr:rowOff>
    </xdr:from>
    <xdr:to>
      <xdr:col>11</xdr:col>
      <xdr:colOff>186626</xdr:colOff>
      <xdr:row>57</xdr:row>
      <xdr:rowOff>157938</xdr:rowOff>
    </xdr:to>
    <xdr:sp macro="" textlink="">
      <xdr:nvSpPr>
        <xdr:cNvPr id="179" name="六角形 178">
          <a:extLst>
            <a:ext uri="{FF2B5EF4-FFF2-40B4-BE49-F238E27FC236}">
              <a16:creationId xmlns:a16="http://schemas.microsoft.com/office/drawing/2014/main" id="{FD7B9E6D-2983-4D2F-B7D6-0D7AD2DE9C8E}"/>
            </a:ext>
          </a:extLst>
        </xdr:cNvPr>
        <xdr:cNvSpPr/>
      </xdr:nvSpPr>
      <xdr:spPr bwMode="auto">
        <a:xfrm>
          <a:off x="6849451" y="9550214"/>
          <a:ext cx="172315" cy="1479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12784</xdr:colOff>
      <xdr:row>33</xdr:row>
      <xdr:rowOff>2054</xdr:rowOff>
    </xdr:from>
    <xdr:to>
      <xdr:col>21</xdr:col>
      <xdr:colOff>204149</xdr:colOff>
      <xdr:row>33</xdr:row>
      <xdr:rowOff>160617</xdr:rowOff>
    </xdr:to>
    <xdr:sp macro="" textlink="">
      <xdr:nvSpPr>
        <xdr:cNvPr id="180" name="六角形 179">
          <a:extLst>
            <a:ext uri="{FF2B5EF4-FFF2-40B4-BE49-F238E27FC236}">
              <a16:creationId xmlns:a16="http://schemas.microsoft.com/office/drawing/2014/main" id="{A21F327B-7E25-4C91-ABBE-DB59D05DE132}"/>
            </a:ext>
          </a:extLst>
        </xdr:cNvPr>
        <xdr:cNvSpPr/>
      </xdr:nvSpPr>
      <xdr:spPr bwMode="auto">
        <a:xfrm>
          <a:off x="13637344" y="5496074"/>
          <a:ext cx="191365" cy="15856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104</a:t>
          </a:r>
        </a:p>
      </xdr:txBody>
    </xdr:sp>
    <xdr:clientData/>
  </xdr:twoCellAnchor>
  <xdr:twoCellAnchor>
    <xdr:from>
      <xdr:col>5</xdr:col>
      <xdr:colOff>12531</xdr:colOff>
      <xdr:row>17</xdr:row>
      <xdr:rowOff>8188</xdr:rowOff>
    </xdr:from>
    <xdr:to>
      <xdr:col>5</xdr:col>
      <xdr:colOff>181428</xdr:colOff>
      <xdr:row>17</xdr:row>
      <xdr:rowOff>158750</xdr:rowOff>
    </xdr:to>
    <xdr:sp macro="" textlink="">
      <xdr:nvSpPr>
        <xdr:cNvPr id="181" name="六角形 180">
          <a:extLst>
            <a:ext uri="{FF2B5EF4-FFF2-40B4-BE49-F238E27FC236}">
              <a16:creationId xmlns:a16="http://schemas.microsoft.com/office/drawing/2014/main" id="{C265F07D-E469-41C4-914F-EE65F9CAC060}"/>
            </a:ext>
          </a:extLst>
        </xdr:cNvPr>
        <xdr:cNvSpPr/>
      </xdr:nvSpPr>
      <xdr:spPr bwMode="auto">
        <a:xfrm>
          <a:off x="2778591" y="2819968"/>
          <a:ext cx="168897" cy="1505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181169</xdr:colOff>
      <xdr:row>11</xdr:row>
      <xdr:rowOff>8650</xdr:rowOff>
    </xdr:from>
    <xdr:ext cx="324970" cy="70087"/>
    <xdr:sp macro="" textlink="">
      <xdr:nvSpPr>
        <xdr:cNvPr id="182" name="Text Box 1664">
          <a:extLst>
            <a:ext uri="{FF2B5EF4-FFF2-40B4-BE49-F238E27FC236}">
              <a16:creationId xmlns:a16="http://schemas.microsoft.com/office/drawing/2014/main" id="{4A064067-C9E6-4FB8-9C1D-C6F466E5976B}"/>
            </a:ext>
          </a:extLst>
        </xdr:cNvPr>
        <xdr:cNvSpPr txBox="1">
          <a:spLocks noChangeArrowheads="1"/>
        </xdr:cNvSpPr>
      </xdr:nvSpPr>
      <xdr:spPr bwMode="auto">
        <a:xfrm>
          <a:off x="4303589" y="1814590"/>
          <a:ext cx="324970" cy="7008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6.5-1.0-1.6-3.1</a:t>
          </a:r>
        </a:p>
      </xdr:txBody>
    </xdr:sp>
    <xdr:clientData/>
  </xdr:oneCellAnchor>
  <xdr:twoCellAnchor>
    <xdr:from>
      <xdr:col>3</xdr:col>
      <xdr:colOff>656013</xdr:colOff>
      <xdr:row>4</xdr:row>
      <xdr:rowOff>154342</xdr:rowOff>
    </xdr:from>
    <xdr:to>
      <xdr:col>3</xdr:col>
      <xdr:colOff>656884</xdr:colOff>
      <xdr:row>8</xdr:row>
      <xdr:rowOff>60439</xdr:rowOff>
    </xdr:to>
    <xdr:sp macro="" textlink="">
      <xdr:nvSpPr>
        <xdr:cNvPr id="183" name="Line 88">
          <a:extLst>
            <a:ext uri="{FF2B5EF4-FFF2-40B4-BE49-F238E27FC236}">
              <a16:creationId xmlns:a16="http://schemas.microsoft.com/office/drawing/2014/main" id="{44B60C9A-CB42-4B40-9F33-705732A8DF98}"/>
            </a:ext>
          </a:extLst>
        </xdr:cNvPr>
        <xdr:cNvSpPr>
          <a:spLocks noChangeShapeType="1"/>
        </xdr:cNvSpPr>
      </xdr:nvSpPr>
      <xdr:spPr bwMode="auto">
        <a:xfrm flipH="1" flipV="1">
          <a:off x="2065713" y="786802"/>
          <a:ext cx="871" cy="5766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297807</xdr:colOff>
      <xdr:row>2</xdr:row>
      <xdr:rowOff>11771</xdr:rowOff>
    </xdr:from>
    <xdr:to>
      <xdr:col>3</xdr:col>
      <xdr:colOff>429869</xdr:colOff>
      <xdr:row>4</xdr:row>
      <xdr:rowOff>28493</xdr:rowOff>
    </xdr:to>
    <xdr:grpSp>
      <xdr:nvGrpSpPr>
        <xdr:cNvPr id="184" name="グループ化 183">
          <a:extLst>
            <a:ext uri="{FF2B5EF4-FFF2-40B4-BE49-F238E27FC236}">
              <a16:creationId xmlns:a16="http://schemas.microsoft.com/office/drawing/2014/main" id="{37935F8C-876D-4315-BFB3-EC1A54594270}"/>
            </a:ext>
          </a:extLst>
        </xdr:cNvPr>
        <xdr:cNvGrpSpPr/>
      </xdr:nvGrpSpPr>
      <xdr:grpSpPr>
        <a:xfrm>
          <a:off x="1711288" y="308427"/>
          <a:ext cx="132062" cy="354097"/>
          <a:chOff x="2905960" y="777265"/>
          <a:chExt cx="151113" cy="394309"/>
        </a:xfrm>
      </xdr:grpSpPr>
      <xdr:sp macro="" textlink="">
        <xdr:nvSpPr>
          <xdr:cNvPr id="185" name="Line 1421">
            <a:extLst>
              <a:ext uri="{FF2B5EF4-FFF2-40B4-BE49-F238E27FC236}">
                <a16:creationId xmlns:a16="http://schemas.microsoft.com/office/drawing/2014/main" id="{271CA503-3616-44C5-2D38-69B5FD525F24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6" name="Text Box 1416">
            <a:extLst>
              <a:ext uri="{FF2B5EF4-FFF2-40B4-BE49-F238E27FC236}">
                <a16:creationId xmlns:a16="http://schemas.microsoft.com/office/drawing/2014/main" id="{D6D79254-3C24-E4FE-68C2-294BE265BDDD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575599</xdr:colOff>
      <xdr:row>4</xdr:row>
      <xdr:rowOff>145179</xdr:rowOff>
    </xdr:from>
    <xdr:to>
      <xdr:col>4</xdr:col>
      <xdr:colOff>39914</xdr:colOff>
      <xdr:row>5</xdr:row>
      <xdr:rowOff>108137</xdr:rowOff>
    </xdr:to>
    <xdr:sp macro="" textlink="">
      <xdr:nvSpPr>
        <xdr:cNvPr id="187" name="Oval 1295">
          <a:extLst>
            <a:ext uri="{FF2B5EF4-FFF2-40B4-BE49-F238E27FC236}">
              <a16:creationId xmlns:a16="http://schemas.microsoft.com/office/drawing/2014/main" id="{100BF560-ACAA-480D-9382-AAE3DFC348B0}"/>
            </a:ext>
          </a:extLst>
        </xdr:cNvPr>
        <xdr:cNvSpPr>
          <a:spLocks noChangeArrowheads="1"/>
        </xdr:cNvSpPr>
      </xdr:nvSpPr>
      <xdr:spPr bwMode="auto">
        <a:xfrm>
          <a:off x="1985299" y="777639"/>
          <a:ext cx="142495" cy="1305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645721</xdr:colOff>
      <xdr:row>1</xdr:row>
      <xdr:rowOff>130531</xdr:rowOff>
    </xdr:from>
    <xdr:to>
      <xdr:col>3</xdr:col>
      <xdr:colOff>650518</xdr:colOff>
      <xdr:row>5</xdr:row>
      <xdr:rowOff>39817</xdr:rowOff>
    </xdr:to>
    <xdr:sp macro="" textlink="">
      <xdr:nvSpPr>
        <xdr:cNvPr id="188" name="Line 72">
          <a:extLst>
            <a:ext uri="{FF2B5EF4-FFF2-40B4-BE49-F238E27FC236}">
              <a16:creationId xmlns:a16="http://schemas.microsoft.com/office/drawing/2014/main" id="{21652289-8328-48C0-B6D9-37AD91B77EE4}"/>
            </a:ext>
          </a:extLst>
        </xdr:cNvPr>
        <xdr:cNvSpPr>
          <a:spLocks noChangeShapeType="1"/>
        </xdr:cNvSpPr>
      </xdr:nvSpPr>
      <xdr:spPr bwMode="auto">
        <a:xfrm rot="5400000">
          <a:off x="1765040" y="544738"/>
          <a:ext cx="576036" cy="47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8101" h="386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354703</xdr:colOff>
      <xdr:row>2</xdr:row>
      <xdr:rowOff>125187</xdr:rowOff>
    </xdr:from>
    <xdr:ext cx="189091" cy="288318"/>
    <xdr:sp macro="" textlink="">
      <xdr:nvSpPr>
        <xdr:cNvPr id="189" name="Text Box 1620">
          <a:extLst>
            <a:ext uri="{FF2B5EF4-FFF2-40B4-BE49-F238E27FC236}">
              <a16:creationId xmlns:a16="http://schemas.microsoft.com/office/drawing/2014/main" id="{238F4784-8BBA-4A24-B1CC-096B5DE85F28}"/>
            </a:ext>
          </a:extLst>
        </xdr:cNvPr>
        <xdr:cNvSpPr txBox="1">
          <a:spLocks noChangeArrowheads="1"/>
        </xdr:cNvSpPr>
      </xdr:nvSpPr>
      <xdr:spPr bwMode="auto">
        <a:xfrm>
          <a:off x="1764403" y="422367"/>
          <a:ext cx="189091" cy="28831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701883</xdr:colOff>
      <xdr:row>1</xdr:row>
      <xdr:rowOff>6051</xdr:rowOff>
    </xdr:from>
    <xdr:to>
      <xdr:col>3</xdr:col>
      <xdr:colOff>158750</xdr:colOff>
      <xdr:row>2</xdr:row>
      <xdr:rowOff>4409</xdr:rowOff>
    </xdr:to>
    <xdr:sp macro="" textlink="">
      <xdr:nvSpPr>
        <xdr:cNvPr id="190" name="六角形 189">
          <a:extLst>
            <a:ext uri="{FF2B5EF4-FFF2-40B4-BE49-F238E27FC236}">
              <a16:creationId xmlns:a16="http://schemas.microsoft.com/office/drawing/2014/main" id="{A86052BE-A8D4-4F35-9998-85066C0026AA}"/>
            </a:ext>
          </a:extLst>
        </xdr:cNvPr>
        <xdr:cNvSpPr/>
      </xdr:nvSpPr>
      <xdr:spPr bwMode="auto">
        <a:xfrm>
          <a:off x="1410543" y="135591"/>
          <a:ext cx="157907" cy="16599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136632</xdr:colOff>
      <xdr:row>3</xdr:row>
      <xdr:rowOff>167931</xdr:rowOff>
    </xdr:from>
    <xdr:to>
      <xdr:col>6</xdr:col>
      <xdr:colOff>299519</xdr:colOff>
      <xdr:row>5</xdr:row>
      <xdr:rowOff>134810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DCBB418C-E4BD-4859-8DE8-C33ED4AB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692405">
          <a:off x="3580872" y="632751"/>
          <a:ext cx="162887" cy="302159"/>
        </a:xfrm>
        <a:prstGeom prst="rect">
          <a:avLst/>
        </a:prstGeom>
      </xdr:spPr>
    </xdr:pic>
    <xdr:clientData/>
  </xdr:twoCellAnchor>
  <xdr:twoCellAnchor>
    <xdr:from>
      <xdr:col>6</xdr:col>
      <xdr:colOff>58962</xdr:colOff>
      <xdr:row>2</xdr:row>
      <xdr:rowOff>77107</xdr:rowOff>
    </xdr:from>
    <xdr:to>
      <xdr:col>6</xdr:col>
      <xdr:colOff>86010</xdr:colOff>
      <xdr:row>6</xdr:row>
      <xdr:rowOff>14092</xdr:rowOff>
    </xdr:to>
    <xdr:sp macro="" textlink="">
      <xdr:nvSpPr>
        <xdr:cNvPr id="192" name="Line 88">
          <a:extLst>
            <a:ext uri="{FF2B5EF4-FFF2-40B4-BE49-F238E27FC236}">
              <a16:creationId xmlns:a16="http://schemas.microsoft.com/office/drawing/2014/main" id="{8301EADC-C98A-4751-B46D-1528B3BEB2AE}"/>
            </a:ext>
          </a:extLst>
        </xdr:cNvPr>
        <xdr:cNvSpPr>
          <a:spLocks noChangeShapeType="1"/>
        </xdr:cNvSpPr>
      </xdr:nvSpPr>
      <xdr:spPr bwMode="auto">
        <a:xfrm rot="5400000" flipV="1">
          <a:off x="3212953" y="664536"/>
          <a:ext cx="607545" cy="270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49491</xdr:colOff>
      <xdr:row>4</xdr:row>
      <xdr:rowOff>107426</xdr:rowOff>
    </xdr:from>
    <xdr:to>
      <xdr:col>6</xdr:col>
      <xdr:colOff>530585</xdr:colOff>
      <xdr:row>8</xdr:row>
      <xdr:rowOff>117326</xdr:rowOff>
    </xdr:to>
    <xdr:sp macro="" textlink="">
      <xdr:nvSpPr>
        <xdr:cNvPr id="193" name="Line 72">
          <a:extLst>
            <a:ext uri="{FF2B5EF4-FFF2-40B4-BE49-F238E27FC236}">
              <a16:creationId xmlns:a16="http://schemas.microsoft.com/office/drawing/2014/main" id="{F2C363F4-EF62-441A-86B9-7FD31FEB7720}"/>
            </a:ext>
          </a:extLst>
        </xdr:cNvPr>
        <xdr:cNvSpPr>
          <a:spLocks noChangeShapeType="1"/>
        </xdr:cNvSpPr>
      </xdr:nvSpPr>
      <xdr:spPr bwMode="auto">
        <a:xfrm>
          <a:off x="2815551" y="739886"/>
          <a:ext cx="1159274" cy="68046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5521" h="18444">
              <a:moveTo>
                <a:pt x="0" y="0"/>
              </a:moveTo>
              <a:cubicBezTo>
                <a:pt x="16045" y="54"/>
                <a:pt x="15790" y="961"/>
                <a:pt x="24536" y="1981"/>
              </a:cubicBezTo>
              <a:cubicBezTo>
                <a:pt x="33282" y="3001"/>
                <a:pt x="29016" y="5523"/>
                <a:pt x="52479" y="6122"/>
              </a:cubicBezTo>
              <a:cubicBezTo>
                <a:pt x="54380" y="17148"/>
                <a:pt x="86631" y="10379"/>
                <a:pt x="85492" y="1844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26873</xdr:colOff>
      <xdr:row>6</xdr:row>
      <xdr:rowOff>67782</xdr:rowOff>
    </xdr:from>
    <xdr:to>
      <xdr:col>6</xdr:col>
      <xdr:colOff>160223</xdr:colOff>
      <xdr:row>7</xdr:row>
      <xdr:rowOff>21547</xdr:rowOff>
    </xdr:to>
    <xdr:sp macro="" textlink="">
      <xdr:nvSpPr>
        <xdr:cNvPr id="194" name="AutoShape 4802">
          <a:extLst>
            <a:ext uri="{FF2B5EF4-FFF2-40B4-BE49-F238E27FC236}">
              <a16:creationId xmlns:a16="http://schemas.microsoft.com/office/drawing/2014/main" id="{412B257D-57CC-46F5-8337-FFB7F82D1360}"/>
            </a:ext>
          </a:extLst>
        </xdr:cNvPr>
        <xdr:cNvSpPr>
          <a:spLocks noChangeArrowheads="1"/>
        </xdr:cNvSpPr>
      </xdr:nvSpPr>
      <xdr:spPr bwMode="auto">
        <a:xfrm>
          <a:off x="3471113" y="1035522"/>
          <a:ext cx="133350" cy="1214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27437</xdr:colOff>
      <xdr:row>5</xdr:row>
      <xdr:rowOff>88347</xdr:rowOff>
    </xdr:from>
    <xdr:to>
      <xdr:col>6</xdr:col>
      <xdr:colOff>143013</xdr:colOff>
      <xdr:row>6</xdr:row>
      <xdr:rowOff>37367</xdr:rowOff>
    </xdr:to>
    <xdr:sp macro="" textlink="">
      <xdr:nvSpPr>
        <xdr:cNvPr id="195" name="Oval 77">
          <a:extLst>
            <a:ext uri="{FF2B5EF4-FFF2-40B4-BE49-F238E27FC236}">
              <a16:creationId xmlns:a16="http://schemas.microsoft.com/office/drawing/2014/main" id="{8094EAEC-50D7-4358-85F7-B5649CE98423}"/>
            </a:ext>
          </a:extLst>
        </xdr:cNvPr>
        <xdr:cNvSpPr>
          <a:spLocks noChangeArrowheads="1"/>
        </xdr:cNvSpPr>
      </xdr:nvSpPr>
      <xdr:spPr bwMode="auto">
        <a:xfrm>
          <a:off x="3471677" y="888447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562220</xdr:colOff>
      <xdr:row>2</xdr:row>
      <xdr:rowOff>63499</xdr:rowOff>
    </xdr:from>
    <xdr:ext cx="110046" cy="419807"/>
    <xdr:sp macro="" textlink="">
      <xdr:nvSpPr>
        <xdr:cNvPr id="196" name="Text Box 1620">
          <a:extLst>
            <a:ext uri="{FF2B5EF4-FFF2-40B4-BE49-F238E27FC236}">
              <a16:creationId xmlns:a16="http://schemas.microsoft.com/office/drawing/2014/main" id="{A1E612DA-5445-4F45-B175-E63B74069B3C}"/>
            </a:ext>
          </a:extLst>
        </xdr:cNvPr>
        <xdr:cNvSpPr txBox="1">
          <a:spLocks noChangeArrowheads="1"/>
        </xdr:cNvSpPr>
      </xdr:nvSpPr>
      <xdr:spPr bwMode="auto">
        <a:xfrm>
          <a:off x="3328280" y="360679"/>
          <a:ext cx="110046" cy="4198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元茨木川緑地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140607</xdr:colOff>
      <xdr:row>5</xdr:row>
      <xdr:rowOff>0</xdr:rowOff>
    </xdr:from>
    <xdr:ext cx="270742" cy="244550"/>
    <xdr:pic>
      <xdr:nvPicPr>
        <xdr:cNvPr id="197" name="Picture 12589">
          <a:extLst>
            <a:ext uri="{FF2B5EF4-FFF2-40B4-BE49-F238E27FC236}">
              <a16:creationId xmlns:a16="http://schemas.microsoft.com/office/drawing/2014/main" id="{64B02BA9-9927-40A0-8586-631ED6F28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667" y="800100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404312</xdr:colOff>
      <xdr:row>5</xdr:row>
      <xdr:rowOff>138998</xdr:rowOff>
    </xdr:from>
    <xdr:ext cx="299577" cy="165173"/>
    <xdr:sp macro="" textlink="">
      <xdr:nvSpPr>
        <xdr:cNvPr id="198" name="Text Box 1620">
          <a:extLst>
            <a:ext uri="{FF2B5EF4-FFF2-40B4-BE49-F238E27FC236}">
              <a16:creationId xmlns:a16="http://schemas.microsoft.com/office/drawing/2014/main" id="{896CBA31-4304-4211-820D-E13DF0DE185D}"/>
            </a:ext>
          </a:extLst>
        </xdr:cNvPr>
        <xdr:cNvSpPr txBox="1">
          <a:spLocks noChangeArrowheads="1"/>
        </xdr:cNvSpPr>
      </xdr:nvSpPr>
      <xdr:spPr bwMode="auto">
        <a:xfrm>
          <a:off x="3170372" y="939098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149677</xdr:colOff>
      <xdr:row>5</xdr:row>
      <xdr:rowOff>49894</xdr:rowOff>
    </xdr:from>
    <xdr:ext cx="449035" cy="158750"/>
    <xdr:sp macro="" textlink="">
      <xdr:nvSpPr>
        <xdr:cNvPr id="199" name="Text Box 1620">
          <a:extLst>
            <a:ext uri="{FF2B5EF4-FFF2-40B4-BE49-F238E27FC236}">
              <a16:creationId xmlns:a16="http://schemas.microsoft.com/office/drawing/2014/main" id="{A7A8FB39-7697-4FC2-B464-07F0F578DB64}"/>
            </a:ext>
          </a:extLst>
        </xdr:cNvPr>
        <xdr:cNvSpPr txBox="1">
          <a:spLocks noChangeArrowheads="1"/>
        </xdr:cNvSpPr>
      </xdr:nvSpPr>
      <xdr:spPr bwMode="auto">
        <a:xfrm>
          <a:off x="3593917" y="849994"/>
          <a:ext cx="449035" cy="158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斎場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493028</xdr:colOff>
      <xdr:row>5</xdr:row>
      <xdr:rowOff>72573</xdr:rowOff>
    </xdr:from>
    <xdr:ext cx="254000" cy="254286"/>
    <xdr:pic>
      <xdr:nvPicPr>
        <xdr:cNvPr id="200" name="図 199" descr="クリックすると新しいウィンドウで開きます">
          <a:extLst>
            <a:ext uri="{FF2B5EF4-FFF2-40B4-BE49-F238E27FC236}">
              <a16:creationId xmlns:a16="http://schemas.microsoft.com/office/drawing/2014/main" id="{140D8A12-535A-4E8F-8C62-D30513FA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5448" y="872673"/>
          <a:ext cx="254000" cy="25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27211</xdr:colOff>
      <xdr:row>6</xdr:row>
      <xdr:rowOff>127002</xdr:rowOff>
    </xdr:from>
    <xdr:to>
      <xdr:col>8</xdr:col>
      <xdr:colOff>385532</xdr:colOff>
      <xdr:row>7</xdr:row>
      <xdr:rowOff>90716</xdr:rowOff>
    </xdr:to>
    <xdr:sp macro="" textlink="">
      <xdr:nvSpPr>
        <xdr:cNvPr id="201" name="Line 547">
          <a:extLst>
            <a:ext uri="{FF2B5EF4-FFF2-40B4-BE49-F238E27FC236}">
              <a16:creationId xmlns:a16="http://schemas.microsoft.com/office/drawing/2014/main" id="{C89F56A2-DE20-4604-8C9D-F03BC34146AF}"/>
            </a:ext>
          </a:extLst>
        </xdr:cNvPr>
        <xdr:cNvSpPr>
          <a:spLocks noChangeShapeType="1"/>
        </xdr:cNvSpPr>
      </xdr:nvSpPr>
      <xdr:spPr bwMode="auto">
        <a:xfrm rot="5400000" flipH="1">
          <a:off x="4602205" y="642168"/>
          <a:ext cx="131354" cy="10365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438073</xdr:colOff>
      <xdr:row>1</xdr:row>
      <xdr:rowOff>126479</xdr:rowOff>
    </xdr:from>
    <xdr:to>
      <xdr:col>8</xdr:col>
      <xdr:colOff>295088</xdr:colOff>
      <xdr:row>8</xdr:row>
      <xdr:rowOff>124403</xdr:rowOff>
    </xdr:to>
    <xdr:sp macro="" textlink="">
      <xdr:nvSpPr>
        <xdr:cNvPr id="202" name="Freeform 601">
          <a:extLst>
            <a:ext uri="{FF2B5EF4-FFF2-40B4-BE49-F238E27FC236}">
              <a16:creationId xmlns:a16="http://schemas.microsoft.com/office/drawing/2014/main" id="{72BA0067-F877-4C9F-854E-16EC0B2CD9D0}"/>
            </a:ext>
          </a:extLst>
        </xdr:cNvPr>
        <xdr:cNvSpPr>
          <a:spLocks/>
        </xdr:cNvSpPr>
      </xdr:nvSpPr>
      <xdr:spPr bwMode="auto">
        <a:xfrm>
          <a:off x="4560493" y="256019"/>
          <a:ext cx="535195" cy="117140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8 w 1187"/>
            <a:gd name="connsiteY0" fmla="*/ 22997 h 22997"/>
            <a:gd name="connsiteX1" fmla="*/ 1094 w 1187"/>
            <a:gd name="connsiteY1" fmla="*/ 12997 h 22997"/>
            <a:gd name="connsiteX2" fmla="*/ 94 w 1187"/>
            <a:gd name="connsiteY2" fmla="*/ 0 h 22997"/>
            <a:gd name="connsiteX0" fmla="*/ 5004 w 11951"/>
            <a:gd name="connsiteY0" fmla="*/ 10000 h 10000"/>
            <a:gd name="connsiteX1" fmla="*/ 11951 w 11951"/>
            <a:gd name="connsiteY1" fmla="*/ 7195 h 10000"/>
            <a:gd name="connsiteX2" fmla="*/ 0 w 11951"/>
            <a:gd name="connsiteY2" fmla="*/ 0 h 10000"/>
            <a:gd name="connsiteX0" fmla="*/ 5004 w 15711"/>
            <a:gd name="connsiteY0" fmla="*/ 10000 h 10000"/>
            <a:gd name="connsiteX1" fmla="*/ 11951 w 15711"/>
            <a:gd name="connsiteY1" fmla="*/ 7195 h 10000"/>
            <a:gd name="connsiteX2" fmla="*/ 0 w 15711"/>
            <a:gd name="connsiteY2" fmla="*/ 0 h 10000"/>
            <a:gd name="connsiteX0" fmla="*/ 5004 w 14372"/>
            <a:gd name="connsiteY0" fmla="*/ 10000 h 10000"/>
            <a:gd name="connsiteX1" fmla="*/ 8425 w 14372"/>
            <a:gd name="connsiteY1" fmla="*/ 6710 h 10000"/>
            <a:gd name="connsiteX2" fmla="*/ 0 w 14372"/>
            <a:gd name="connsiteY2" fmla="*/ 0 h 10000"/>
            <a:gd name="connsiteX0" fmla="*/ 5004 w 16479"/>
            <a:gd name="connsiteY0" fmla="*/ 10572 h 10572"/>
            <a:gd name="connsiteX1" fmla="*/ 13715 w 16479"/>
            <a:gd name="connsiteY1" fmla="*/ 1639 h 10572"/>
            <a:gd name="connsiteX2" fmla="*/ 0 w 16479"/>
            <a:gd name="connsiteY2" fmla="*/ 572 h 10572"/>
            <a:gd name="connsiteX0" fmla="*/ 5004 w 24650"/>
            <a:gd name="connsiteY0" fmla="*/ 10214 h 10214"/>
            <a:gd name="connsiteX1" fmla="*/ 13715 w 24650"/>
            <a:gd name="connsiteY1" fmla="*/ 1281 h 10214"/>
            <a:gd name="connsiteX2" fmla="*/ 0 w 24650"/>
            <a:gd name="connsiteY2" fmla="*/ 214 h 10214"/>
            <a:gd name="connsiteX0" fmla="*/ 0 w 49432"/>
            <a:gd name="connsiteY0" fmla="*/ 10404 h 10404"/>
            <a:gd name="connsiteX1" fmla="*/ 8711 w 49432"/>
            <a:gd name="connsiteY1" fmla="*/ 1471 h 10404"/>
            <a:gd name="connsiteX2" fmla="*/ 39958 w 49432"/>
            <a:gd name="connsiteY2" fmla="*/ 95 h 10404"/>
            <a:gd name="connsiteX0" fmla="*/ 0 w 63430"/>
            <a:gd name="connsiteY0" fmla="*/ 10535 h 10535"/>
            <a:gd name="connsiteX1" fmla="*/ 8711 w 63430"/>
            <a:gd name="connsiteY1" fmla="*/ 1602 h 10535"/>
            <a:gd name="connsiteX2" fmla="*/ 55827 w 63430"/>
            <a:gd name="connsiteY2" fmla="*/ 50 h 10535"/>
            <a:gd name="connsiteX0" fmla="*/ 0 w 55827"/>
            <a:gd name="connsiteY0" fmla="*/ 10485 h 10485"/>
            <a:gd name="connsiteX1" fmla="*/ 8711 w 55827"/>
            <a:gd name="connsiteY1" fmla="*/ 1552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3266 w 55827"/>
            <a:gd name="connsiteY2" fmla="*/ 218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5029 w 55827"/>
            <a:gd name="connsiteY2" fmla="*/ 1834 h 10485"/>
            <a:gd name="connsiteX3" fmla="*/ 55827 w 55827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5867 w 61694"/>
            <a:gd name="connsiteY0" fmla="*/ 10485 h 10485"/>
            <a:gd name="connsiteX1" fmla="*/ 9288 w 61694"/>
            <a:gd name="connsiteY1" fmla="*/ 2346 h 10485"/>
            <a:gd name="connsiteX2" fmla="*/ 50896 w 61694"/>
            <a:gd name="connsiteY2" fmla="*/ 1834 h 10485"/>
            <a:gd name="connsiteX3" fmla="*/ 61694 w 61694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3862 w 59689"/>
            <a:gd name="connsiteY0" fmla="*/ 10485 h 10485"/>
            <a:gd name="connsiteX1" fmla="*/ 9928 w 59689"/>
            <a:gd name="connsiteY1" fmla="*/ 2258 h 10485"/>
            <a:gd name="connsiteX2" fmla="*/ 48891 w 59689"/>
            <a:gd name="connsiteY2" fmla="*/ 1834 h 10485"/>
            <a:gd name="connsiteX3" fmla="*/ 59689 w 59689"/>
            <a:gd name="connsiteY3" fmla="*/ 0 h 10485"/>
            <a:gd name="connsiteX0" fmla="*/ 2474 w 58301"/>
            <a:gd name="connsiteY0" fmla="*/ 10485 h 10485"/>
            <a:gd name="connsiteX1" fmla="*/ 8540 w 58301"/>
            <a:gd name="connsiteY1" fmla="*/ 2258 h 10485"/>
            <a:gd name="connsiteX2" fmla="*/ 47503 w 58301"/>
            <a:gd name="connsiteY2" fmla="*/ 1834 h 10485"/>
            <a:gd name="connsiteX3" fmla="*/ 58301 w 58301"/>
            <a:gd name="connsiteY3" fmla="*/ 0 h 10485"/>
            <a:gd name="connsiteX0" fmla="*/ 1227 w 57054"/>
            <a:gd name="connsiteY0" fmla="*/ 10485 h 10485"/>
            <a:gd name="connsiteX1" fmla="*/ 9056 w 57054"/>
            <a:gd name="connsiteY1" fmla="*/ 2258 h 10485"/>
            <a:gd name="connsiteX2" fmla="*/ 46256 w 57054"/>
            <a:gd name="connsiteY2" fmla="*/ 1834 h 10485"/>
            <a:gd name="connsiteX3" fmla="*/ 57054 w 57054"/>
            <a:gd name="connsiteY3" fmla="*/ 0 h 10485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54190 w 68515"/>
            <a:gd name="connsiteY3" fmla="*/ 600 h 11058"/>
            <a:gd name="connsiteX4" fmla="*/ 68515 w 68515"/>
            <a:gd name="connsiteY4" fmla="*/ 0 h 11058"/>
            <a:gd name="connsiteX0" fmla="*/ 1227 w 83502"/>
            <a:gd name="connsiteY0" fmla="*/ 11411 h 11411"/>
            <a:gd name="connsiteX1" fmla="*/ 9056 w 83502"/>
            <a:gd name="connsiteY1" fmla="*/ 3184 h 11411"/>
            <a:gd name="connsiteX2" fmla="*/ 46256 w 83502"/>
            <a:gd name="connsiteY2" fmla="*/ 2760 h 11411"/>
            <a:gd name="connsiteX3" fmla="*/ 54190 w 83502"/>
            <a:gd name="connsiteY3" fmla="*/ 953 h 11411"/>
            <a:gd name="connsiteX4" fmla="*/ 83502 w 83502"/>
            <a:gd name="connsiteY4" fmla="*/ 0 h 11411"/>
            <a:gd name="connsiteX0" fmla="*/ 1227 w 83502"/>
            <a:gd name="connsiteY0" fmla="*/ 11596 h 11596"/>
            <a:gd name="connsiteX1" fmla="*/ 9056 w 83502"/>
            <a:gd name="connsiteY1" fmla="*/ 3369 h 11596"/>
            <a:gd name="connsiteX2" fmla="*/ 46256 w 83502"/>
            <a:gd name="connsiteY2" fmla="*/ 2945 h 11596"/>
            <a:gd name="connsiteX3" fmla="*/ 62231 w 83502"/>
            <a:gd name="connsiteY3" fmla="*/ 149 h 11596"/>
            <a:gd name="connsiteX4" fmla="*/ 83502 w 83502"/>
            <a:gd name="connsiteY4" fmla="*/ 185 h 11596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62231 w 91542"/>
            <a:gd name="connsiteY3" fmla="*/ 388 h 11835"/>
            <a:gd name="connsiteX4" fmla="*/ 91542 w 91542"/>
            <a:gd name="connsiteY4" fmla="*/ 0 h 11835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58657 w 91542"/>
            <a:gd name="connsiteY3" fmla="*/ 671 h 11835"/>
            <a:gd name="connsiteX4" fmla="*/ 91542 w 91542"/>
            <a:gd name="connsiteY4" fmla="*/ 0 h 11835"/>
            <a:gd name="connsiteX0" fmla="*/ 1227 w 88862"/>
            <a:gd name="connsiteY0" fmla="*/ 12306 h 12306"/>
            <a:gd name="connsiteX1" fmla="*/ 9056 w 88862"/>
            <a:gd name="connsiteY1" fmla="*/ 4079 h 12306"/>
            <a:gd name="connsiteX2" fmla="*/ 46256 w 88862"/>
            <a:gd name="connsiteY2" fmla="*/ 3655 h 12306"/>
            <a:gd name="connsiteX3" fmla="*/ 58657 w 88862"/>
            <a:gd name="connsiteY3" fmla="*/ 1142 h 12306"/>
            <a:gd name="connsiteX4" fmla="*/ 88862 w 88862"/>
            <a:gd name="connsiteY4" fmla="*/ 0 h 12306"/>
            <a:gd name="connsiteX0" fmla="*/ 2432 w 90067"/>
            <a:gd name="connsiteY0" fmla="*/ 12306 h 12306"/>
            <a:gd name="connsiteX1" fmla="*/ 288 w 90067"/>
            <a:gd name="connsiteY1" fmla="*/ 9429 h 12306"/>
            <a:gd name="connsiteX2" fmla="*/ 10261 w 90067"/>
            <a:gd name="connsiteY2" fmla="*/ 4079 h 12306"/>
            <a:gd name="connsiteX3" fmla="*/ 47461 w 90067"/>
            <a:gd name="connsiteY3" fmla="*/ 3655 h 12306"/>
            <a:gd name="connsiteX4" fmla="*/ 59862 w 90067"/>
            <a:gd name="connsiteY4" fmla="*/ 1142 h 12306"/>
            <a:gd name="connsiteX5" fmla="*/ 90067 w 90067"/>
            <a:gd name="connsiteY5" fmla="*/ 0 h 12306"/>
            <a:gd name="connsiteX0" fmla="*/ 0 w 93176"/>
            <a:gd name="connsiteY0" fmla="*/ 12363 h 12363"/>
            <a:gd name="connsiteX1" fmla="*/ 3397 w 93176"/>
            <a:gd name="connsiteY1" fmla="*/ 9429 h 12363"/>
            <a:gd name="connsiteX2" fmla="*/ 13370 w 93176"/>
            <a:gd name="connsiteY2" fmla="*/ 4079 h 12363"/>
            <a:gd name="connsiteX3" fmla="*/ 50570 w 93176"/>
            <a:gd name="connsiteY3" fmla="*/ 3655 h 12363"/>
            <a:gd name="connsiteX4" fmla="*/ 62971 w 93176"/>
            <a:gd name="connsiteY4" fmla="*/ 1142 h 12363"/>
            <a:gd name="connsiteX5" fmla="*/ 93176 w 93176"/>
            <a:gd name="connsiteY5" fmla="*/ 0 h 12363"/>
            <a:gd name="connsiteX0" fmla="*/ 0 w 93176"/>
            <a:gd name="connsiteY0" fmla="*/ 12363 h 12363"/>
            <a:gd name="connsiteX1" fmla="*/ 3397 w 93176"/>
            <a:gd name="connsiteY1" fmla="*/ 9429 h 12363"/>
            <a:gd name="connsiteX2" fmla="*/ 13370 w 93176"/>
            <a:gd name="connsiteY2" fmla="*/ 4079 h 12363"/>
            <a:gd name="connsiteX3" fmla="*/ 50570 w 93176"/>
            <a:gd name="connsiteY3" fmla="*/ 3655 h 12363"/>
            <a:gd name="connsiteX4" fmla="*/ 62971 w 93176"/>
            <a:gd name="connsiteY4" fmla="*/ 1142 h 12363"/>
            <a:gd name="connsiteX5" fmla="*/ 93176 w 93176"/>
            <a:gd name="connsiteY5" fmla="*/ 0 h 12363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11368 w 91174"/>
            <a:gd name="connsiteY2" fmla="*/ 4079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6696 w 91174"/>
            <a:gd name="connsiteY2" fmla="*/ 4243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6696 w 91174"/>
            <a:gd name="connsiteY2" fmla="*/ 4243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847 w 92021"/>
            <a:gd name="connsiteY0" fmla="*/ 12322 h 12322"/>
            <a:gd name="connsiteX1" fmla="*/ 2242 w 92021"/>
            <a:gd name="connsiteY1" fmla="*/ 9429 h 12322"/>
            <a:gd name="connsiteX2" fmla="*/ 201 w 92021"/>
            <a:gd name="connsiteY2" fmla="*/ 4325 h 12322"/>
            <a:gd name="connsiteX3" fmla="*/ 49415 w 92021"/>
            <a:gd name="connsiteY3" fmla="*/ 3655 h 12322"/>
            <a:gd name="connsiteX4" fmla="*/ 61816 w 92021"/>
            <a:gd name="connsiteY4" fmla="*/ 1142 h 12322"/>
            <a:gd name="connsiteX5" fmla="*/ 92021 w 92021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5361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4026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4026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1174" h="12322">
              <a:moveTo>
                <a:pt x="0" y="12322"/>
              </a:moveTo>
              <a:cubicBezTo>
                <a:pt x="104" y="11985"/>
                <a:pt x="90" y="10800"/>
                <a:pt x="1395" y="9429"/>
              </a:cubicBezTo>
              <a:cubicBezTo>
                <a:pt x="7930" y="9357"/>
                <a:pt x="1966" y="5388"/>
                <a:pt x="4026" y="4202"/>
              </a:cubicBezTo>
              <a:lnTo>
                <a:pt x="48568" y="3655"/>
              </a:lnTo>
              <a:cubicBezTo>
                <a:pt x="57119" y="3291"/>
                <a:pt x="57259" y="1543"/>
                <a:pt x="60969" y="1142"/>
              </a:cubicBezTo>
              <a:cubicBezTo>
                <a:pt x="64679" y="741"/>
                <a:pt x="89815" y="107"/>
                <a:pt x="91174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369553</xdr:colOff>
      <xdr:row>4</xdr:row>
      <xdr:rowOff>100919</xdr:rowOff>
    </xdr:from>
    <xdr:to>
      <xdr:col>7</xdr:col>
      <xdr:colOff>533985</xdr:colOff>
      <xdr:row>5</xdr:row>
      <xdr:rowOff>89728</xdr:rowOff>
    </xdr:to>
    <xdr:sp macro="" textlink="">
      <xdr:nvSpPr>
        <xdr:cNvPr id="203" name="AutoShape 605">
          <a:extLst>
            <a:ext uri="{FF2B5EF4-FFF2-40B4-BE49-F238E27FC236}">
              <a16:creationId xmlns:a16="http://schemas.microsoft.com/office/drawing/2014/main" id="{D1084D51-05A3-42AF-8363-8760940AE931}"/>
            </a:ext>
          </a:extLst>
        </xdr:cNvPr>
        <xdr:cNvSpPr>
          <a:spLocks noChangeArrowheads="1"/>
        </xdr:cNvSpPr>
      </xdr:nvSpPr>
      <xdr:spPr bwMode="auto">
        <a:xfrm>
          <a:off x="4491973" y="733379"/>
          <a:ext cx="164432" cy="15644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41924</xdr:colOff>
      <xdr:row>5</xdr:row>
      <xdr:rowOff>152791</xdr:rowOff>
    </xdr:from>
    <xdr:to>
      <xdr:col>7</xdr:col>
      <xdr:colOff>211709</xdr:colOff>
      <xdr:row>6</xdr:row>
      <xdr:rowOff>131749</xdr:rowOff>
    </xdr:to>
    <xdr:sp macro="" textlink="">
      <xdr:nvSpPr>
        <xdr:cNvPr id="204" name="六角形 203">
          <a:extLst>
            <a:ext uri="{FF2B5EF4-FFF2-40B4-BE49-F238E27FC236}">
              <a16:creationId xmlns:a16="http://schemas.microsoft.com/office/drawing/2014/main" id="{82F035DA-A5AE-4F3E-8329-2F2B757F1361}"/>
            </a:ext>
          </a:extLst>
        </xdr:cNvPr>
        <xdr:cNvSpPr/>
      </xdr:nvSpPr>
      <xdr:spPr bwMode="auto">
        <a:xfrm>
          <a:off x="4164344" y="952891"/>
          <a:ext cx="169785" cy="146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297691</xdr:colOff>
      <xdr:row>6</xdr:row>
      <xdr:rowOff>78181</xdr:rowOff>
    </xdr:from>
    <xdr:to>
      <xdr:col>8</xdr:col>
      <xdr:colOff>467476</xdr:colOff>
      <xdr:row>7</xdr:row>
      <xdr:rowOff>58870</xdr:rowOff>
    </xdr:to>
    <xdr:sp macro="" textlink="">
      <xdr:nvSpPr>
        <xdr:cNvPr id="205" name="六角形 204">
          <a:extLst>
            <a:ext uri="{FF2B5EF4-FFF2-40B4-BE49-F238E27FC236}">
              <a16:creationId xmlns:a16="http://schemas.microsoft.com/office/drawing/2014/main" id="{8B0E8E6A-B964-46DA-86AA-A87B6DD246F2}"/>
            </a:ext>
          </a:extLst>
        </xdr:cNvPr>
        <xdr:cNvSpPr/>
      </xdr:nvSpPr>
      <xdr:spPr bwMode="auto">
        <a:xfrm>
          <a:off x="5098291" y="1045921"/>
          <a:ext cx="169785" cy="148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34946</xdr:colOff>
      <xdr:row>3</xdr:row>
      <xdr:rowOff>133684</xdr:rowOff>
    </xdr:from>
    <xdr:to>
      <xdr:col>8</xdr:col>
      <xdr:colOff>279340</xdr:colOff>
      <xdr:row>4</xdr:row>
      <xdr:rowOff>14697</xdr:rowOff>
    </xdr:to>
    <xdr:sp macro="" textlink="">
      <xdr:nvSpPr>
        <xdr:cNvPr id="206" name="Line 547">
          <a:extLst>
            <a:ext uri="{FF2B5EF4-FFF2-40B4-BE49-F238E27FC236}">
              <a16:creationId xmlns:a16="http://schemas.microsoft.com/office/drawing/2014/main" id="{2A59D055-3153-48D7-A8D3-ECED462E1BED}"/>
            </a:ext>
          </a:extLst>
        </xdr:cNvPr>
        <xdr:cNvSpPr>
          <a:spLocks noChangeShapeType="1"/>
        </xdr:cNvSpPr>
      </xdr:nvSpPr>
      <xdr:spPr bwMode="auto">
        <a:xfrm rot="5400000">
          <a:off x="4594326" y="161544"/>
          <a:ext cx="48653" cy="922574"/>
        </a:xfrm>
        <a:custGeom>
          <a:avLst/>
          <a:gdLst>
            <a:gd name="connsiteX0" fmla="*/ 0 w 190498"/>
            <a:gd name="connsiteY0" fmla="*/ 0 h 884460"/>
            <a:gd name="connsiteX1" fmla="*/ 190498 w 190498"/>
            <a:gd name="connsiteY1" fmla="*/ 884460 h 884460"/>
            <a:gd name="connsiteX0" fmla="*/ 0 w 108855"/>
            <a:gd name="connsiteY0" fmla="*/ 0 h 888996"/>
            <a:gd name="connsiteX1" fmla="*/ 108855 w 108855"/>
            <a:gd name="connsiteY1" fmla="*/ 888996 h 888996"/>
            <a:gd name="connsiteX0" fmla="*/ 1973 w 110828"/>
            <a:gd name="connsiteY0" fmla="*/ 0 h 888996"/>
            <a:gd name="connsiteX1" fmla="*/ 110828 w 110828"/>
            <a:gd name="connsiteY1" fmla="*/ 888996 h 888996"/>
            <a:gd name="connsiteX0" fmla="*/ 46572 w 155427"/>
            <a:gd name="connsiteY0" fmla="*/ 0 h 888996"/>
            <a:gd name="connsiteX1" fmla="*/ 1208 w 155427"/>
            <a:gd name="connsiteY1" fmla="*/ 199567 h 888996"/>
            <a:gd name="connsiteX2" fmla="*/ 155427 w 155427"/>
            <a:gd name="connsiteY2" fmla="*/ 888996 h 888996"/>
            <a:gd name="connsiteX0" fmla="*/ 45364 w 154219"/>
            <a:gd name="connsiteY0" fmla="*/ 0 h 888996"/>
            <a:gd name="connsiteX1" fmla="*/ 0 w 154219"/>
            <a:gd name="connsiteY1" fmla="*/ 199567 h 888996"/>
            <a:gd name="connsiteX2" fmla="*/ 108861 w 154219"/>
            <a:gd name="connsiteY2" fmla="*/ 526138 h 888996"/>
            <a:gd name="connsiteX3" fmla="*/ 154219 w 154219"/>
            <a:gd name="connsiteY3" fmla="*/ 888996 h 888996"/>
            <a:gd name="connsiteX0" fmla="*/ 45364 w 154219"/>
            <a:gd name="connsiteY0" fmla="*/ 0 h 888996"/>
            <a:gd name="connsiteX1" fmla="*/ 0 w 154219"/>
            <a:gd name="connsiteY1" fmla="*/ 199567 h 888996"/>
            <a:gd name="connsiteX2" fmla="*/ 90721 w 154219"/>
            <a:gd name="connsiteY2" fmla="*/ 476245 h 888996"/>
            <a:gd name="connsiteX3" fmla="*/ 154219 w 154219"/>
            <a:gd name="connsiteY3" fmla="*/ 888996 h 888996"/>
            <a:gd name="connsiteX0" fmla="*/ 45364 w 140615"/>
            <a:gd name="connsiteY0" fmla="*/ 0 h 884461"/>
            <a:gd name="connsiteX1" fmla="*/ 0 w 140615"/>
            <a:gd name="connsiteY1" fmla="*/ 199567 h 884461"/>
            <a:gd name="connsiteX2" fmla="*/ 90721 w 140615"/>
            <a:gd name="connsiteY2" fmla="*/ 476245 h 884461"/>
            <a:gd name="connsiteX3" fmla="*/ 140615 w 140615"/>
            <a:gd name="connsiteY3" fmla="*/ 884461 h 884461"/>
            <a:gd name="connsiteX0" fmla="*/ 45364 w 127008"/>
            <a:gd name="connsiteY0" fmla="*/ 0 h 884461"/>
            <a:gd name="connsiteX1" fmla="*/ 0 w 127008"/>
            <a:gd name="connsiteY1" fmla="*/ 199567 h 884461"/>
            <a:gd name="connsiteX2" fmla="*/ 90721 w 127008"/>
            <a:gd name="connsiteY2" fmla="*/ 476245 h 884461"/>
            <a:gd name="connsiteX3" fmla="*/ 127008 w 127008"/>
            <a:gd name="connsiteY3" fmla="*/ 884461 h 884461"/>
            <a:gd name="connsiteX0" fmla="*/ 0 w 131535"/>
            <a:gd name="connsiteY0" fmla="*/ 0 h 925284"/>
            <a:gd name="connsiteX1" fmla="*/ 4527 w 131535"/>
            <a:gd name="connsiteY1" fmla="*/ 240390 h 925284"/>
            <a:gd name="connsiteX2" fmla="*/ 95248 w 131535"/>
            <a:gd name="connsiteY2" fmla="*/ 517068 h 925284"/>
            <a:gd name="connsiteX3" fmla="*/ 131535 w 131535"/>
            <a:gd name="connsiteY3" fmla="*/ 925284 h 925284"/>
            <a:gd name="connsiteX0" fmla="*/ 0 w 131535"/>
            <a:gd name="connsiteY0" fmla="*/ 0 h 925284"/>
            <a:gd name="connsiteX1" fmla="*/ 4527 w 131535"/>
            <a:gd name="connsiteY1" fmla="*/ 240390 h 925284"/>
            <a:gd name="connsiteX2" fmla="*/ 95248 w 131535"/>
            <a:gd name="connsiteY2" fmla="*/ 517068 h 925284"/>
            <a:gd name="connsiteX3" fmla="*/ 131535 w 131535"/>
            <a:gd name="connsiteY3" fmla="*/ 925284 h 925284"/>
            <a:gd name="connsiteX0" fmla="*/ 0 w 149675"/>
            <a:gd name="connsiteY0" fmla="*/ 0 h 925285"/>
            <a:gd name="connsiteX1" fmla="*/ 22667 w 149675"/>
            <a:gd name="connsiteY1" fmla="*/ 240391 h 925285"/>
            <a:gd name="connsiteX2" fmla="*/ 113388 w 149675"/>
            <a:gd name="connsiteY2" fmla="*/ 517069 h 925285"/>
            <a:gd name="connsiteX3" fmla="*/ 149675 w 149675"/>
            <a:gd name="connsiteY3" fmla="*/ 925285 h 925285"/>
            <a:gd name="connsiteX0" fmla="*/ 0 w 119229"/>
            <a:gd name="connsiteY0" fmla="*/ 0 h 934492"/>
            <a:gd name="connsiteX1" fmla="*/ 22667 w 119229"/>
            <a:gd name="connsiteY1" fmla="*/ 240391 h 934492"/>
            <a:gd name="connsiteX2" fmla="*/ 113388 w 119229"/>
            <a:gd name="connsiteY2" fmla="*/ 517069 h 934492"/>
            <a:gd name="connsiteX3" fmla="*/ 80178 w 119229"/>
            <a:gd name="connsiteY3" fmla="*/ 934492 h 934492"/>
            <a:gd name="connsiteX0" fmla="*/ 0 w 95217"/>
            <a:gd name="connsiteY0" fmla="*/ 0 h 934492"/>
            <a:gd name="connsiteX1" fmla="*/ 22667 w 95217"/>
            <a:gd name="connsiteY1" fmla="*/ 240391 h 934492"/>
            <a:gd name="connsiteX2" fmla="*/ 86659 w 95217"/>
            <a:gd name="connsiteY2" fmla="*/ 475639 h 934492"/>
            <a:gd name="connsiteX3" fmla="*/ 80178 w 95217"/>
            <a:gd name="connsiteY3" fmla="*/ 934492 h 934492"/>
            <a:gd name="connsiteX0" fmla="*/ 0 w 92153"/>
            <a:gd name="connsiteY0" fmla="*/ 0 h 916079"/>
            <a:gd name="connsiteX1" fmla="*/ 22667 w 92153"/>
            <a:gd name="connsiteY1" fmla="*/ 240391 h 916079"/>
            <a:gd name="connsiteX2" fmla="*/ 86659 w 92153"/>
            <a:gd name="connsiteY2" fmla="*/ 475639 h 916079"/>
            <a:gd name="connsiteX3" fmla="*/ 48105 w 92153"/>
            <a:gd name="connsiteY3" fmla="*/ 916079 h 916079"/>
            <a:gd name="connsiteX0" fmla="*/ 0 w 78759"/>
            <a:gd name="connsiteY0" fmla="*/ 0 h 864960"/>
            <a:gd name="connsiteX1" fmla="*/ 9273 w 78759"/>
            <a:gd name="connsiteY1" fmla="*/ 189272 h 864960"/>
            <a:gd name="connsiteX2" fmla="*/ 73265 w 78759"/>
            <a:gd name="connsiteY2" fmla="*/ 424520 h 864960"/>
            <a:gd name="connsiteX3" fmla="*/ 34711 w 78759"/>
            <a:gd name="connsiteY3" fmla="*/ 864960 h 8649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8759" h="864960">
              <a:moveTo>
                <a:pt x="0" y="0"/>
              </a:moveTo>
              <a:cubicBezTo>
                <a:pt x="45359" y="92982"/>
                <a:pt x="9274" y="158090"/>
                <a:pt x="9273" y="189272"/>
              </a:cubicBezTo>
              <a:cubicBezTo>
                <a:pt x="18344" y="298884"/>
                <a:pt x="47562" y="309615"/>
                <a:pt x="73265" y="424520"/>
              </a:cubicBezTo>
              <a:cubicBezTo>
                <a:pt x="98968" y="539425"/>
                <a:pt x="25639" y="826406"/>
                <a:pt x="34711" y="86496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87609</xdr:colOff>
      <xdr:row>4</xdr:row>
      <xdr:rowOff>105448</xdr:rowOff>
    </xdr:from>
    <xdr:ext cx="320606" cy="243802"/>
    <xdr:sp macro="" textlink="">
      <xdr:nvSpPr>
        <xdr:cNvPr id="207" name="Text Box 1563">
          <a:extLst>
            <a:ext uri="{FF2B5EF4-FFF2-40B4-BE49-F238E27FC236}">
              <a16:creationId xmlns:a16="http://schemas.microsoft.com/office/drawing/2014/main" id="{521AD76A-E447-4A90-B9E5-15E98E6AD78C}"/>
            </a:ext>
          </a:extLst>
        </xdr:cNvPr>
        <xdr:cNvSpPr txBox="1">
          <a:spLocks noChangeArrowheads="1"/>
        </xdr:cNvSpPr>
      </xdr:nvSpPr>
      <xdr:spPr bwMode="auto">
        <a:xfrm>
          <a:off x="4210029" y="737908"/>
          <a:ext cx="320606" cy="243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390075</xdr:colOff>
      <xdr:row>3</xdr:row>
      <xdr:rowOff>36289</xdr:rowOff>
    </xdr:from>
    <xdr:to>
      <xdr:col>7</xdr:col>
      <xdr:colOff>526145</xdr:colOff>
      <xdr:row>3</xdr:row>
      <xdr:rowOff>174462</xdr:rowOff>
    </xdr:to>
    <xdr:sp macro="" textlink="">
      <xdr:nvSpPr>
        <xdr:cNvPr id="208" name="Oval 204">
          <a:extLst>
            <a:ext uri="{FF2B5EF4-FFF2-40B4-BE49-F238E27FC236}">
              <a16:creationId xmlns:a16="http://schemas.microsoft.com/office/drawing/2014/main" id="{90A496B1-F92E-416E-A40B-3A8274AFED01}"/>
            </a:ext>
          </a:extLst>
        </xdr:cNvPr>
        <xdr:cNvSpPr>
          <a:spLocks noChangeArrowheads="1"/>
        </xdr:cNvSpPr>
      </xdr:nvSpPr>
      <xdr:spPr bwMode="auto">
        <a:xfrm>
          <a:off x="4512495" y="501109"/>
          <a:ext cx="136070" cy="130553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7</xdr:col>
      <xdr:colOff>528868</xdr:colOff>
      <xdr:row>7</xdr:row>
      <xdr:rowOff>47172</xdr:rowOff>
    </xdr:from>
    <xdr:ext cx="371928" cy="325303"/>
    <xdr:sp macro="" textlink="">
      <xdr:nvSpPr>
        <xdr:cNvPr id="209" name="Text Box 1620">
          <a:extLst>
            <a:ext uri="{FF2B5EF4-FFF2-40B4-BE49-F238E27FC236}">
              <a16:creationId xmlns:a16="http://schemas.microsoft.com/office/drawing/2014/main" id="{84DC5490-5A5E-41DD-A352-1B7C6F5507FC}"/>
            </a:ext>
          </a:extLst>
        </xdr:cNvPr>
        <xdr:cNvSpPr txBox="1">
          <a:spLocks noChangeArrowheads="1"/>
        </xdr:cNvSpPr>
      </xdr:nvSpPr>
      <xdr:spPr bwMode="auto">
        <a:xfrm>
          <a:off x="4665439" y="1190172"/>
          <a:ext cx="371928" cy="32530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　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61099</xdr:colOff>
      <xdr:row>1</xdr:row>
      <xdr:rowOff>102189</xdr:rowOff>
    </xdr:from>
    <xdr:to>
      <xdr:col>8</xdr:col>
      <xdr:colOff>122800</xdr:colOff>
      <xdr:row>2</xdr:row>
      <xdr:rowOff>77914</xdr:rowOff>
    </xdr:to>
    <xdr:sp macro="" textlink="">
      <xdr:nvSpPr>
        <xdr:cNvPr id="210" name="Line 88">
          <a:extLst>
            <a:ext uri="{FF2B5EF4-FFF2-40B4-BE49-F238E27FC236}">
              <a16:creationId xmlns:a16="http://schemas.microsoft.com/office/drawing/2014/main" id="{FBEBE568-323D-49BC-AF57-D0B4EC6169A5}"/>
            </a:ext>
          </a:extLst>
        </xdr:cNvPr>
        <xdr:cNvSpPr>
          <a:spLocks noChangeShapeType="1"/>
        </xdr:cNvSpPr>
      </xdr:nvSpPr>
      <xdr:spPr bwMode="auto">
        <a:xfrm rot="5400000" flipV="1">
          <a:off x="4820867" y="272561"/>
          <a:ext cx="143365" cy="617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132040</xdr:colOff>
      <xdr:row>1</xdr:row>
      <xdr:rowOff>53649</xdr:rowOff>
    </xdr:from>
    <xdr:to>
      <xdr:col>10</xdr:col>
      <xdr:colOff>136716</xdr:colOff>
      <xdr:row>6</xdr:row>
      <xdr:rowOff>113263</xdr:rowOff>
    </xdr:to>
    <xdr:sp macro="" textlink="">
      <xdr:nvSpPr>
        <xdr:cNvPr id="211" name="Line 547">
          <a:extLst>
            <a:ext uri="{FF2B5EF4-FFF2-40B4-BE49-F238E27FC236}">
              <a16:creationId xmlns:a16="http://schemas.microsoft.com/office/drawing/2014/main" id="{D86F70BF-BDA5-4972-AF02-54510CE2EF68}"/>
            </a:ext>
          </a:extLst>
        </xdr:cNvPr>
        <xdr:cNvSpPr>
          <a:spLocks noChangeShapeType="1"/>
        </xdr:cNvSpPr>
      </xdr:nvSpPr>
      <xdr:spPr bwMode="auto">
        <a:xfrm>
          <a:off x="6289000" y="183189"/>
          <a:ext cx="4676" cy="8978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114129</xdr:colOff>
      <xdr:row>3</xdr:row>
      <xdr:rowOff>127219</xdr:rowOff>
    </xdr:from>
    <xdr:ext cx="299357" cy="166649"/>
    <xdr:sp macro="" textlink="">
      <xdr:nvSpPr>
        <xdr:cNvPr id="212" name="Text Box 1620">
          <a:extLst>
            <a:ext uri="{FF2B5EF4-FFF2-40B4-BE49-F238E27FC236}">
              <a16:creationId xmlns:a16="http://schemas.microsoft.com/office/drawing/2014/main" id="{0A2F4C4B-532B-46C1-9653-95EDB3D5F93C}"/>
            </a:ext>
          </a:extLst>
        </xdr:cNvPr>
        <xdr:cNvSpPr txBox="1">
          <a:spLocks noChangeArrowheads="1"/>
        </xdr:cNvSpPr>
      </xdr:nvSpPr>
      <xdr:spPr bwMode="auto">
        <a:xfrm>
          <a:off x="5592909" y="592039"/>
          <a:ext cx="29935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434855</xdr:colOff>
      <xdr:row>2</xdr:row>
      <xdr:rowOff>132659</xdr:rowOff>
    </xdr:from>
    <xdr:ext cx="299577" cy="165173"/>
    <xdr:sp macro="" textlink="">
      <xdr:nvSpPr>
        <xdr:cNvPr id="213" name="Text Box 1620">
          <a:extLst>
            <a:ext uri="{FF2B5EF4-FFF2-40B4-BE49-F238E27FC236}">
              <a16:creationId xmlns:a16="http://schemas.microsoft.com/office/drawing/2014/main" id="{FE4EFC61-4BAA-4BCB-8EB1-548FDFEC5B62}"/>
            </a:ext>
          </a:extLst>
        </xdr:cNvPr>
        <xdr:cNvSpPr txBox="1">
          <a:spLocks noChangeArrowheads="1"/>
        </xdr:cNvSpPr>
      </xdr:nvSpPr>
      <xdr:spPr bwMode="auto">
        <a:xfrm>
          <a:off x="4557275" y="429839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31854</xdr:colOff>
      <xdr:row>15</xdr:row>
      <xdr:rowOff>160538</xdr:rowOff>
    </xdr:from>
    <xdr:to>
      <xdr:col>2</xdr:col>
      <xdr:colOff>173837</xdr:colOff>
      <xdr:row>16</xdr:row>
      <xdr:rowOff>128787</xdr:rowOff>
    </xdr:to>
    <xdr:sp macro="" textlink="">
      <xdr:nvSpPr>
        <xdr:cNvPr id="215" name="AutoShape 4802">
          <a:extLst>
            <a:ext uri="{FF2B5EF4-FFF2-40B4-BE49-F238E27FC236}">
              <a16:creationId xmlns:a16="http://schemas.microsoft.com/office/drawing/2014/main" id="{EC8C340C-71D5-42CE-8B04-021631F8F594}"/>
            </a:ext>
          </a:extLst>
        </xdr:cNvPr>
        <xdr:cNvSpPr>
          <a:spLocks noChangeArrowheads="1"/>
        </xdr:cNvSpPr>
      </xdr:nvSpPr>
      <xdr:spPr bwMode="auto">
        <a:xfrm>
          <a:off x="762661" y="2629240"/>
          <a:ext cx="141983" cy="1353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26971</xdr:colOff>
      <xdr:row>12</xdr:row>
      <xdr:rowOff>124498</xdr:rowOff>
    </xdr:from>
    <xdr:to>
      <xdr:col>2</xdr:col>
      <xdr:colOff>153275</xdr:colOff>
      <xdr:row>13</xdr:row>
      <xdr:rowOff>57482</xdr:rowOff>
    </xdr:to>
    <xdr:sp macro="" textlink="">
      <xdr:nvSpPr>
        <xdr:cNvPr id="216" name="Oval 77">
          <a:extLst>
            <a:ext uri="{FF2B5EF4-FFF2-40B4-BE49-F238E27FC236}">
              <a16:creationId xmlns:a16="http://schemas.microsoft.com/office/drawing/2014/main" id="{11BCC1FF-6A85-46BD-95AF-2C4995BF4BA3}"/>
            </a:ext>
          </a:extLst>
        </xdr:cNvPr>
        <xdr:cNvSpPr>
          <a:spLocks noChangeArrowheads="1"/>
        </xdr:cNvSpPr>
      </xdr:nvSpPr>
      <xdr:spPr bwMode="auto">
        <a:xfrm>
          <a:off x="758491" y="2098078"/>
          <a:ext cx="126304" cy="10062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204190</xdr:colOff>
      <xdr:row>11</xdr:row>
      <xdr:rowOff>3910</xdr:rowOff>
    </xdr:from>
    <xdr:to>
      <xdr:col>2</xdr:col>
      <xdr:colOff>403761</xdr:colOff>
      <xdr:row>11</xdr:row>
      <xdr:rowOff>8443</xdr:rowOff>
    </xdr:to>
    <xdr:sp macro="" textlink="">
      <xdr:nvSpPr>
        <xdr:cNvPr id="217" name="Line 547">
          <a:extLst>
            <a:ext uri="{FF2B5EF4-FFF2-40B4-BE49-F238E27FC236}">
              <a16:creationId xmlns:a16="http://schemas.microsoft.com/office/drawing/2014/main" id="{501D0F36-F0C0-4265-9078-5A00D57DBBA8}"/>
            </a:ext>
          </a:extLst>
        </xdr:cNvPr>
        <xdr:cNvSpPr>
          <a:spLocks noChangeShapeType="1"/>
        </xdr:cNvSpPr>
      </xdr:nvSpPr>
      <xdr:spPr bwMode="auto">
        <a:xfrm rot="5400000">
          <a:off x="692234" y="1363717"/>
          <a:ext cx="4533" cy="8758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30674</xdr:colOff>
      <xdr:row>14</xdr:row>
      <xdr:rowOff>90714</xdr:rowOff>
    </xdr:from>
    <xdr:to>
      <xdr:col>1</xdr:col>
      <xdr:colOff>324188</xdr:colOff>
      <xdr:row>15</xdr:row>
      <xdr:rowOff>141549</xdr:rowOff>
    </xdr:to>
    <xdr:grpSp>
      <xdr:nvGrpSpPr>
        <xdr:cNvPr id="219" name="Group 6672">
          <a:extLst>
            <a:ext uri="{FF2B5EF4-FFF2-40B4-BE49-F238E27FC236}">
              <a16:creationId xmlns:a16="http://schemas.microsoft.com/office/drawing/2014/main" id="{B95C6848-7ADF-4D1E-AF79-760682180210}"/>
            </a:ext>
          </a:extLst>
        </xdr:cNvPr>
        <xdr:cNvGrpSpPr>
          <a:grpSpLocks/>
        </xdr:cNvGrpSpPr>
      </xdr:nvGrpSpPr>
      <xdr:grpSpPr bwMode="auto">
        <a:xfrm>
          <a:off x="83025" y="2411615"/>
          <a:ext cx="293514" cy="219522"/>
          <a:chOff x="536" y="109"/>
          <a:chExt cx="46" cy="44"/>
        </a:xfrm>
      </xdr:grpSpPr>
      <xdr:pic>
        <xdr:nvPicPr>
          <xdr:cNvPr id="220" name="Picture 6673" descr="route2">
            <a:extLst>
              <a:ext uri="{FF2B5EF4-FFF2-40B4-BE49-F238E27FC236}">
                <a16:creationId xmlns:a16="http://schemas.microsoft.com/office/drawing/2014/main" id="{F4305F5F-C48B-4518-011A-E94F1506BA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1" name="Text Box 6674">
            <a:extLst>
              <a:ext uri="{FF2B5EF4-FFF2-40B4-BE49-F238E27FC236}">
                <a16:creationId xmlns:a16="http://schemas.microsoft.com/office/drawing/2014/main" id="{D5FB2542-AA5C-8149-0ECD-AF06407D5BC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2</xdr:col>
      <xdr:colOff>256464</xdr:colOff>
      <xdr:row>15</xdr:row>
      <xdr:rowOff>67002</xdr:rowOff>
    </xdr:from>
    <xdr:to>
      <xdr:col>2</xdr:col>
      <xdr:colOff>549978</xdr:colOff>
      <xdr:row>16</xdr:row>
      <xdr:rowOff>117834</xdr:rowOff>
    </xdr:to>
    <xdr:grpSp>
      <xdr:nvGrpSpPr>
        <xdr:cNvPr id="222" name="Group 6672">
          <a:extLst>
            <a:ext uri="{FF2B5EF4-FFF2-40B4-BE49-F238E27FC236}">
              <a16:creationId xmlns:a16="http://schemas.microsoft.com/office/drawing/2014/main" id="{27D7DF8B-F29F-45FF-B54D-EA582E310DFB}"/>
            </a:ext>
          </a:extLst>
        </xdr:cNvPr>
        <xdr:cNvGrpSpPr>
          <a:grpSpLocks/>
        </xdr:cNvGrpSpPr>
      </xdr:nvGrpSpPr>
      <xdr:grpSpPr bwMode="auto">
        <a:xfrm>
          <a:off x="989380" y="2556590"/>
          <a:ext cx="293514" cy="219519"/>
          <a:chOff x="536" y="109"/>
          <a:chExt cx="46" cy="44"/>
        </a:xfrm>
      </xdr:grpSpPr>
      <xdr:pic>
        <xdr:nvPicPr>
          <xdr:cNvPr id="223" name="Picture 6673" descr="route2">
            <a:extLst>
              <a:ext uri="{FF2B5EF4-FFF2-40B4-BE49-F238E27FC236}">
                <a16:creationId xmlns:a16="http://schemas.microsoft.com/office/drawing/2014/main" id="{AA2467BC-6136-4582-06F2-47BAC05D72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4" name="Text Box 6674">
            <a:extLst>
              <a:ext uri="{FF2B5EF4-FFF2-40B4-BE49-F238E27FC236}">
                <a16:creationId xmlns:a16="http://schemas.microsoft.com/office/drawing/2014/main" id="{0C71D3AF-F435-9149-A235-65E2B804FDD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18143</xdr:colOff>
      <xdr:row>11</xdr:row>
      <xdr:rowOff>31752</xdr:rowOff>
    </xdr:from>
    <xdr:ext cx="453568" cy="104323"/>
    <xdr:sp macro="" textlink="">
      <xdr:nvSpPr>
        <xdr:cNvPr id="225" name="Text Box 1620">
          <a:extLst>
            <a:ext uri="{FF2B5EF4-FFF2-40B4-BE49-F238E27FC236}">
              <a16:creationId xmlns:a16="http://schemas.microsoft.com/office/drawing/2014/main" id="{F83CB89D-B815-4F82-B1B9-0421E9CA8563}"/>
            </a:ext>
          </a:extLst>
        </xdr:cNvPr>
        <xdr:cNvSpPr txBox="1">
          <a:spLocks noChangeArrowheads="1"/>
        </xdr:cNvSpPr>
      </xdr:nvSpPr>
      <xdr:spPr bwMode="auto">
        <a:xfrm>
          <a:off x="71483" y="1837692"/>
          <a:ext cx="453568" cy="1043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323050</xdr:colOff>
      <xdr:row>12</xdr:row>
      <xdr:rowOff>146665</xdr:rowOff>
    </xdr:from>
    <xdr:ext cx="272014" cy="295674"/>
    <xdr:sp macro="" textlink="">
      <xdr:nvSpPr>
        <xdr:cNvPr id="227" name="Text Box 1620">
          <a:extLst>
            <a:ext uri="{FF2B5EF4-FFF2-40B4-BE49-F238E27FC236}">
              <a16:creationId xmlns:a16="http://schemas.microsoft.com/office/drawing/2014/main" id="{B0DC9FCA-3CB1-43BD-802C-AA5000AA45D9}"/>
            </a:ext>
          </a:extLst>
        </xdr:cNvPr>
        <xdr:cNvSpPr txBox="1">
          <a:spLocks noChangeArrowheads="1"/>
        </xdr:cNvSpPr>
      </xdr:nvSpPr>
      <xdr:spPr bwMode="auto">
        <a:xfrm>
          <a:off x="1053857" y="2114051"/>
          <a:ext cx="272014" cy="2956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ｱﾙ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ﾌﾟﾗｻﾞ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81765</xdr:colOff>
      <xdr:row>10</xdr:row>
      <xdr:rowOff>152530</xdr:rowOff>
    </xdr:from>
    <xdr:to>
      <xdr:col>4</xdr:col>
      <xdr:colOff>103337</xdr:colOff>
      <xdr:row>16</xdr:row>
      <xdr:rowOff>122307</xdr:rowOff>
    </xdr:to>
    <xdr:sp macro="" textlink="">
      <xdr:nvSpPr>
        <xdr:cNvPr id="228" name="Line 72">
          <a:extLst>
            <a:ext uri="{FF2B5EF4-FFF2-40B4-BE49-F238E27FC236}">
              <a16:creationId xmlns:a16="http://schemas.microsoft.com/office/drawing/2014/main" id="{B1B80C9C-086E-4C61-A9D0-91C79C39FD1F}"/>
            </a:ext>
          </a:extLst>
        </xdr:cNvPr>
        <xdr:cNvSpPr>
          <a:spLocks noChangeShapeType="1"/>
        </xdr:cNvSpPr>
      </xdr:nvSpPr>
      <xdr:spPr bwMode="auto">
        <a:xfrm rot="5400000" flipV="1">
          <a:off x="1692622" y="2267853"/>
          <a:ext cx="975617" cy="2157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1202">
              <a:moveTo>
                <a:pt x="0" y="1202"/>
              </a:moveTo>
              <a:cubicBezTo>
                <a:pt x="3408" y="-4067"/>
                <a:pt x="5750" y="9609"/>
                <a:pt x="10000" y="1120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229897</xdr:colOff>
      <xdr:row>13</xdr:row>
      <xdr:rowOff>15848</xdr:rowOff>
    </xdr:from>
    <xdr:to>
      <xdr:col>4</xdr:col>
      <xdr:colOff>563177</xdr:colOff>
      <xdr:row>14</xdr:row>
      <xdr:rowOff>91038</xdr:rowOff>
    </xdr:to>
    <xdr:sp macro="" textlink="">
      <xdr:nvSpPr>
        <xdr:cNvPr id="229" name="Line 547">
          <a:extLst>
            <a:ext uri="{FF2B5EF4-FFF2-40B4-BE49-F238E27FC236}">
              <a16:creationId xmlns:a16="http://schemas.microsoft.com/office/drawing/2014/main" id="{DEF0EE3D-56FC-449E-94EA-1E71AC92C8B0}"/>
            </a:ext>
          </a:extLst>
        </xdr:cNvPr>
        <xdr:cNvSpPr>
          <a:spLocks noChangeShapeType="1"/>
        </xdr:cNvSpPr>
      </xdr:nvSpPr>
      <xdr:spPr bwMode="auto">
        <a:xfrm rot="6765660">
          <a:off x="2023912" y="1772753"/>
          <a:ext cx="242830" cy="1011460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  <a:gd name="connsiteX0" fmla="*/ 0 w 158751"/>
            <a:gd name="connsiteY0" fmla="*/ 0 h 966108"/>
            <a:gd name="connsiteX1" fmla="*/ 139258 w 158751"/>
            <a:gd name="connsiteY1" fmla="*/ 461401 h 966108"/>
            <a:gd name="connsiteX2" fmla="*/ 158751 w 158751"/>
            <a:gd name="connsiteY2" fmla="*/ 966108 h 966108"/>
            <a:gd name="connsiteX0" fmla="*/ 0 w 179602"/>
            <a:gd name="connsiteY0" fmla="*/ 0 h 963794"/>
            <a:gd name="connsiteX1" fmla="*/ 160109 w 179602"/>
            <a:gd name="connsiteY1" fmla="*/ 459087 h 963794"/>
            <a:gd name="connsiteX2" fmla="*/ 179602 w 179602"/>
            <a:gd name="connsiteY2" fmla="*/ 963794 h 963794"/>
            <a:gd name="connsiteX0" fmla="*/ 0 w 254509"/>
            <a:gd name="connsiteY0" fmla="*/ 0 h 963794"/>
            <a:gd name="connsiteX1" fmla="*/ 250963 w 254509"/>
            <a:gd name="connsiteY1" fmla="*/ 658352 h 963794"/>
            <a:gd name="connsiteX2" fmla="*/ 179602 w 254509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10304"/>
            <a:gd name="connsiteY0" fmla="*/ 0 h 963794"/>
            <a:gd name="connsiteX1" fmla="*/ 170809 w 210304"/>
            <a:gd name="connsiteY1" fmla="*/ 474890 h 963794"/>
            <a:gd name="connsiteX2" fmla="*/ 179602 w 210304"/>
            <a:gd name="connsiteY2" fmla="*/ 963794 h 963794"/>
            <a:gd name="connsiteX0" fmla="*/ 0 w 228526"/>
            <a:gd name="connsiteY0" fmla="*/ 0 h 963794"/>
            <a:gd name="connsiteX1" fmla="*/ 170809 w 228526"/>
            <a:gd name="connsiteY1" fmla="*/ 474890 h 963794"/>
            <a:gd name="connsiteX2" fmla="*/ 179602 w 228526"/>
            <a:gd name="connsiteY2" fmla="*/ 963794 h 963794"/>
            <a:gd name="connsiteX0" fmla="*/ 0 w 246931"/>
            <a:gd name="connsiteY0" fmla="*/ 0 h 971660"/>
            <a:gd name="connsiteX1" fmla="*/ 189214 w 246931"/>
            <a:gd name="connsiteY1" fmla="*/ 482756 h 971660"/>
            <a:gd name="connsiteX2" fmla="*/ 198007 w 246931"/>
            <a:gd name="connsiteY2" fmla="*/ 971660 h 971660"/>
            <a:gd name="connsiteX0" fmla="*/ 0 w 236892"/>
            <a:gd name="connsiteY0" fmla="*/ 1 h 973786"/>
            <a:gd name="connsiteX1" fmla="*/ 179175 w 236892"/>
            <a:gd name="connsiteY1" fmla="*/ 484882 h 973786"/>
            <a:gd name="connsiteX2" fmla="*/ 187968 w 236892"/>
            <a:gd name="connsiteY2" fmla="*/ 973786 h 973786"/>
            <a:gd name="connsiteX0" fmla="*/ 0 w 236892"/>
            <a:gd name="connsiteY0" fmla="*/ 90 h 973875"/>
            <a:gd name="connsiteX1" fmla="*/ 179175 w 236892"/>
            <a:gd name="connsiteY1" fmla="*/ 484971 h 973875"/>
            <a:gd name="connsiteX2" fmla="*/ 187968 w 236892"/>
            <a:gd name="connsiteY2" fmla="*/ 973875 h 97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6892" h="973875">
              <a:moveTo>
                <a:pt x="0" y="90"/>
              </a:moveTo>
              <a:cubicBezTo>
                <a:pt x="9056" y="-7133"/>
                <a:pt x="159180" y="418102"/>
                <a:pt x="179175" y="484971"/>
              </a:cubicBezTo>
              <a:cubicBezTo>
                <a:pt x="227581" y="641355"/>
                <a:pt x="276103" y="760807"/>
                <a:pt x="187968" y="9738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27880</xdr:colOff>
      <xdr:row>13</xdr:row>
      <xdr:rowOff>122508</xdr:rowOff>
    </xdr:from>
    <xdr:to>
      <xdr:col>4</xdr:col>
      <xdr:colOff>147924</xdr:colOff>
      <xdr:row>14</xdr:row>
      <xdr:rowOff>76073</xdr:rowOff>
    </xdr:to>
    <xdr:sp macro="" textlink="">
      <xdr:nvSpPr>
        <xdr:cNvPr id="230" name="Oval 77">
          <a:extLst>
            <a:ext uri="{FF2B5EF4-FFF2-40B4-BE49-F238E27FC236}">
              <a16:creationId xmlns:a16="http://schemas.microsoft.com/office/drawing/2014/main" id="{C6662217-E653-40B2-B6E2-FB1EDCF4EB09}"/>
            </a:ext>
          </a:extLst>
        </xdr:cNvPr>
        <xdr:cNvSpPr>
          <a:spLocks noChangeArrowheads="1"/>
        </xdr:cNvSpPr>
      </xdr:nvSpPr>
      <xdr:spPr bwMode="auto">
        <a:xfrm>
          <a:off x="2115760" y="2263728"/>
          <a:ext cx="120044" cy="12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</xdr:col>
      <xdr:colOff>27450</xdr:colOff>
      <xdr:row>14</xdr:row>
      <xdr:rowOff>133588</xdr:rowOff>
    </xdr:from>
    <xdr:to>
      <xdr:col>4</xdr:col>
      <xdr:colOff>169433</xdr:colOff>
      <xdr:row>15</xdr:row>
      <xdr:rowOff>101837</xdr:rowOff>
    </xdr:to>
    <xdr:sp macro="" textlink="">
      <xdr:nvSpPr>
        <xdr:cNvPr id="231" name="AutoShape 4802">
          <a:extLst>
            <a:ext uri="{FF2B5EF4-FFF2-40B4-BE49-F238E27FC236}">
              <a16:creationId xmlns:a16="http://schemas.microsoft.com/office/drawing/2014/main" id="{5E690E44-935E-4099-87EE-8B2146B1BC9F}"/>
            </a:ext>
          </a:extLst>
        </xdr:cNvPr>
        <xdr:cNvSpPr>
          <a:spLocks noChangeArrowheads="1"/>
        </xdr:cNvSpPr>
      </xdr:nvSpPr>
      <xdr:spPr bwMode="auto">
        <a:xfrm>
          <a:off x="2115330" y="2442448"/>
          <a:ext cx="141983" cy="135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96044</xdr:colOff>
      <xdr:row>13</xdr:row>
      <xdr:rowOff>49441</xdr:rowOff>
    </xdr:from>
    <xdr:to>
      <xdr:col>2</xdr:col>
      <xdr:colOff>305276</xdr:colOff>
      <xdr:row>14</xdr:row>
      <xdr:rowOff>81431</xdr:rowOff>
    </xdr:to>
    <xdr:sp macro="" textlink="">
      <xdr:nvSpPr>
        <xdr:cNvPr id="232" name="六角形 231">
          <a:extLst>
            <a:ext uri="{FF2B5EF4-FFF2-40B4-BE49-F238E27FC236}">
              <a16:creationId xmlns:a16="http://schemas.microsoft.com/office/drawing/2014/main" id="{854B76B0-E505-410E-AB16-105FF1A21EB0}"/>
            </a:ext>
          </a:extLst>
        </xdr:cNvPr>
        <xdr:cNvSpPr/>
      </xdr:nvSpPr>
      <xdr:spPr bwMode="auto">
        <a:xfrm>
          <a:off x="826851" y="2183932"/>
          <a:ext cx="209232" cy="1990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158749</xdr:colOff>
      <xdr:row>15</xdr:row>
      <xdr:rowOff>79374</xdr:rowOff>
    </xdr:from>
    <xdr:to>
      <xdr:col>4</xdr:col>
      <xdr:colOff>367981</xdr:colOff>
      <xdr:row>16</xdr:row>
      <xdr:rowOff>111364</xdr:rowOff>
    </xdr:to>
    <xdr:sp macro="" textlink="">
      <xdr:nvSpPr>
        <xdr:cNvPr id="233" name="六角形 232">
          <a:extLst>
            <a:ext uri="{FF2B5EF4-FFF2-40B4-BE49-F238E27FC236}">
              <a16:creationId xmlns:a16="http://schemas.microsoft.com/office/drawing/2014/main" id="{CE04B7E0-EB19-498A-A4B1-7AB0AE80EC8E}"/>
            </a:ext>
          </a:extLst>
        </xdr:cNvPr>
        <xdr:cNvSpPr/>
      </xdr:nvSpPr>
      <xdr:spPr bwMode="auto">
        <a:xfrm>
          <a:off x="2246629" y="2555874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289009</xdr:colOff>
      <xdr:row>12</xdr:row>
      <xdr:rowOff>75306</xdr:rowOff>
    </xdr:from>
    <xdr:to>
      <xdr:col>3</xdr:col>
      <xdr:colOff>498241</xdr:colOff>
      <xdr:row>13</xdr:row>
      <xdr:rowOff>95085</xdr:rowOff>
    </xdr:to>
    <xdr:sp macro="" textlink="">
      <xdr:nvSpPr>
        <xdr:cNvPr id="234" name="六角形 233">
          <a:extLst>
            <a:ext uri="{FF2B5EF4-FFF2-40B4-BE49-F238E27FC236}">
              <a16:creationId xmlns:a16="http://schemas.microsoft.com/office/drawing/2014/main" id="{400FD886-D26A-4AC5-A710-603FAEA70A95}"/>
            </a:ext>
          </a:extLst>
        </xdr:cNvPr>
        <xdr:cNvSpPr/>
      </xdr:nvSpPr>
      <xdr:spPr bwMode="auto">
        <a:xfrm>
          <a:off x="1698709" y="2048886"/>
          <a:ext cx="209232" cy="187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116013</xdr:colOff>
      <xdr:row>11</xdr:row>
      <xdr:rowOff>38669</xdr:rowOff>
    </xdr:from>
    <xdr:to>
      <xdr:col>4</xdr:col>
      <xdr:colOff>325245</xdr:colOff>
      <xdr:row>12</xdr:row>
      <xdr:rowOff>70659</xdr:rowOff>
    </xdr:to>
    <xdr:sp macro="" textlink="">
      <xdr:nvSpPr>
        <xdr:cNvPr id="235" name="六角形 234">
          <a:extLst>
            <a:ext uri="{FF2B5EF4-FFF2-40B4-BE49-F238E27FC236}">
              <a16:creationId xmlns:a16="http://schemas.microsoft.com/office/drawing/2014/main" id="{E22DFEE1-C7E2-4F82-899C-6222CFF5E115}"/>
            </a:ext>
          </a:extLst>
        </xdr:cNvPr>
        <xdr:cNvSpPr/>
      </xdr:nvSpPr>
      <xdr:spPr bwMode="auto">
        <a:xfrm>
          <a:off x="2203893" y="1844609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3</xdr:col>
      <xdr:colOff>274525</xdr:colOff>
      <xdr:row>14</xdr:row>
      <xdr:rowOff>44395</xdr:rowOff>
    </xdr:from>
    <xdr:ext cx="377825" cy="152946"/>
    <xdr:sp macro="" textlink="">
      <xdr:nvSpPr>
        <xdr:cNvPr id="236" name="Text Box 1620">
          <a:extLst>
            <a:ext uri="{FF2B5EF4-FFF2-40B4-BE49-F238E27FC236}">
              <a16:creationId xmlns:a16="http://schemas.microsoft.com/office/drawing/2014/main" id="{B693A3FE-07AD-4CCD-8DE6-71A74BAA00B4}"/>
            </a:ext>
          </a:extLst>
        </xdr:cNvPr>
        <xdr:cNvSpPr txBox="1">
          <a:spLocks noChangeArrowheads="1"/>
        </xdr:cNvSpPr>
      </xdr:nvSpPr>
      <xdr:spPr bwMode="auto">
        <a:xfrm>
          <a:off x="1684225" y="2353255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余野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128222</xdr:colOff>
      <xdr:row>13</xdr:row>
      <xdr:rowOff>34600</xdr:rowOff>
    </xdr:from>
    <xdr:ext cx="377825" cy="152946"/>
    <xdr:sp macro="" textlink="">
      <xdr:nvSpPr>
        <xdr:cNvPr id="237" name="Text Box 1620">
          <a:extLst>
            <a:ext uri="{FF2B5EF4-FFF2-40B4-BE49-F238E27FC236}">
              <a16:creationId xmlns:a16="http://schemas.microsoft.com/office/drawing/2014/main" id="{823ABE9B-4F31-472D-8BFB-00A855D07891}"/>
            </a:ext>
          </a:extLst>
        </xdr:cNvPr>
        <xdr:cNvSpPr txBox="1">
          <a:spLocks noChangeArrowheads="1"/>
        </xdr:cNvSpPr>
      </xdr:nvSpPr>
      <xdr:spPr bwMode="auto">
        <a:xfrm>
          <a:off x="2216102" y="217582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忍頂寺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507441</xdr:colOff>
      <xdr:row>13</xdr:row>
      <xdr:rowOff>9918</xdr:rowOff>
    </xdr:from>
    <xdr:to>
      <xdr:col>8</xdr:col>
      <xdr:colOff>283630</xdr:colOff>
      <xdr:row>16</xdr:row>
      <xdr:rowOff>102526</xdr:rowOff>
    </xdr:to>
    <xdr:sp macro="" textlink="">
      <xdr:nvSpPr>
        <xdr:cNvPr id="238" name="Line 72">
          <a:extLst>
            <a:ext uri="{FF2B5EF4-FFF2-40B4-BE49-F238E27FC236}">
              <a16:creationId xmlns:a16="http://schemas.microsoft.com/office/drawing/2014/main" id="{39F72237-45B3-4857-AF06-5258C1F677C8}"/>
            </a:ext>
          </a:extLst>
        </xdr:cNvPr>
        <xdr:cNvSpPr>
          <a:spLocks noChangeShapeType="1"/>
        </xdr:cNvSpPr>
      </xdr:nvSpPr>
      <xdr:spPr bwMode="auto">
        <a:xfrm rot="5400000" flipV="1">
          <a:off x="4559282" y="2221717"/>
          <a:ext cx="595528" cy="45436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5287"/>
            <a:gd name="connsiteY0" fmla="*/ 69 h 290744"/>
            <a:gd name="connsiteX1" fmla="*/ 5287 w 5287"/>
            <a:gd name="connsiteY1" fmla="*/ 290744 h 290744"/>
            <a:gd name="connsiteX0" fmla="*/ 279 w 10279"/>
            <a:gd name="connsiteY0" fmla="*/ 0 h 9998"/>
            <a:gd name="connsiteX1" fmla="*/ 10279 w 10279"/>
            <a:gd name="connsiteY1" fmla="*/ 9998 h 9998"/>
            <a:gd name="connsiteX0" fmla="*/ 0 w 9729"/>
            <a:gd name="connsiteY0" fmla="*/ 0 h 10197"/>
            <a:gd name="connsiteX1" fmla="*/ 3894 w 9729"/>
            <a:gd name="connsiteY1" fmla="*/ 9715 h 10197"/>
            <a:gd name="connsiteX2" fmla="*/ 9729 w 9729"/>
            <a:gd name="connsiteY2" fmla="*/ 10000 h 10197"/>
            <a:gd name="connsiteX0" fmla="*/ 0 w 10000"/>
            <a:gd name="connsiteY0" fmla="*/ 0 h 10000"/>
            <a:gd name="connsiteX1" fmla="*/ 4002 w 10000"/>
            <a:gd name="connsiteY1" fmla="*/ 9527 h 10000"/>
            <a:gd name="connsiteX2" fmla="*/ 10000 w 10000"/>
            <a:gd name="connsiteY2" fmla="*/ 9807 h 10000"/>
            <a:gd name="connsiteX0" fmla="*/ 0 w 10000"/>
            <a:gd name="connsiteY0" fmla="*/ 0 h 9807"/>
            <a:gd name="connsiteX1" fmla="*/ 4002 w 10000"/>
            <a:gd name="connsiteY1" fmla="*/ 9527 h 9807"/>
            <a:gd name="connsiteX2" fmla="*/ 10000 w 10000"/>
            <a:gd name="connsiteY2" fmla="*/ 9807 h 9807"/>
            <a:gd name="connsiteX0" fmla="*/ 0 w 10000"/>
            <a:gd name="connsiteY0" fmla="*/ 0 h 10007"/>
            <a:gd name="connsiteX1" fmla="*/ 3965 w 10000"/>
            <a:gd name="connsiteY1" fmla="*/ 9875 h 10007"/>
            <a:gd name="connsiteX2" fmla="*/ 10000 w 10000"/>
            <a:gd name="connsiteY2" fmla="*/ 10000 h 10007"/>
            <a:gd name="connsiteX0" fmla="*/ 0 w 10000"/>
            <a:gd name="connsiteY0" fmla="*/ 0 h 10007"/>
            <a:gd name="connsiteX1" fmla="*/ 3965 w 10000"/>
            <a:gd name="connsiteY1" fmla="*/ 9875 h 10007"/>
            <a:gd name="connsiteX2" fmla="*/ 10000 w 10000"/>
            <a:gd name="connsiteY2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435 w 6035"/>
            <a:gd name="connsiteY0" fmla="*/ 0 h 11677"/>
            <a:gd name="connsiteX1" fmla="*/ 297 w 6035"/>
            <a:gd name="connsiteY1" fmla="*/ 7872 h 11677"/>
            <a:gd name="connsiteX2" fmla="*/ 0 w 6035"/>
            <a:gd name="connsiteY2" fmla="*/ 11545 h 11677"/>
            <a:gd name="connsiteX3" fmla="*/ 6035 w 6035"/>
            <a:gd name="connsiteY3" fmla="*/ 11670 h 11677"/>
            <a:gd name="connsiteX0" fmla="*/ 1392 w 10671"/>
            <a:gd name="connsiteY0" fmla="*/ 0 h 10000"/>
            <a:gd name="connsiteX1" fmla="*/ 1163 w 10671"/>
            <a:gd name="connsiteY1" fmla="*/ 6741 h 10000"/>
            <a:gd name="connsiteX2" fmla="*/ 841 w 10671"/>
            <a:gd name="connsiteY2" fmla="*/ 9272 h 10000"/>
            <a:gd name="connsiteX3" fmla="*/ 671 w 10671"/>
            <a:gd name="connsiteY3" fmla="*/ 9887 h 10000"/>
            <a:gd name="connsiteX4" fmla="*/ 10671 w 10671"/>
            <a:gd name="connsiteY4" fmla="*/ 9994 h 10000"/>
            <a:gd name="connsiteX0" fmla="*/ 1407 w 10686"/>
            <a:gd name="connsiteY0" fmla="*/ 0 h 10000"/>
            <a:gd name="connsiteX1" fmla="*/ 1178 w 10686"/>
            <a:gd name="connsiteY1" fmla="*/ 6741 h 10000"/>
            <a:gd name="connsiteX2" fmla="*/ 795 w 10686"/>
            <a:gd name="connsiteY2" fmla="*/ 9135 h 10000"/>
            <a:gd name="connsiteX3" fmla="*/ 686 w 10686"/>
            <a:gd name="connsiteY3" fmla="*/ 9887 h 10000"/>
            <a:gd name="connsiteX4" fmla="*/ 10686 w 10686"/>
            <a:gd name="connsiteY4" fmla="*/ 9994 h 10000"/>
            <a:gd name="connsiteX0" fmla="*/ 892 w 10171"/>
            <a:gd name="connsiteY0" fmla="*/ 0 h 10000"/>
            <a:gd name="connsiteX1" fmla="*/ 663 w 10171"/>
            <a:gd name="connsiteY1" fmla="*/ 6741 h 10000"/>
            <a:gd name="connsiteX2" fmla="*/ 280 w 10171"/>
            <a:gd name="connsiteY2" fmla="*/ 9135 h 10000"/>
            <a:gd name="connsiteX3" fmla="*/ 171 w 10171"/>
            <a:gd name="connsiteY3" fmla="*/ 9887 h 10000"/>
            <a:gd name="connsiteX4" fmla="*/ 10171 w 10171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04 w 10283"/>
            <a:gd name="connsiteY0" fmla="*/ 0 h 10000"/>
            <a:gd name="connsiteX1" fmla="*/ 775 w 10283"/>
            <a:gd name="connsiteY1" fmla="*/ 6741 h 10000"/>
            <a:gd name="connsiteX2" fmla="*/ 86 w 10283"/>
            <a:gd name="connsiteY2" fmla="*/ 8448 h 10000"/>
            <a:gd name="connsiteX3" fmla="*/ 283 w 10283"/>
            <a:gd name="connsiteY3" fmla="*/ 9887 h 10000"/>
            <a:gd name="connsiteX4" fmla="*/ 10283 w 10283"/>
            <a:gd name="connsiteY4" fmla="*/ 9994 h 10000"/>
            <a:gd name="connsiteX0" fmla="*/ 0 w 15576"/>
            <a:gd name="connsiteY0" fmla="*/ 0 h 9656"/>
            <a:gd name="connsiteX1" fmla="*/ 6068 w 15576"/>
            <a:gd name="connsiteY1" fmla="*/ 6397 h 9656"/>
            <a:gd name="connsiteX2" fmla="*/ 5379 w 15576"/>
            <a:gd name="connsiteY2" fmla="*/ 8104 h 9656"/>
            <a:gd name="connsiteX3" fmla="*/ 5576 w 15576"/>
            <a:gd name="connsiteY3" fmla="*/ 9543 h 9656"/>
            <a:gd name="connsiteX4" fmla="*/ 15576 w 15576"/>
            <a:gd name="connsiteY4" fmla="*/ 9650 h 9656"/>
            <a:gd name="connsiteX0" fmla="*/ 4336 w 14336"/>
            <a:gd name="connsiteY0" fmla="*/ 0 h 10000"/>
            <a:gd name="connsiteX1" fmla="*/ 57 w 14336"/>
            <a:gd name="connsiteY1" fmla="*/ 3088 h 10000"/>
            <a:gd name="connsiteX2" fmla="*/ 8232 w 14336"/>
            <a:gd name="connsiteY2" fmla="*/ 6625 h 10000"/>
            <a:gd name="connsiteX3" fmla="*/ 7789 w 14336"/>
            <a:gd name="connsiteY3" fmla="*/ 8393 h 10000"/>
            <a:gd name="connsiteX4" fmla="*/ 7916 w 14336"/>
            <a:gd name="connsiteY4" fmla="*/ 9883 h 10000"/>
            <a:gd name="connsiteX5" fmla="*/ 14336 w 14336"/>
            <a:gd name="connsiteY5" fmla="*/ 9994 h 10000"/>
            <a:gd name="connsiteX0" fmla="*/ 4336 w 14336"/>
            <a:gd name="connsiteY0" fmla="*/ 0 h 10000"/>
            <a:gd name="connsiteX1" fmla="*/ 57 w 14336"/>
            <a:gd name="connsiteY1" fmla="*/ 3088 h 10000"/>
            <a:gd name="connsiteX2" fmla="*/ 8232 w 14336"/>
            <a:gd name="connsiteY2" fmla="*/ 6625 h 10000"/>
            <a:gd name="connsiteX3" fmla="*/ 7789 w 14336"/>
            <a:gd name="connsiteY3" fmla="*/ 8393 h 10000"/>
            <a:gd name="connsiteX4" fmla="*/ 7916 w 14336"/>
            <a:gd name="connsiteY4" fmla="*/ 9883 h 10000"/>
            <a:gd name="connsiteX5" fmla="*/ 14336 w 14336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7534 w 13638"/>
            <a:gd name="connsiteY2" fmla="*/ 6625 h 10000"/>
            <a:gd name="connsiteX3" fmla="*/ 7091 w 13638"/>
            <a:gd name="connsiteY3" fmla="*/ 8393 h 10000"/>
            <a:gd name="connsiteX4" fmla="*/ 7218 w 13638"/>
            <a:gd name="connsiteY4" fmla="*/ 9883 h 10000"/>
            <a:gd name="connsiteX5" fmla="*/ 13638 w 13638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7534 w 13638"/>
            <a:gd name="connsiteY2" fmla="*/ 6625 h 10000"/>
            <a:gd name="connsiteX3" fmla="*/ 7091 w 13638"/>
            <a:gd name="connsiteY3" fmla="*/ 8393 h 10000"/>
            <a:gd name="connsiteX4" fmla="*/ 7218 w 13638"/>
            <a:gd name="connsiteY4" fmla="*/ 9883 h 10000"/>
            <a:gd name="connsiteX5" fmla="*/ 13638 w 13638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792 w 13792"/>
            <a:gd name="connsiteY0" fmla="*/ 0 h 10000"/>
            <a:gd name="connsiteX1" fmla="*/ 63 w 13792"/>
            <a:gd name="connsiteY1" fmla="*/ 1486 h 10000"/>
            <a:gd name="connsiteX2" fmla="*/ 4262 w 13792"/>
            <a:gd name="connsiteY2" fmla="*/ 4014 h 10000"/>
            <a:gd name="connsiteX3" fmla="*/ 7688 w 13792"/>
            <a:gd name="connsiteY3" fmla="*/ 6625 h 10000"/>
            <a:gd name="connsiteX4" fmla="*/ 7245 w 13792"/>
            <a:gd name="connsiteY4" fmla="*/ 8393 h 10000"/>
            <a:gd name="connsiteX5" fmla="*/ 7372 w 13792"/>
            <a:gd name="connsiteY5" fmla="*/ 9883 h 10000"/>
            <a:gd name="connsiteX6" fmla="*/ 13792 w 13792"/>
            <a:gd name="connsiteY6" fmla="*/ 9994 h 10000"/>
            <a:gd name="connsiteX0" fmla="*/ 0 w 15613"/>
            <a:gd name="connsiteY0" fmla="*/ 0 h 12171"/>
            <a:gd name="connsiteX1" fmla="*/ 1884 w 15613"/>
            <a:gd name="connsiteY1" fmla="*/ 3657 h 12171"/>
            <a:gd name="connsiteX2" fmla="*/ 6083 w 15613"/>
            <a:gd name="connsiteY2" fmla="*/ 6185 h 12171"/>
            <a:gd name="connsiteX3" fmla="*/ 9509 w 15613"/>
            <a:gd name="connsiteY3" fmla="*/ 8796 h 12171"/>
            <a:gd name="connsiteX4" fmla="*/ 9066 w 15613"/>
            <a:gd name="connsiteY4" fmla="*/ 10564 h 12171"/>
            <a:gd name="connsiteX5" fmla="*/ 9193 w 15613"/>
            <a:gd name="connsiteY5" fmla="*/ 12054 h 12171"/>
            <a:gd name="connsiteX6" fmla="*/ 15613 w 15613"/>
            <a:gd name="connsiteY6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682 w 16411"/>
            <a:gd name="connsiteY2" fmla="*/ 3657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682 w 16411"/>
            <a:gd name="connsiteY2" fmla="*/ 3657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271 w 16411"/>
            <a:gd name="connsiteY2" fmla="*/ 3693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271 w 16411"/>
            <a:gd name="connsiteY2" fmla="*/ 3693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507 w 16411"/>
            <a:gd name="connsiteY2" fmla="*/ 3301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3507 w 16411"/>
            <a:gd name="connsiteY3" fmla="*/ 3301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4057 w 16411"/>
            <a:gd name="connsiteY3" fmla="*/ 3621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0 w 16360"/>
            <a:gd name="connsiteY0" fmla="*/ 2 h 8729"/>
            <a:gd name="connsiteX1" fmla="*/ 4790 w 16360"/>
            <a:gd name="connsiteY1" fmla="*/ 180 h 8729"/>
            <a:gd name="connsiteX2" fmla="*/ 5655 w 16360"/>
            <a:gd name="connsiteY2" fmla="*/ 642 h 8729"/>
            <a:gd name="connsiteX3" fmla="*/ 6830 w 16360"/>
            <a:gd name="connsiteY3" fmla="*/ 2743 h 8729"/>
            <a:gd name="connsiteX4" fmla="*/ 10256 w 16360"/>
            <a:gd name="connsiteY4" fmla="*/ 5354 h 8729"/>
            <a:gd name="connsiteX5" fmla="*/ 9813 w 16360"/>
            <a:gd name="connsiteY5" fmla="*/ 7122 h 8729"/>
            <a:gd name="connsiteX6" fmla="*/ 9940 w 16360"/>
            <a:gd name="connsiteY6" fmla="*/ 8612 h 8729"/>
            <a:gd name="connsiteX7" fmla="*/ 16360 w 16360"/>
            <a:gd name="connsiteY7" fmla="*/ 8723 h 8729"/>
            <a:gd name="connsiteX0" fmla="*/ 0 w 7072"/>
            <a:gd name="connsiteY0" fmla="*/ 8 h 9802"/>
            <a:gd name="connsiteX1" fmla="*/ 529 w 7072"/>
            <a:gd name="connsiteY1" fmla="*/ 537 h 9802"/>
            <a:gd name="connsiteX2" fmla="*/ 1247 w 7072"/>
            <a:gd name="connsiteY2" fmla="*/ 2944 h 9802"/>
            <a:gd name="connsiteX3" fmla="*/ 3341 w 7072"/>
            <a:gd name="connsiteY3" fmla="*/ 5936 h 9802"/>
            <a:gd name="connsiteX4" fmla="*/ 3070 w 7072"/>
            <a:gd name="connsiteY4" fmla="*/ 7961 h 9802"/>
            <a:gd name="connsiteX5" fmla="*/ 3148 w 7072"/>
            <a:gd name="connsiteY5" fmla="*/ 9668 h 9802"/>
            <a:gd name="connsiteX6" fmla="*/ 7072 w 7072"/>
            <a:gd name="connsiteY6" fmla="*/ 9795 h 9802"/>
            <a:gd name="connsiteX0" fmla="*/ 0 w 10000"/>
            <a:gd name="connsiteY0" fmla="*/ 8 h 10000"/>
            <a:gd name="connsiteX1" fmla="*/ 748 w 10000"/>
            <a:gd name="connsiteY1" fmla="*/ 548 h 10000"/>
            <a:gd name="connsiteX2" fmla="*/ 1763 w 10000"/>
            <a:gd name="connsiteY2" fmla="*/ 3003 h 10000"/>
            <a:gd name="connsiteX3" fmla="*/ 4724 w 10000"/>
            <a:gd name="connsiteY3" fmla="*/ 6056 h 10000"/>
            <a:gd name="connsiteX4" fmla="*/ 4341 w 10000"/>
            <a:gd name="connsiteY4" fmla="*/ 8122 h 10000"/>
            <a:gd name="connsiteX5" fmla="*/ 4451 w 10000"/>
            <a:gd name="connsiteY5" fmla="*/ 9863 h 10000"/>
            <a:gd name="connsiteX6" fmla="*/ 10000 w 10000"/>
            <a:gd name="connsiteY6" fmla="*/ 9993 h 10000"/>
            <a:gd name="connsiteX0" fmla="*/ 0 w 9252"/>
            <a:gd name="connsiteY0" fmla="*/ 0 h 9452"/>
            <a:gd name="connsiteX1" fmla="*/ 1015 w 9252"/>
            <a:gd name="connsiteY1" fmla="*/ 2455 h 9452"/>
            <a:gd name="connsiteX2" fmla="*/ 3976 w 9252"/>
            <a:gd name="connsiteY2" fmla="*/ 5508 h 9452"/>
            <a:gd name="connsiteX3" fmla="*/ 3593 w 9252"/>
            <a:gd name="connsiteY3" fmla="*/ 7574 h 9452"/>
            <a:gd name="connsiteX4" fmla="*/ 3703 w 9252"/>
            <a:gd name="connsiteY4" fmla="*/ 9315 h 9452"/>
            <a:gd name="connsiteX5" fmla="*/ 9252 w 9252"/>
            <a:gd name="connsiteY5" fmla="*/ 9445 h 94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252" h="9452">
              <a:moveTo>
                <a:pt x="0" y="0"/>
              </a:moveTo>
              <a:cubicBezTo>
                <a:pt x="334" y="719"/>
                <a:pt x="6" y="-146"/>
                <a:pt x="1015" y="2455"/>
              </a:cubicBezTo>
              <a:cubicBezTo>
                <a:pt x="2499" y="3395"/>
                <a:pt x="3546" y="4654"/>
                <a:pt x="3976" y="5508"/>
              </a:cubicBezTo>
              <a:cubicBezTo>
                <a:pt x="4406" y="6361"/>
                <a:pt x="4690" y="6565"/>
                <a:pt x="3593" y="7574"/>
              </a:cubicBezTo>
              <a:cubicBezTo>
                <a:pt x="3548" y="8207"/>
                <a:pt x="3479" y="9059"/>
                <a:pt x="3703" y="9315"/>
              </a:cubicBezTo>
              <a:cubicBezTo>
                <a:pt x="3742" y="9563"/>
                <a:pt x="3989" y="9388"/>
                <a:pt x="9252" y="944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278418</xdr:colOff>
      <xdr:row>10</xdr:row>
      <xdr:rowOff>18992</xdr:rowOff>
    </xdr:from>
    <xdr:to>
      <xdr:col>6</xdr:col>
      <xdr:colOff>96955</xdr:colOff>
      <xdr:row>12</xdr:row>
      <xdr:rowOff>114543</xdr:rowOff>
    </xdr:to>
    <xdr:sp macro="" textlink="">
      <xdr:nvSpPr>
        <xdr:cNvPr id="239" name="Line 547">
          <a:extLst>
            <a:ext uri="{FF2B5EF4-FFF2-40B4-BE49-F238E27FC236}">
              <a16:creationId xmlns:a16="http://schemas.microsoft.com/office/drawing/2014/main" id="{3D07C67E-0373-4FAB-86D7-EB608FAA4F43}"/>
            </a:ext>
          </a:extLst>
        </xdr:cNvPr>
        <xdr:cNvSpPr>
          <a:spLocks noChangeShapeType="1"/>
        </xdr:cNvSpPr>
      </xdr:nvSpPr>
      <xdr:spPr bwMode="auto">
        <a:xfrm rot="18285267">
          <a:off x="3077421" y="1624349"/>
          <a:ext cx="430831" cy="496717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  <a:gd name="connsiteX0" fmla="*/ 0 w 158751"/>
            <a:gd name="connsiteY0" fmla="*/ 0 h 966108"/>
            <a:gd name="connsiteX1" fmla="*/ 139258 w 158751"/>
            <a:gd name="connsiteY1" fmla="*/ 461401 h 966108"/>
            <a:gd name="connsiteX2" fmla="*/ 158751 w 158751"/>
            <a:gd name="connsiteY2" fmla="*/ 966108 h 966108"/>
            <a:gd name="connsiteX0" fmla="*/ 0 w 179602"/>
            <a:gd name="connsiteY0" fmla="*/ 0 h 963794"/>
            <a:gd name="connsiteX1" fmla="*/ 160109 w 179602"/>
            <a:gd name="connsiteY1" fmla="*/ 459087 h 963794"/>
            <a:gd name="connsiteX2" fmla="*/ 179602 w 179602"/>
            <a:gd name="connsiteY2" fmla="*/ 963794 h 963794"/>
            <a:gd name="connsiteX0" fmla="*/ 0 w 254509"/>
            <a:gd name="connsiteY0" fmla="*/ 0 h 963794"/>
            <a:gd name="connsiteX1" fmla="*/ 250963 w 254509"/>
            <a:gd name="connsiteY1" fmla="*/ 658352 h 963794"/>
            <a:gd name="connsiteX2" fmla="*/ 179602 w 254509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10304"/>
            <a:gd name="connsiteY0" fmla="*/ 0 h 963794"/>
            <a:gd name="connsiteX1" fmla="*/ 170809 w 210304"/>
            <a:gd name="connsiteY1" fmla="*/ 474890 h 963794"/>
            <a:gd name="connsiteX2" fmla="*/ 179602 w 210304"/>
            <a:gd name="connsiteY2" fmla="*/ 963794 h 963794"/>
            <a:gd name="connsiteX0" fmla="*/ 0 w 228526"/>
            <a:gd name="connsiteY0" fmla="*/ 0 h 963794"/>
            <a:gd name="connsiteX1" fmla="*/ 170809 w 228526"/>
            <a:gd name="connsiteY1" fmla="*/ 474890 h 963794"/>
            <a:gd name="connsiteX2" fmla="*/ 179602 w 228526"/>
            <a:gd name="connsiteY2" fmla="*/ 963794 h 963794"/>
            <a:gd name="connsiteX0" fmla="*/ 0 w 246931"/>
            <a:gd name="connsiteY0" fmla="*/ 0 h 971660"/>
            <a:gd name="connsiteX1" fmla="*/ 189214 w 246931"/>
            <a:gd name="connsiteY1" fmla="*/ 482756 h 971660"/>
            <a:gd name="connsiteX2" fmla="*/ 198007 w 246931"/>
            <a:gd name="connsiteY2" fmla="*/ 971660 h 971660"/>
            <a:gd name="connsiteX0" fmla="*/ 0 w 236892"/>
            <a:gd name="connsiteY0" fmla="*/ 1 h 973786"/>
            <a:gd name="connsiteX1" fmla="*/ 179175 w 236892"/>
            <a:gd name="connsiteY1" fmla="*/ 484882 h 973786"/>
            <a:gd name="connsiteX2" fmla="*/ 187968 w 236892"/>
            <a:gd name="connsiteY2" fmla="*/ 973786 h 973786"/>
            <a:gd name="connsiteX0" fmla="*/ 0 w 236892"/>
            <a:gd name="connsiteY0" fmla="*/ 90 h 973875"/>
            <a:gd name="connsiteX1" fmla="*/ 179175 w 236892"/>
            <a:gd name="connsiteY1" fmla="*/ 484971 h 973875"/>
            <a:gd name="connsiteX2" fmla="*/ 187968 w 236892"/>
            <a:gd name="connsiteY2" fmla="*/ 973875 h 973875"/>
            <a:gd name="connsiteX0" fmla="*/ 0 w 427066"/>
            <a:gd name="connsiteY0" fmla="*/ 90 h 733674"/>
            <a:gd name="connsiteX1" fmla="*/ 179175 w 427066"/>
            <a:gd name="connsiteY1" fmla="*/ 484971 h 733674"/>
            <a:gd name="connsiteX2" fmla="*/ 409520 w 427066"/>
            <a:gd name="connsiteY2" fmla="*/ 733674 h 733674"/>
            <a:gd name="connsiteX0" fmla="*/ 0 w 435950"/>
            <a:gd name="connsiteY0" fmla="*/ 90 h 717377"/>
            <a:gd name="connsiteX1" fmla="*/ 179175 w 435950"/>
            <a:gd name="connsiteY1" fmla="*/ 484971 h 717377"/>
            <a:gd name="connsiteX2" fmla="*/ 418880 w 435950"/>
            <a:gd name="connsiteY2" fmla="*/ 717377 h 717377"/>
            <a:gd name="connsiteX0" fmla="*/ 0 w 436476"/>
            <a:gd name="connsiteY0" fmla="*/ 124 h 717411"/>
            <a:gd name="connsiteX1" fmla="*/ 189490 w 436476"/>
            <a:gd name="connsiteY1" fmla="*/ 369170 h 717411"/>
            <a:gd name="connsiteX2" fmla="*/ 418880 w 436476"/>
            <a:gd name="connsiteY2" fmla="*/ 717411 h 717411"/>
            <a:gd name="connsiteX0" fmla="*/ 0 w 418880"/>
            <a:gd name="connsiteY0" fmla="*/ 124 h 717411"/>
            <a:gd name="connsiteX1" fmla="*/ 189490 w 418880"/>
            <a:gd name="connsiteY1" fmla="*/ 369170 h 717411"/>
            <a:gd name="connsiteX2" fmla="*/ 418880 w 418880"/>
            <a:gd name="connsiteY2" fmla="*/ 717411 h 717411"/>
            <a:gd name="connsiteX0" fmla="*/ 0 w 418880"/>
            <a:gd name="connsiteY0" fmla="*/ 132 h 717419"/>
            <a:gd name="connsiteX1" fmla="*/ 183567 w 418880"/>
            <a:gd name="connsiteY1" fmla="*/ 346863 h 717419"/>
            <a:gd name="connsiteX2" fmla="*/ 418880 w 418880"/>
            <a:gd name="connsiteY2" fmla="*/ 717419 h 717419"/>
            <a:gd name="connsiteX0" fmla="*/ 0 w 418880"/>
            <a:gd name="connsiteY0" fmla="*/ 133 h 717420"/>
            <a:gd name="connsiteX1" fmla="*/ 183567 w 418880"/>
            <a:gd name="connsiteY1" fmla="*/ 346864 h 717420"/>
            <a:gd name="connsiteX2" fmla="*/ 418880 w 418880"/>
            <a:gd name="connsiteY2" fmla="*/ 717420 h 717420"/>
            <a:gd name="connsiteX0" fmla="*/ 0 w 418880"/>
            <a:gd name="connsiteY0" fmla="*/ 133 h 717420"/>
            <a:gd name="connsiteX1" fmla="*/ 183567 w 418880"/>
            <a:gd name="connsiteY1" fmla="*/ 346864 h 717420"/>
            <a:gd name="connsiteX2" fmla="*/ 418880 w 418880"/>
            <a:gd name="connsiteY2" fmla="*/ 717420 h 7174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18880" h="717420">
              <a:moveTo>
                <a:pt x="0" y="133"/>
              </a:moveTo>
              <a:cubicBezTo>
                <a:pt x="9056" y="-7090"/>
                <a:pt x="163572" y="279995"/>
                <a:pt x="183567" y="346864"/>
              </a:cubicBezTo>
              <a:cubicBezTo>
                <a:pt x="249809" y="489133"/>
                <a:pt x="292618" y="515647"/>
                <a:pt x="418880" y="7174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471942</xdr:colOff>
      <xdr:row>9</xdr:row>
      <xdr:rowOff>156555</xdr:rowOff>
    </xdr:from>
    <xdr:to>
      <xdr:col>6</xdr:col>
      <xdr:colOff>174954</xdr:colOff>
      <xdr:row>16</xdr:row>
      <xdr:rowOff>104917</xdr:rowOff>
    </xdr:to>
    <xdr:sp macro="" textlink="">
      <xdr:nvSpPr>
        <xdr:cNvPr id="240" name="Line 72">
          <a:extLst>
            <a:ext uri="{FF2B5EF4-FFF2-40B4-BE49-F238E27FC236}">
              <a16:creationId xmlns:a16="http://schemas.microsoft.com/office/drawing/2014/main" id="{2CA7B173-83F9-4348-B185-996D4071A03F}"/>
            </a:ext>
          </a:extLst>
        </xdr:cNvPr>
        <xdr:cNvSpPr>
          <a:spLocks noChangeShapeType="1"/>
        </xdr:cNvSpPr>
      </xdr:nvSpPr>
      <xdr:spPr bwMode="auto">
        <a:xfrm rot="5400000" flipV="1">
          <a:off x="2867677" y="1997540"/>
          <a:ext cx="1121842" cy="38119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12655"/>
            <a:gd name="connsiteY0" fmla="*/ 136 h 145445"/>
            <a:gd name="connsiteX1" fmla="*/ 12655 w 12655"/>
            <a:gd name="connsiteY1" fmla="*/ 145445 h 145445"/>
            <a:gd name="connsiteX0" fmla="*/ 0 w 12655"/>
            <a:gd name="connsiteY0" fmla="*/ 0 h 147314"/>
            <a:gd name="connsiteX1" fmla="*/ 12655 w 12655"/>
            <a:gd name="connsiteY1" fmla="*/ 145309 h 147314"/>
            <a:gd name="connsiteX0" fmla="*/ 0 w 12724"/>
            <a:gd name="connsiteY0" fmla="*/ 0 h 148273"/>
            <a:gd name="connsiteX1" fmla="*/ 12724 w 12724"/>
            <a:gd name="connsiteY1" fmla="*/ 146481 h 148273"/>
            <a:gd name="connsiteX0" fmla="*/ 0 w 12793"/>
            <a:gd name="connsiteY0" fmla="*/ 0 h 167579"/>
            <a:gd name="connsiteX1" fmla="*/ 12793 w 12793"/>
            <a:gd name="connsiteY1" fmla="*/ 167579 h 167579"/>
            <a:gd name="connsiteX0" fmla="*/ 0 w 12678"/>
            <a:gd name="connsiteY0" fmla="*/ 0 h 192195"/>
            <a:gd name="connsiteX1" fmla="*/ 12678 w 12678"/>
            <a:gd name="connsiteY1" fmla="*/ 192195 h 192195"/>
            <a:gd name="connsiteX0" fmla="*/ 0 w 12678"/>
            <a:gd name="connsiteY0" fmla="*/ 0 h 201137"/>
            <a:gd name="connsiteX1" fmla="*/ 3126 w 12678"/>
            <a:gd name="connsiteY1" fmla="*/ 150149 h 201137"/>
            <a:gd name="connsiteX2" fmla="*/ 12678 w 12678"/>
            <a:gd name="connsiteY2" fmla="*/ 192195 h 201137"/>
            <a:gd name="connsiteX0" fmla="*/ 1286 w 9639"/>
            <a:gd name="connsiteY0" fmla="*/ 0 h 321869"/>
            <a:gd name="connsiteX1" fmla="*/ 87 w 9639"/>
            <a:gd name="connsiteY1" fmla="*/ 270881 h 321869"/>
            <a:gd name="connsiteX2" fmla="*/ 9639 w 9639"/>
            <a:gd name="connsiteY2" fmla="*/ 312927 h 321869"/>
            <a:gd name="connsiteX0" fmla="*/ 768 w 9434"/>
            <a:gd name="connsiteY0" fmla="*/ 0 h 10476"/>
            <a:gd name="connsiteX1" fmla="*/ 97 w 9434"/>
            <a:gd name="connsiteY1" fmla="*/ 9217 h 10476"/>
            <a:gd name="connsiteX2" fmla="*/ 9434 w 9434"/>
            <a:gd name="connsiteY2" fmla="*/ 9722 h 10476"/>
            <a:gd name="connsiteX0" fmla="*/ 874 w 10060"/>
            <a:gd name="connsiteY0" fmla="*/ 0 h 10000"/>
            <a:gd name="connsiteX1" fmla="*/ 163 w 10060"/>
            <a:gd name="connsiteY1" fmla="*/ 8798 h 10000"/>
            <a:gd name="connsiteX2" fmla="*/ 10060 w 10060"/>
            <a:gd name="connsiteY2" fmla="*/ 9280 h 10000"/>
            <a:gd name="connsiteX0" fmla="*/ 874 w 10060"/>
            <a:gd name="connsiteY0" fmla="*/ 0 h 9758"/>
            <a:gd name="connsiteX1" fmla="*/ 163 w 10060"/>
            <a:gd name="connsiteY1" fmla="*/ 8798 h 9758"/>
            <a:gd name="connsiteX2" fmla="*/ 10060 w 10060"/>
            <a:gd name="connsiteY2" fmla="*/ 9280 h 9758"/>
            <a:gd name="connsiteX0" fmla="*/ 1364 w 10495"/>
            <a:gd name="connsiteY0" fmla="*/ 0 h 10169"/>
            <a:gd name="connsiteX1" fmla="*/ 129 w 10495"/>
            <a:gd name="connsiteY1" fmla="*/ 9265 h 10169"/>
            <a:gd name="connsiteX2" fmla="*/ 10495 w 10495"/>
            <a:gd name="connsiteY2" fmla="*/ 9510 h 10169"/>
            <a:gd name="connsiteX0" fmla="*/ 1235 w 10366"/>
            <a:gd name="connsiteY0" fmla="*/ 0 h 10169"/>
            <a:gd name="connsiteX1" fmla="*/ 0 w 10366"/>
            <a:gd name="connsiteY1" fmla="*/ 9265 h 10169"/>
            <a:gd name="connsiteX2" fmla="*/ 10366 w 10366"/>
            <a:gd name="connsiteY2" fmla="*/ 9510 h 10169"/>
            <a:gd name="connsiteX0" fmla="*/ 732 w 9863"/>
            <a:gd name="connsiteY0" fmla="*/ 0 h 10625"/>
            <a:gd name="connsiteX1" fmla="*/ 0 w 9863"/>
            <a:gd name="connsiteY1" fmla="*/ 9871 h 10625"/>
            <a:gd name="connsiteX2" fmla="*/ 9863 w 9863"/>
            <a:gd name="connsiteY2" fmla="*/ 9510 h 10625"/>
            <a:gd name="connsiteX0" fmla="*/ 742 w 10000"/>
            <a:gd name="connsiteY0" fmla="*/ 0 h 9577"/>
            <a:gd name="connsiteX1" fmla="*/ 0 w 10000"/>
            <a:gd name="connsiteY1" fmla="*/ 9290 h 9577"/>
            <a:gd name="connsiteX2" fmla="*/ 10000 w 10000"/>
            <a:gd name="connsiteY2" fmla="*/ 8951 h 9577"/>
            <a:gd name="connsiteX0" fmla="*/ 742 w 10000"/>
            <a:gd name="connsiteY0" fmla="*/ 0 h 9787"/>
            <a:gd name="connsiteX1" fmla="*/ 0 w 10000"/>
            <a:gd name="connsiteY1" fmla="*/ 9700 h 9787"/>
            <a:gd name="connsiteX2" fmla="*/ 10000 w 10000"/>
            <a:gd name="connsiteY2" fmla="*/ 9346 h 9787"/>
            <a:gd name="connsiteX0" fmla="*/ 895 w 10153"/>
            <a:gd name="connsiteY0" fmla="*/ 0 h 9667"/>
            <a:gd name="connsiteX1" fmla="*/ 0 w 10153"/>
            <a:gd name="connsiteY1" fmla="*/ 9518 h 9667"/>
            <a:gd name="connsiteX2" fmla="*/ 10153 w 10153"/>
            <a:gd name="connsiteY2" fmla="*/ 9549 h 9667"/>
            <a:gd name="connsiteX0" fmla="*/ 0 w 12575"/>
            <a:gd name="connsiteY0" fmla="*/ 0 h 9140"/>
            <a:gd name="connsiteX1" fmla="*/ 2575 w 12575"/>
            <a:gd name="connsiteY1" fmla="*/ 8986 h 9140"/>
            <a:gd name="connsiteX2" fmla="*/ 12575 w 12575"/>
            <a:gd name="connsiteY2" fmla="*/ 9018 h 914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66"/>
            <a:gd name="connsiteY0" fmla="*/ 0 h 8135"/>
            <a:gd name="connsiteX1" fmla="*/ 2114 w 10066"/>
            <a:gd name="connsiteY1" fmla="*/ 7967 h 8135"/>
            <a:gd name="connsiteX2" fmla="*/ 10066 w 10066"/>
            <a:gd name="connsiteY2" fmla="*/ 8002 h 8135"/>
            <a:gd name="connsiteX0" fmla="*/ 0 w 9805"/>
            <a:gd name="connsiteY0" fmla="*/ 0 h 7635"/>
            <a:gd name="connsiteX1" fmla="*/ 1905 w 9805"/>
            <a:gd name="connsiteY1" fmla="*/ 7428 h 7635"/>
            <a:gd name="connsiteX2" fmla="*/ 9805 w 9805"/>
            <a:gd name="connsiteY2" fmla="*/ 7472 h 76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05" h="7635">
              <a:moveTo>
                <a:pt x="0" y="0"/>
              </a:moveTo>
              <a:cubicBezTo>
                <a:pt x="180" y="698"/>
                <a:pt x="149" y="7205"/>
                <a:pt x="1905" y="7428"/>
              </a:cubicBezTo>
              <a:cubicBezTo>
                <a:pt x="3399" y="7904"/>
                <a:pt x="6139" y="7403"/>
                <a:pt x="9805" y="747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204220</xdr:colOff>
      <xdr:row>15</xdr:row>
      <xdr:rowOff>73438</xdr:rowOff>
    </xdr:from>
    <xdr:to>
      <xdr:col>6</xdr:col>
      <xdr:colOff>413452</xdr:colOff>
      <xdr:row>16</xdr:row>
      <xdr:rowOff>105428</xdr:rowOff>
    </xdr:to>
    <xdr:sp macro="" textlink="">
      <xdr:nvSpPr>
        <xdr:cNvPr id="241" name="六角形 240">
          <a:extLst>
            <a:ext uri="{FF2B5EF4-FFF2-40B4-BE49-F238E27FC236}">
              <a16:creationId xmlns:a16="http://schemas.microsoft.com/office/drawing/2014/main" id="{084FB8A5-CBDF-4B7E-A95A-CCBB683B85C1}"/>
            </a:ext>
          </a:extLst>
        </xdr:cNvPr>
        <xdr:cNvSpPr/>
      </xdr:nvSpPr>
      <xdr:spPr bwMode="auto">
        <a:xfrm>
          <a:off x="3648460" y="2549938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288022</xdr:colOff>
      <xdr:row>15</xdr:row>
      <xdr:rowOff>31752</xdr:rowOff>
    </xdr:from>
    <xdr:to>
      <xdr:col>5</xdr:col>
      <xdr:colOff>462647</xdr:colOff>
      <xdr:row>16</xdr:row>
      <xdr:rowOff>4537</xdr:rowOff>
    </xdr:to>
    <xdr:sp macro="" textlink="">
      <xdr:nvSpPr>
        <xdr:cNvPr id="242" name="六角形 241">
          <a:extLst>
            <a:ext uri="{FF2B5EF4-FFF2-40B4-BE49-F238E27FC236}">
              <a16:creationId xmlns:a16="http://schemas.microsoft.com/office/drawing/2014/main" id="{495B45DB-6253-4773-ADA5-757D71230D63}"/>
            </a:ext>
          </a:extLst>
        </xdr:cNvPr>
        <xdr:cNvSpPr/>
      </xdr:nvSpPr>
      <xdr:spPr bwMode="auto">
        <a:xfrm>
          <a:off x="3054082" y="2508252"/>
          <a:ext cx="174625" cy="1404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645176</xdr:colOff>
      <xdr:row>9</xdr:row>
      <xdr:rowOff>112423</xdr:rowOff>
    </xdr:from>
    <xdr:to>
      <xdr:col>6</xdr:col>
      <xdr:colOff>83857</xdr:colOff>
      <xdr:row>10</xdr:row>
      <xdr:rowOff>35666</xdr:rowOff>
    </xdr:to>
    <xdr:sp macro="" textlink="">
      <xdr:nvSpPr>
        <xdr:cNvPr id="243" name="六角形 242">
          <a:extLst>
            <a:ext uri="{FF2B5EF4-FFF2-40B4-BE49-F238E27FC236}">
              <a16:creationId xmlns:a16="http://schemas.microsoft.com/office/drawing/2014/main" id="{819B84EC-5080-405C-958B-3BAF03D46AE8}"/>
            </a:ext>
          </a:extLst>
        </xdr:cNvPr>
        <xdr:cNvSpPr/>
      </xdr:nvSpPr>
      <xdr:spPr bwMode="auto">
        <a:xfrm>
          <a:off x="3411236" y="1583083"/>
          <a:ext cx="116861" cy="908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188237</xdr:colOff>
      <xdr:row>13</xdr:row>
      <xdr:rowOff>108855</xdr:rowOff>
    </xdr:from>
    <xdr:to>
      <xdr:col>6</xdr:col>
      <xdr:colOff>362862</xdr:colOff>
      <xdr:row>14</xdr:row>
      <xdr:rowOff>81641</xdr:rowOff>
    </xdr:to>
    <xdr:sp macro="" textlink="">
      <xdr:nvSpPr>
        <xdr:cNvPr id="244" name="六角形 243">
          <a:extLst>
            <a:ext uri="{FF2B5EF4-FFF2-40B4-BE49-F238E27FC236}">
              <a16:creationId xmlns:a16="http://schemas.microsoft.com/office/drawing/2014/main" id="{79B3DDA2-9676-42BC-9A91-762999A1F647}"/>
            </a:ext>
          </a:extLst>
        </xdr:cNvPr>
        <xdr:cNvSpPr/>
      </xdr:nvSpPr>
      <xdr:spPr bwMode="auto">
        <a:xfrm>
          <a:off x="3632477" y="2250075"/>
          <a:ext cx="174625" cy="1404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74853</xdr:colOff>
      <xdr:row>12</xdr:row>
      <xdr:rowOff>156482</xdr:rowOff>
    </xdr:from>
    <xdr:to>
      <xdr:col>6</xdr:col>
      <xdr:colOff>238125</xdr:colOff>
      <xdr:row>13</xdr:row>
      <xdr:rowOff>49893</xdr:rowOff>
    </xdr:to>
    <xdr:sp macro="" textlink="">
      <xdr:nvSpPr>
        <xdr:cNvPr id="245" name="Text Box 1620">
          <a:extLst>
            <a:ext uri="{FF2B5EF4-FFF2-40B4-BE49-F238E27FC236}">
              <a16:creationId xmlns:a16="http://schemas.microsoft.com/office/drawing/2014/main" id="{A9D1A4C5-1720-4C2D-A9B5-65AAA3E66BB1}"/>
            </a:ext>
          </a:extLst>
        </xdr:cNvPr>
        <xdr:cNvSpPr txBox="1">
          <a:spLocks noChangeArrowheads="1"/>
        </xdr:cNvSpPr>
      </xdr:nvSpPr>
      <xdr:spPr bwMode="auto">
        <a:xfrm>
          <a:off x="3519093" y="2130062"/>
          <a:ext cx="163272" cy="610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43036</xdr:colOff>
      <xdr:row>11</xdr:row>
      <xdr:rowOff>47625</xdr:rowOff>
    </xdr:from>
    <xdr:to>
      <xdr:col>6</xdr:col>
      <xdr:colOff>276682</xdr:colOff>
      <xdr:row>14</xdr:row>
      <xdr:rowOff>133921</xdr:rowOff>
    </xdr:to>
    <xdr:sp macro="" textlink="">
      <xdr:nvSpPr>
        <xdr:cNvPr id="246" name="Line 547">
          <a:extLst>
            <a:ext uri="{FF2B5EF4-FFF2-40B4-BE49-F238E27FC236}">
              <a16:creationId xmlns:a16="http://schemas.microsoft.com/office/drawing/2014/main" id="{CF6BEED7-E8B7-409E-82DB-05791A083FCD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3309491" y="2031350"/>
          <a:ext cx="589216" cy="233646"/>
        </a:xfrm>
        <a:custGeom>
          <a:avLst/>
          <a:gdLst>
            <a:gd name="connsiteX0" fmla="*/ 0 w 533062"/>
            <a:gd name="connsiteY0" fmla="*/ 0 h 132350"/>
            <a:gd name="connsiteX1" fmla="*/ 533062 w 533062"/>
            <a:gd name="connsiteY1" fmla="*/ 132350 h 132350"/>
            <a:gd name="connsiteX0" fmla="*/ 0 w 533062"/>
            <a:gd name="connsiteY0" fmla="*/ 10380 h 142730"/>
            <a:gd name="connsiteX1" fmla="*/ 533062 w 533062"/>
            <a:gd name="connsiteY1" fmla="*/ 142730 h 142730"/>
            <a:gd name="connsiteX0" fmla="*/ 0 w 533062"/>
            <a:gd name="connsiteY0" fmla="*/ 6686 h 147566"/>
            <a:gd name="connsiteX1" fmla="*/ 533062 w 533062"/>
            <a:gd name="connsiteY1" fmla="*/ 139036 h 147566"/>
            <a:gd name="connsiteX0" fmla="*/ 0 w 582955"/>
            <a:gd name="connsiteY0" fmla="*/ 9542 h 74601"/>
            <a:gd name="connsiteX1" fmla="*/ 582955 w 582955"/>
            <a:gd name="connsiteY1" fmla="*/ 62517 h 74601"/>
            <a:gd name="connsiteX0" fmla="*/ 0 w 582955"/>
            <a:gd name="connsiteY0" fmla="*/ 4747 h 147668"/>
            <a:gd name="connsiteX1" fmla="*/ 582955 w 582955"/>
            <a:gd name="connsiteY1" fmla="*/ 57722 h 147668"/>
            <a:gd name="connsiteX0" fmla="*/ 0 w 582955"/>
            <a:gd name="connsiteY0" fmla="*/ 59340 h 180103"/>
            <a:gd name="connsiteX1" fmla="*/ 582955 w 582955"/>
            <a:gd name="connsiteY1" fmla="*/ 112315 h 180103"/>
            <a:gd name="connsiteX0" fmla="*/ 0 w 582955"/>
            <a:gd name="connsiteY0" fmla="*/ 57659 h 186285"/>
            <a:gd name="connsiteX1" fmla="*/ 582955 w 582955"/>
            <a:gd name="connsiteY1" fmla="*/ 110634 h 186285"/>
            <a:gd name="connsiteX0" fmla="*/ 0 w 582955"/>
            <a:gd name="connsiteY0" fmla="*/ 52201 h 210569"/>
            <a:gd name="connsiteX1" fmla="*/ 582955 w 582955"/>
            <a:gd name="connsiteY1" fmla="*/ 105176 h 210569"/>
            <a:gd name="connsiteX0" fmla="*/ 0 w 582955"/>
            <a:gd name="connsiteY0" fmla="*/ 71458 h 223780"/>
            <a:gd name="connsiteX1" fmla="*/ 582955 w 582955"/>
            <a:gd name="connsiteY1" fmla="*/ 124433 h 223780"/>
            <a:gd name="connsiteX0" fmla="*/ 0 w 585224"/>
            <a:gd name="connsiteY0" fmla="*/ 69549 h 242017"/>
            <a:gd name="connsiteX1" fmla="*/ 585224 w 585224"/>
            <a:gd name="connsiteY1" fmla="*/ 145200 h 242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85224" h="242017">
              <a:moveTo>
                <a:pt x="0" y="69549"/>
              </a:moveTo>
              <a:cubicBezTo>
                <a:pt x="511063" y="-215171"/>
                <a:pt x="42410" y="488886"/>
                <a:pt x="585224" y="1452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122967</xdr:colOff>
      <xdr:row>12</xdr:row>
      <xdr:rowOff>128728</xdr:rowOff>
    </xdr:from>
    <xdr:to>
      <xdr:col>6</xdr:col>
      <xdr:colOff>238197</xdr:colOff>
      <xdr:row>13</xdr:row>
      <xdr:rowOff>83571</xdr:rowOff>
    </xdr:to>
    <xdr:grpSp>
      <xdr:nvGrpSpPr>
        <xdr:cNvPr id="247" name="Group 405">
          <a:extLst>
            <a:ext uri="{FF2B5EF4-FFF2-40B4-BE49-F238E27FC236}">
              <a16:creationId xmlns:a16="http://schemas.microsoft.com/office/drawing/2014/main" id="{E4411CA8-F0D8-4B58-B0A7-D6161076AC7D}"/>
            </a:ext>
          </a:extLst>
        </xdr:cNvPr>
        <xdr:cNvGrpSpPr>
          <a:grpSpLocks/>
        </xdr:cNvGrpSpPr>
      </xdr:nvGrpSpPr>
      <xdr:grpSpPr bwMode="auto">
        <a:xfrm rot="5158889">
          <a:off x="3573993" y="2116405"/>
          <a:ext cx="123530" cy="115230"/>
          <a:chOff x="718" y="97"/>
          <a:chExt cx="23" cy="15"/>
        </a:xfrm>
      </xdr:grpSpPr>
      <xdr:sp macro="" textlink="">
        <xdr:nvSpPr>
          <xdr:cNvPr id="248" name="Freeform 406">
            <a:extLst>
              <a:ext uri="{FF2B5EF4-FFF2-40B4-BE49-F238E27FC236}">
                <a16:creationId xmlns:a16="http://schemas.microsoft.com/office/drawing/2014/main" id="{E0880D06-F6CD-BC62-74CA-0B6F43BBE35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9" name="Freeform 407">
            <a:extLst>
              <a:ext uri="{FF2B5EF4-FFF2-40B4-BE49-F238E27FC236}">
                <a16:creationId xmlns:a16="http://schemas.microsoft.com/office/drawing/2014/main" id="{8F3D17F8-056A-BFE3-FF4E-D1F2125076C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158755</xdr:colOff>
      <xdr:row>13</xdr:row>
      <xdr:rowOff>156483</xdr:rowOff>
    </xdr:from>
    <xdr:ext cx="387804" cy="230053"/>
    <xdr:sp macro="" textlink="">
      <xdr:nvSpPr>
        <xdr:cNvPr id="250" name="Text Box 1620">
          <a:extLst>
            <a:ext uri="{FF2B5EF4-FFF2-40B4-BE49-F238E27FC236}">
              <a16:creationId xmlns:a16="http://schemas.microsoft.com/office/drawing/2014/main" id="{81FAB43E-0492-4105-BFA5-D67972567C2B}"/>
            </a:ext>
          </a:extLst>
        </xdr:cNvPr>
        <xdr:cNvSpPr txBox="1">
          <a:spLocks noChangeArrowheads="1"/>
        </xdr:cNvSpPr>
      </xdr:nvSpPr>
      <xdr:spPr bwMode="auto">
        <a:xfrm>
          <a:off x="2924815" y="2297703"/>
          <a:ext cx="387804" cy="23005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外周道路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248590</xdr:colOff>
      <xdr:row>10</xdr:row>
      <xdr:rowOff>115621</xdr:rowOff>
    </xdr:from>
    <xdr:ext cx="360590" cy="145143"/>
    <xdr:sp macro="" textlink="">
      <xdr:nvSpPr>
        <xdr:cNvPr id="251" name="Text Box 1620">
          <a:extLst>
            <a:ext uri="{FF2B5EF4-FFF2-40B4-BE49-F238E27FC236}">
              <a16:creationId xmlns:a16="http://schemas.microsoft.com/office/drawing/2014/main" id="{50904CF8-52EE-4414-AEA2-F9350037F2A3}"/>
            </a:ext>
          </a:extLst>
        </xdr:cNvPr>
        <xdr:cNvSpPr txBox="1">
          <a:spLocks noChangeArrowheads="1"/>
        </xdr:cNvSpPr>
      </xdr:nvSpPr>
      <xdr:spPr bwMode="auto">
        <a:xfrm>
          <a:off x="3014650" y="1753921"/>
          <a:ext cx="360590" cy="14514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茨木石河駐在所*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517073</xdr:colOff>
      <xdr:row>11</xdr:row>
      <xdr:rowOff>47622</xdr:rowOff>
    </xdr:from>
    <xdr:to>
      <xdr:col>6</xdr:col>
      <xdr:colOff>158750</xdr:colOff>
      <xdr:row>14</xdr:row>
      <xdr:rowOff>162872</xdr:rowOff>
    </xdr:to>
    <xdr:sp macro="" textlink="">
      <xdr:nvSpPr>
        <xdr:cNvPr id="252" name="AutoShape 1653">
          <a:extLst>
            <a:ext uri="{FF2B5EF4-FFF2-40B4-BE49-F238E27FC236}">
              <a16:creationId xmlns:a16="http://schemas.microsoft.com/office/drawing/2014/main" id="{2EBAD9D4-40CB-48FC-BBB6-11EAF8561F89}"/>
            </a:ext>
          </a:extLst>
        </xdr:cNvPr>
        <xdr:cNvSpPr>
          <a:spLocks/>
        </xdr:cNvSpPr>
      </xdr:nvSpPr>
      <xdr:spPr bwMode="auto">
        <a:xfrm rot="10800000">
          <a:off x="3283133" y="1853562"/>
          <a:ext cx="319857" cy="61817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127004</xdr:colOff>
      <xdr:row>12</xdr:row>
      <xdr:rowOff>125857</xdr:rowOff>
    </xdr:from>
    <xdr:ext cx="385528" cy="134524"/>
    <xdr:sp macro="" textlink="">
      <xdr:nvSpPr>
        <xdr:cNvPr id="253" name="Text Box 1563">
          <a:extLst>
            <a:ext uri="{FF2B5EF4-FFF2-40B4-BE49-F238E27FC236}">
              <a16:creationId xmlns:a16="http://schemas.microsoft.com/office/drawing/2014/main" id="{78C3D8E6-DF3E-4B57-B057-BEA330EB8DEE}"/>
            </a:ext>
          </a:extLst>
        </xdr:cNvPr>
        <xdr:cNvSpPr txBox="1">
          <a:spLocks noChangeArrowheads="1"/>
        </xdr:cNvSpPr>
      </xdr:nvSpPr>
      <xdr:spPr bwMode="auto">
        <a:xfrm>
          <a:off x="2893064" y="2099437"/>
          <a:ext cx="385528" cy="13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5</xdr:col>
      <xdr:colOff>208649</xdr:colOff>
      <xdr:row>11</xdr:row>
      <xdr:rowOff>79997</xdr:rowOff>
    </xdr:from>
    <xdr:ext cx="299577" cy="165173"/>
    <xdr:sp macro="" textlink="">
      <xdr:nvSpPr>
        <xdr:cNvPr id="254" name="Text Box 1620">
          <a:extLst>
            <a:ext uri="{FF2B5EF4-FFF2-40B4-BE49-F238E27FC236}">
              <a16:creationId xmlns:a16="http://schemas.microsoft.com/office/drawing/2014/main" id="{2164845B-1AAC-4A5C-9D41-15993D0E61B4}"/>
            </a:ext>
          </a:extLst>
        </xdr:cNvPr>
        <xdr:cNvSpPr txBox="1">
          <a:spLocks noChangeArrowheads="1"/>
        </xdr:cNvSpPr>
      </xdr:nvSpPr>
      <xdr:spPr bwMode="auto">
        <a:xfrm>
          <a:off x="2974709" y="1885937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135690</xdr:colOff>
      <xdr:row>11</xdr:row>
      <xdr:rowOff>87133</xdr:rowOff>
    </xdr:from>
    <xdr:to>
      <xdr:col>8</xdr:col>
      <xdr:colOff>595191</xdr:colOff>
      <xdr:row>14</xdr:row>
      <xdr:rowOff>32292</xdr:rowOff>
    </xdr:to>
    <xdr:sp macro="" textlink="">
      <xdr:nvSpPr>
        <xdr:cNvPr id="255" name="Line 547">
          <a:extLst>
            <a:ext uri="{FF2B5EF4-FFF2-40B4-BE49-F238E27FC236}">
              <a16:creationId xmlns:a16="http://schemas.microsoft.com/office/drawing/2014/main" id="{1382BEB2-A622-4897-9844-50336B8B7235}"/>
            </a:ext>
          </a:extLst>
        </xdr:cNvPr>
        <xdr:cNvSpPr>
          <a:spLocks noChangeShapeType="1"/>
        </xdr:cNvSpPr>
      </xdr:nvSpPr>
      <xdr:spPr bwMode="auto">
        <a:xfrm rot="19677734" flipH="1">
          <a:off x="4936290" y="1893073"/>
          <a:ext cx="459501" cy="448079"/>
        </a:xfrm>
        <a:custGeom>
          <a:avLst/>
          <a:gdLst>
            <a:gd name="connsiteX0" fmla="*/ 0 w 317004"/>
            <a:gd name="connsiteY0" fmla="*/ 0 h 125883"/>
            <a:gd name="connsiteX1" fmla="*/ 317004 w 317004"/>
            <a:gd name="connsiteY1" fmla="*/ 125883 h 125883"/>
            <a:gd name="connsiteX0" fmla="*/ 0 w 510263"/>
            <a:gd name="connsiteY0" fmla="*/ 0 h 52260"/>
            <a:gd name="connsiteX1" fmla="*/ 510263 w 510263"/>
            <a:gd name="connsiteY1" fmla="*/ 52260 h 52260"/>
            <a:gd name="connsiteX0" fmla="*/ 0 w 510263"/>
            <a:gd name="connsiteY0" fmla="*/ 50177 h 102437"/>
            <a:gd name="connsiteX1" fmla="*/ 510263 w 510263"/>
            <a:gd name="connsiteY1" fmla="*/ 102437 h 102437"/>
            <a:gd name="connsiteX0" fmla="*/ 0 w 510263"/>
            <a:gd name="connsiteY0" fmla="*/ 79865 h 132125"/>
            <a:gd name="connsiteX1" fmla="*/ 510263 w 510263"/>
            <a:gd name="connsiteY1" fmla="*/ 132125 h 132125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33268"/>
            <a:gd name="connsiteY0" fmla="*/ 59197 h 173577"/>
            <a:gd name="connsiteX1" fmla="*/ 533268 w 533268"/>
            <a:gd name="connsiteY1" fmla="*/ 173577 h 173577"/>
            <a:gd name="connsiteX0" fmla="*/ 0 w 533268"/>
            <a:gd name="connsiteY0" fmla="*/ 47952 h 162332"/>
            <a:gd name="connsiteX1" fmla="*/ 533268 w 533268"/>
            <a:gd name="connsiteY1" fmla="*/ 162332 h 162332"/>
            <a:gd name="connsiteX0" fmla="*/ 0 w 533268"/>
            <a:gd name="connsiteY0" fmla="*/ 45589 h 169172"/>
            <a:gd name="connsiteX1" fmla="*/ 533268 w 533268"/>
            <a:gd name="connsiteY1" fmla="*/ 169172 h 169172"/>
            <a:gd name="connsiteX0" fmla="*/ 0 w 533268"/>
            <a:gd name="connsiteY0" fmla="*/ 24137 h 147720"/>
            <a:gd name="connsiteX1" fmla="*/ 533268 w 533268"/>
            <a:gd name="connsiteY1" fmla="*/ 147720 h 147720"/>
            <a:gd name="connsiteX0" fmla="*/ 0 w 397979"/>
            <a:gd name="connsiteY0" fmla="*/ 17718 h 174630"/>
            <a:gd name="connsiteX1" fmla="*/ 397979 w 397979"/>
            <a:gd name="connsiteY1" fmla="*/ 174630 h 174630"/>
            <a:gd name="connsiteX0" fmla="*/ 0 w 397979"/>
            <a:gd name="connsiteY0" fmla="*/ 0 h 156912"/>
            <a:gd name="connsiteX1" fmla="*/ 397979 w 397979"/>
            <a:gd name="connsiteY1" fmla="*/ 156912 h 156912"/>
            <a:gd name="connsiteX0" fmla="*/ 0 w 397979"/>
            <a:gd name="connsiteY0" fmla="*/ 0 h 156912"/>
            <a:gd name="connsiteX1" fmla="*/ 397979 w 397979"/>
            <a:gd name="connsiteY1" fmla="*/ 156912 h 156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97979" h="156912">
              <a:moveTo>
                <a:pt x="0" y="0"/>
              </a:moveTo>
              <a:cubicBezTo>
                <a:pt x="221384" y="61164"/>
                <a:pt x="95997" y="-41861"/>
                <a:pt x="397979" y="15691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651367</xdr:colOff>
      <xdr:row>17</xdr:row>
      <xdr:rowOff>74400</xdr:rowOff>
    </xdr:from>
    <xdr:ext cx="385528" cy="134524"/>
    <xdr:sp macro="" textlink="">
      <xdr:nvSpPr>
        <xdr:cNvPr id="256" name="Text Box 1563">
          <a:extLst>
            <a:ext uri="{FF2B5EF4-FFF2-40B4-BE49-F238E27FC236}">
              <a16:creationId xmlns:a16="http://schemas.microsoft.com/office/drawing/2014/main" id="{BC5CA863-BD79-4D85-9FE7-DA6AE9CD6D81}"/>
            </a:ext>
          </a:extLst>
        </xdr:cNvPr>
        <xdr:cNvSpPr txBox="1">
          <a:spLocks noChangeArrowheads="1"/>
        </xdr:cNvSpPr>
      </xdr:nvSpPr>
      <xdr:spPr bwMode="auto">
        <a:xfrm>
          <a:off x="704707" y="2886180"/>
          <a:ext cx="385528" cy="13452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</xdr:col>
      <xdr:colOff>568376</xdr:colOff>
      <xdr:row>17</xdr:row>
      <xdr:rowOff>21753</xdr:rowOff>
    </xdr:from>
    <xdr:ext cx="95863" cy="277605"/>
    <xdr:sp macro="" textlink="">
      <xdr:nvSpPr>
        <xdr:cNvPr id="257" name="Text Box 1620">
          <a:extLst>
            <a:ext uri="{FF2B5EF4-FFF2-40B4-BE49-F238E27FC236}">
              <a16:creationId xmlns:a16="http://schemas.microsoft.com/office/drawing/2014/main" id="{8877B79D-D624-4F15-A45D-3F32D900714D}"/>
            </a:ext>
          </a:extLst>
        </xdr:cNvPr>
        <xdr:cNvSpPr txBox="1">
          <a:spLocks noChangeArrowheads="1"/>
        </xdr:cNvSpPr>
      </xdr:nvSpPr>
      <xdr:spPr bwMode="auto">
        <a:xfrm>
          <a:off x="1299896" y="2833533"/>
          <a:ext cx="95863" cy="2776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197976</xdr:colOff>
      <xdr:row>2</xdr:row>
      <xdr:rowOff>52293</xdr:rowOff>
    </xdr:from>
    <xdr:to>
      <xdr:col>8</xdr:col>
      <xdr:colOff>341779</xdr:colOff>
      <xdr:row>4</xdr:row>
      <xdr:rowOff>37354</xdr:rowOff>
    </xdr:to>
    <xdr:sp macro="" textlink="">
      <xdr:nvSpPr>
        <xdr:cNvPr id="258" name="Line 88">
          <a:extLst>
            <a:ext uri="{FF2B5EF4-FFF2-40B4-BE49-F238E27FC236}">
              <a16:creationId xmlns:a16="http://schemas.microsoft.com/office/drawing/2014/main" id="{6FC15EF3-83D5-4D3B-8273-D1864BF90378}"/>
            </a:ext>
          </a:extLst>
        </xdr:cNvPr>
        <xdr:cNvSpPr>
          <a:spLocks noChangeShapeType="1"/>
        </xdr:cNvSpPr>
      </xdr:nvSpPr>
      <xdr:spPr bwMode="auto">
        <a:xfrm rot="5400000" flipV="1">
          <a:off x="4910307" y="437742"/>
          <a:ext cx="320341" cy="14380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43090</xdr:colOff>
      <xdr:row>22</xdr:row>
      <xdr:rowOff>158752</xdr:rowOff>
    </xdr:from>
    <xdr:to>
      <xdr:col>2</xdr:col>
      <xdr:colOff>52162</xdr:colOff>
      <xdr:row>23</xdr:row>
      <xdr:rowOff>99788</xdr:rowOff>
    </xdr:to>
    <xdr:sp macro="" textlink="">
      <xdr:nvSpPr>
        <xdr:cNvPr id="259" name="Line 547">
          <a:extLst>
            <a:ext uri="{FF2B5EF4-FFF2-40B4-BE49-F238E27FC236}">
              <a16:creationId xmlns:a16="http://schemas.microsoft.com/office/drawing/2014/main" id="{FAA21D57-F5E8-4F7B-B01B-6BAB86247C19}"/>
            </a:ext>
          </a:extLst>
        </xdr:cNvPr>
        <xdr:cNvSpPr>
          <a:spLocks noChangeShapeType="1"/>
        </xdr:cNvSpPr>
      </xdr:nvSpPr>
      <xdr:spPr bwMode="auto">
        <a:xfrm rot="5400000">
          <a:off x="724808" y="3858534"/>
          <a:ext cx="108676" cy="90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527614</xdr:colOff>
      <xdr:row>17</xdr:row>
      <xdr:rowOff>3326</xdr:rowOff>
    </xdr:from>
    <xdr:to>
      <xdr:col>2</xdr:col>
      <xdr:colOff>77</xdr:colOff>
      <xdr:row>19</xdr:row>
      <xdr:rowOff>117505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C9C7DC95-768F-43A2-BF89-5A5A1596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0954" y="2815106"/>
          <a:ext cx="150643" cy="449459"/>
        </a:xfrm>
        <a:prstGeom prst="rect">
          <a:avLst/>
        </a:prstGeom>
      </xdr:spPr>
    </xdr:pic>
    <xdr:clientData/>
  </xdr:twoCellAnchor>
  <xdr:oneCellAnchor>
    <xdr:from>
      <xdr:col>1</xdr:col>
      <xdr:colOff>223325</xdr:colOff>
      <xdr:row>23</xdr:row>
      <xdr:rowOff>10123</xdr:rowOff>
    </xdr:from>
    <xdr:ext cx="560153" cy="143694"/>
    <xdr:sp macro="" textlink="">
      <xdr:nvSpPr>
        <xdr:cNvPr id="261" name="Text Box 1620">
          <a:extLst>
            <a:ext uri="{FF2B5EF4-FFF2-40B4-BE49-F238E27FC236}">
              <a16:creationId xmlns:a16="http://schemas.microsoft.com/office/drawing/2014/main" id="{B6B83E1A-FB52-49E6-874E-EADBF18DC6D3}"/>
            </a:ext>
          </a:extLst>
        </xdr:cNvPr>
        <xdr:cNvSpPr txBox="1">
          <a:spLocks noChangeArrowheads="1"/>
        </xdr:cNvSpPr>
      </xdr:nvSpPr>
      <xdr:spPr bwMode="auto">
        <a:xfrm>
          <a:off x="276665" y="3827743"/>
          <a:ext cx="560153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180740</xdr:colOff>
      <xdr:row>20</xdr:row>
      <xdr:rowOff>81730</xdr:rowOff>
    </xdr:from>
    <xdr:to>
      <xdr:col>3</xdr:col>
      <xdr:colOff>337707</xdr:colOff>
      <xdr:row>21</xdr:row>
      <xdr:rowOff>41587</xdr:rowOff>
    </xdr:to>
    <xdr:sp macro="" textlink="">
      <xdr:nvSpPr>
        <xdr:cNvPr id="262" name="六角形 261">
          <a:extLst>
            <a:ext uri="{FF2B5EF4-FFF2-40B4-BE49-F238E27FC236}">
              <a16:creationId xmlns:a16="http://schemas.microsoft.com/office/drawing/2014/main" id="{1F56FBBE-D95F-47D1-BF2B-85EEACF7D381}"/>
            </a:ext>
          </a:extLst>
        </xdr:cNvPr>
        <xdr:cNvSpPr/>
      </xdr:nvSpPr>
      <xdr:spPr bwMode="auto">
        <a:xfrm>
          <a:off x="1588880" y="3385958"/>
          <a:ext cx="156967" cy="1269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n-ea"/>
              <a:ea typeface="+mn-ea"/>
            </a:rPr>
            <a:t>43</a:t>
          </a:r>
          <a:endParaRPr kumimoji="1" lang="ja-JP" altLang="en-US" sz="10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82980</xdr:colOff>
      <xdr:row>19</xdr:row>
      <xdr:rowOff>28591</xdr:rowOff>
    </xdr:from>
    <xdr:to>
      <xdr:col>3</xdr:col>
      <xdr:colOff>261351</xdr:colOff>
      <xdr:row>19</xdr:row>
      <xdr:rowOff>158802</xdr:rowOff>
    </xdr:to>
    <xdr:sp macro="" textlink="">
      <xdr:nvSpPr>
        <xdr:cNvPr id="263" name="六角形 262">
          <a:extLst>
            <a:ext uri="{FF2B5EF4-FFF2-40B4-BE49-F238E27FC236}">
              <a16:creationId xmlns:a16="http://schemas.microsoft.com/office/drawing/2014/main" id="{F0D1FE65-28C5-4404-9A6E-D79DF778D08B}"/>
            </a:ext>
          </a:extLst>
        </xdr:cNvPr>
        <xdr:cNvSpPr/>
      </xdr:nvSpPr>
      <xdr:spPr bwMode="auto">
        <a:xfrm>
          <a:off x="1491120" y="3165714"/>
          <a:ext cx="178371" cy="130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110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3</xdr:col>
      <xdr:colOff>357478</xdr:colOff>
      <xdr:row>22</xdr:row>
      <xdr:rowOff>8984</xdr:rowOff>
    </xdr:from>
    <xdr:ext cx="299577" cy="165173"/>
    <xdr:sp macro="" textlink="">
      <xdr:nvSpPr>
        <xdr:cNvPr id="264" name="Text Box 1620">
          <a:extLst>
            <a:ext uri="{FF2B5EF4-FFF2-40B4-BE49-F238E27FC236}">
              <a16:creationId xmlns:a16="http://schemas.microsoft.com/office/drawing/2014/main" id="{798AD4B8-DAD0-4727-A004-F69B78873350}"/>
            </a:ext>
          </a:extLst>
        </xdr:cNvPr>
        <xdr:cNvSpPr txBox="1">
          <a:spLocks noChangeArrowheads="1"/>
        </xdr:cNvSpPr>
      </xdr:nvSpPr>
      <xdr:spPr bwMode="auto">
        <a:xfrm>
          <a:off x="1767178" y="3658964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368166</xdr:colOff>
      <xdr:row>23</xdr:row>
      <xdr:rowOff>145822</xdr:rowOff>
    </xdr:from>
    <xdr:to>
      <xdr:col>5</xdr:col>
      <xdr:colOff>527535</xdr:colOff>
      <xdr:row>24</xdr:row>
      <xdr:rowOff>119566</xdr:rowOff>
    </xdr:to>
    <xdr:sp macro="" textlink="">
      <xdr:nvSpPr>
        <xdr:cNvPr id="265" name="六角形 264">
          <a:extLst>
            <a:ext uri="{FF2B5EF4-FFF2-40B4-BE49-F238E27FC236}">
              <a16:creationId xmlns:a16="http://schemas.microsoft.com/office/drawing/2014/main" id="{1E7FEAA9-3733-4009-89C6-4DD5A647B781}"/>
            </a:ext>
          </a:extLst>
        </xdr:cNvPr>
        <xdr:cNvSpPr/>
      </xdr:nvSpPr>
      <xdr:spPr bwMode="auto">
        <a:xfrm>
          <a:off x="3134226" y="3963442"/>
          <a:ext cx="159369" cy="1413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518188</xdr:colOff>
      <xdr:row>18</xdr:row>
      <xdr:rowOff>19631</xdr:rowOff>
    </xdr:from>
    <xdr:to>
      <xdr:col>6</xdr:col>
      <xdr:colOff>48726</xdr:colOff>
      <xdr:row>18</xdr:row>
      <xdr:rowOff>151017</xdr:rowOff>
    </xdr:to>
    <xdr:sp macro="" textlink="">
      <xdr:nvSpPr>
        <xdr:cNvPr id="266" name="六角形 265">
          <a:extLst>
            <a:ext uri="{FF2B5EF4-FFF2-40B4-BE49-F238E27FC236}">
              <a16:creationId xmlns:a16="http://schemas.microsoft.com/office/drawing/2014/main" id="{882B2E42-053C-4E00-B7FB-33522BFE0C66}"/>
            </a:ext>
          </a:extLst>
        </xdr:cNvPr>
        <xdr:cNvSpPr/>
      </xdr:nvSpPr>
      <xdr:spPr bwMode="auto">
        <a:xfrm>
          <a:off x="3280995" y="2989649"/>
          <a:ext cx="207871" cy="1313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506411</xdr:colOff>
      <xdr:row>21</xdr:row>
      <xdr:rowOff>69319</xdr:rowOff>
    </xdr:from>
    <xdr:to>
      <xdr:col>5</xdr:col>
      <xdr:colOff>563860</xdr:colOff>
      <xdr:row>24</xdr:row>
      <xdr:rowOff>122840</xdr:rowOff>
    </xdr:to>
    <xdr:sp macro="" textlink="">
      <xdr:nvSpPr>
        <xdr:cNvPr id="267" name="Freeform 527">
          <a:extLst>
            <a:ext uri="{FF2B5EF4-FFF2-40B4-BE49-F238E27FC236}">
              <a16:creationId xmlns:a16="http://schemas.microsoft.com/office/drawing/2014/main" id="{6D2FF3A1-DC9C-4CFC-BF01-A3AF27B149E8}"/>
            </a:ext>
          </a:extLst>
        </xdr:cNvPr>
        <xdr:cNvSpPr>
          <a:spLocks/>
        </xdr:cNvSpPr>
      </xdr:nvSpPr>
      <xdr:spPr bwMode="auto">
        <a:xfrm>
          <a:off x="3272471" y="3551659"/>
          <a:ext cx="57449" cy="55644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505"/>
            <a:gd name="connsiteY0" fmla="*/ 11364 h 11364"/>
            <a:gd name="connsiteX1" fmla="*/ 0 w 9505"/>
            <a:gd name="connsiteY1" fmla="*/ 1364 h 11364"/>
            <a:gd name="connsiteX2" fmla="*/ 9505 w 9505"/>
            <a:gd name="connsiteY2" fmla="*/ 0 h 11364"/>
            <a:gd name="connsiteX0" fmla="*/ 0 w 10000"/>
            <a:gd name="connsiteY0" fmla="*/ 10000 h 10000"/>
            <a:gd name="connsiteX1" fmla="*/ 0 w 10000"/>
            <a:gd name="connsiteY1" fmla="*/ 1200 h 10000"/>
            <a:gd name="connsiteX2" fmla="*/ 10000 w 10000"/>
            <a:gd name="connsiteY2" fmla="*/ 0 h 10000"/>
            <a:gd name="connsiteX0" fmla="*/ 0 w 9826"/>
            <a:gd name="connsiteY0" fmla="*/ 10546 h 10546"/>
            <a:gd name="connsiteX1" fmla="*/ 0 w 9826"/>
            <a:gd name="connsiteY1" fmla="*/ 1746 h 10546"/>
            <a:gd name="connsiteX2" fmla="*/ 9826 w 9826"/>
            <a:gd name="connsiteY2" fmla="*/ 0 h 10546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9558"/>
            <a:gd name="connsiteY0" fmla="*/ 9690 h 9690"/>
            <a:gd name="connsiteX1" fmla="*/ 0 w 9558"/>
            <a:gd name="connsiteY1" fmla="*/ 1346 h 9690"/>
            <a:gd name="connsiteX2" fmla="*/ 9558 w 9558"/>
            <a:gd name="connsiteY2" fmla="*/ 0 h 9690"/>
            <a:gd name="connsiteX0" fmla="*/ 0 w 5537"/>
            <a:gd name="connsiteY0" fmla="*/ 17185 h 17185"/>
            <a:gd name="connsiteX1" fmla="*/ 0 w 5537"/>
            <a:gd name="connsiteY1" fmla="*/ 8574 h 17185"/>
            <a:gd name="connsiteX2" fmla="*/ 5537 w 5537"/>
            <a:gd name="connsiteY2" fmla="*/ 0 h 17185"/>
            <a:gd name="connsiteX0" fmla="*/ 0 w 10000"/>
            <a:gd name="connsiteY0" fmla="*/ 10000 h 10000"/>
            <a:gd name="connsiteX1" fmla="*/ 0 w 10000"/>
            <a:gd name="connsiteY1" fmla="*/ 4989 h 10000"/>
            <a:gd name="connsiteX2" fmla="*/ 10000 w 10000"/>
            <a:gd name="connsiteY2" fmla="*/ 0 h 10000"/>
            <a:gd name="connsiteX0" fmla="*/ 0 w 10833"/>
            <a:gd name="connsiteY0" fmla="*/ 10000 h 10000"/>
            <a:gd name="connsiteX1" fmla="*/ 0 w 10833"/>
            <a:gd name="connsiteY1" fmla="*/ 4989 h 10000"/>
            <a:gd name="connsiteX2" fmla="*/ 10000 w 10833"/>
            <a:gd name="connsiteY2" fmla="*/ 0 h 10000"/>
            <a:gd name="connsiteX0" fmla="*/ 0 w 9006"/>
            <a:gd name="connsiteY0" fmla="*/ 10799 h 10799"/>
            <a:gd name="connsiteX1" fmla="*/ 0 w 9006"/>
            <a:gd name="connsiteY1" fmla="*/ 5788 h 10799"/>
            <a:gd name="connsiteX2" fmla="*/ 6776 w 9006"/>
            <a:gd name="connsiteY2" fmla="*/ 0 h 10799"/>
            <a:gd name="connsiteX0" fmla="*/ 0 w 9368"/>
            <a:gd name="connsiteY0" fmla="*/ 10000 h 10000"/>
            <a:gd name="connsiteX1" fmla="*/ 0 w 9368"/>
            <a:gd name="connsiteY1" fmla="*/ 5360 h 10000"/>
            <a:gd name="connsiteX2" fmla="*/ 7524 w 9368"/>
            <a:gd name="connsiteY2" fmla="*/ 0 h 10000"/>
            <a:gd name="connsiteX0" fmla="*/ 0 w 8032"/>
            <a:gd name="connsiteY0" fmla="*/ 10000 h 10000"/>
            <a:gd name="connsiteX1" fmla="*/ 0 w 8032"/>
            <a:gd name="connsiteY1" fmla="*/ 5360 h 10000"/>
            <a:gd name="connsiteX2" fmla="*/ 8032 w 8032"/>
            <a:gd name="connsiteY2" fmla="*/ 0 h 10000"/>
            <a:gd name="connsiteX0" fmla="*/ 112 w 10112"/>
            <a:gd name="connsiteY0" fmla="*/ 10000 h 10000"/>
            <a:gd name="connsiteX1" fmla="*/ 0 w 10112"/>
            <a:gd name="connsiteY1" fmla="*/ 7971 h 10000"/>
            <a:gd name="connsiteX2" fmla="*/ 112 w 10112"/>
            <a:gd name="connsiteY2" fmla="*/ 5360 h 10000"/>
            <a:gd name="connsiteX3" fmla="*/ 10112 w 10112"/>
            <a:gd name="connsiteY3" fmla="*/ 0 h 10000"/>
            <a:gd name="connsiteX0" fmla="*/ 0 w 15948"/>
            <a:gd name="connsiteY0" fmla="*/ 10456 h 10456"/>
            <a:gd name="connsiteX1" fmla="*/ 5836 w 15948"/>
            <a:gd name="connsiteY1" fmla="*/ 7971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7732"/>
            <a:gd name="connsiteY0" fmla="*/ 11196 h 11196"/>
            <a:gd name="connsiteX1" fmla="*/ 11188 w 17732"/>
            <a:gd name="connsiteY1" fmla="*/ 8483 h 11196"/>
            <a:gd name="connsiteX2" fmla="*/ 7732 w 17732"/>
            <a:gd name="connsiteY2" fmla="*/ 5360 h 11196"/>
            <a:gd name="connsiteX3" fmla="*/ 17732 w 17732"/>
            <a:gd name="connsiteY3" fmla="*/ 0 h 11196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8768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7515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12377"/>
            <a:gd name="connsiteY0" fmla="*/ 5494 h 5494"/>
            <a:gd name="connsiteX1" fmla="*/ 12377 w 12377"/>
            <a:gd name="connsiteY1" fmla="*/ 2155 h 5494"/>
            <a:gd name="connsiteX2" fmla="*/ 10111 w 12377"/>
            <a:gd name="connsiteY2" fmla="*/ 0 h 54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377" h="5494">
              <a:moveTo>
                <a:pt x="0" y="5494"/>
              </a:moveTo>
              <a:cubicBezTo>
                <a:pt x="1747" y="4742"/>
                <a:pt x="12414" y="3192"/>
                <a:pt x="12377" y="2155"/>
              </a:cubicBezTo>
              <a:cubicBezTo>
                <a:pt x="8251" y="1513"/>
                <a:pt x="10074" y="870"/>
                <a:pt x="1011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560449</xdr:colOff>
      <xdr:row>19</xdr:row>
      <xdr:rowOff>60156</xdr:rowOff>
    </xdr:from>
    <xdr:to>
      <xdr:col>6</xdr:col>
      <xdr:colOff>15629</xdr:colOff>
      <xdr:row>21</xdr:row>
      <xdr:rowOff>144059</xdr:rowOff>
    </xdr:to>
    <xdr:sp macro="" textlink="">
      <xdr:nvSpPr>
        <xdr:cNvPr id="268" name="Line 76">
          <a:extLst>
            <a:ext uri="{FF2B5EF4-FFF2-40B4-BE49-F238E27FC236}">
              <a16:creationId xmlns:a16="http://schemas.microsoft.com/office/drawing/2014/main" id="{A369EC1F-F8CD-425C-8E7D-E998096C44C5}"/>
            </a:ext>
          </a:extLst>
        </xdr:cNvPr>
        <xdr:cNvSpPr>
          <a:spLocks noChangeShapeType="1"/>
        </xdr:cNvSpPr>
      </xdr:nvSpPr>
      <xdr:spPr bwMode="auto">
        <a:xfrm flipV="1">
          <a:off x="3326509" y="3207216"/>
          <a:ext cx="133360" cy="419183"/>
        </a:xfrm>
        <a:custGeom>
          <a:avLst/>
          <a:gdLst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65722"/>
            <a:gd name="connsiteY0" fmla="*/ 0 h 427299"/>
            <a:gd name="connsiteX1" fmla="*/ 454806 w 465722"/>
            <a:gd name="connsiteY1" fmla="*/ 427299 h 427299"/>
            <a:gd name="connsiteX0" fmla="*/ 0 w 697692"/>
            <a:gd name="connsiteY0" fmla="*/ 0 h 436668"/>
            <a:gd name="connsiteX1" fmla="*/ 697692 w 697692"/>
            <a:gd name="connsiteY1" fmla="*/ 436668 h 436668"/>
            <a:gd name="connsiteX0" fmla="*/ 0 w 739938"/>
            <a:gd name="connsiteY0" fmla="*/ 0 h 436668"/>
            <a:gd name="connsiteX1" fmla="*/ 697692 w 739938"/>
            <a:gd name="connsiteY1" fmla="*/ 436668 h 4366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39938" h="436668">
              <a:moveTo>
                <a:pt x="0" y="0"/>
              </a:moveTo>
              <a:cubicBezTo>
                <a:pt x="1063990" y="90065"/>
                <a:pt x="654036" y="301730"/>
                <a:pt x="697692" y="4366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75056</xdr:colOff>
      <xdr:row>20</xdr:row>
      <xdr:rowOff>0</xdr:rowOff>
    </xdr:from>
    <xdr:to>
      <xdr:col>5</xdr:col>
      <xdr:colOff>556465</xdr:colOff>
      <xdr:row>21</xdr:row>
      <xdr:rowOff>83344</xdr:rowOff>
    </xdr:to>
    <xdr:sp macro="" textlink="">
      <xdr:nvSpPr>
        <xdr:cNvPr id="269" name="Line 76">
          <a:extLst>
            <a:ext uri="{FF2B5EF4-FFF2-40B4-BE49-F238E27FC236}">
              <a16:creationId xmlns:a16="http://schemas.microsoft.com/office/drawing/2014/main" id="{750C7D8B-E4E9-4825-B034-290414D40A83}"/>
            </a:ext>
          </a:extLst>
        </xdr:cNvPr>
        <xdr:cNvSpPr>
          <a:spLocks noChangeShapeType="1"/>
        </xdr:cNvSpPr>
      </xdr:nvSpPr>
      <xdr:spPr bwMode="auto">
        <a:xfrm flipH="1" flipV="1">
          <a:off x="2841116" y="3314700"/>
          <a:ext cx="481409" cy="250984"/>
        </a:xfrm>
        <a:custGeom>
          <a:avLst/>
          <a:gdLst>
            <a:gd name="connsiteX0" fmla="*/ 0 w 494109"/>
            <a:gd name="connsiteY0" fmla="*/ 0 h 261938"/>
            <a:gd name="connsiteX1" fmla="*/ 494109 w 494109"/>
            <a:gd name="connsiteY1" fmla="*/ 261938 h 261938"/>
            <a:gd name="connsiteX0" fmla="*/ 0 w 500613"/>
            <a:gd name="connsiteY0" fmla="*/ 0 h 261938"/>
            <a:gd name="connsiteX1" fmla="*/ 494109 w 500613"/>
            <a:gd name="connsiteY1" fmla="*/ 261938 h 261938"/>
            <a:gd name="connsiteX0" fmla="*/ 0 w 505846"/>
            <a:gd name="connsiteY0" fmla="*/ 0 h 261938"/>
            <a:gd name="connsiteX1" fmla="*/ 494109 w 505846"/>
            <a:gd name="connsiteY1" fmla="*/ 261938 h 261938"/>
            <a:gd name="connsiteX0" fmla="*/ 0 w 502600"/>
            <a:gd name="connsiteY0" fmla="*/ 0 h 261938"/>
            <a:gd name="connsiteX1" fmla="*/ 494109 w 502600"/>
            <a:gd name="connsiteY1" fmla="*/ 261938 h 261938"/>
            <a:gd name="connsiteX0" fmla="*/ 0 w 494109"/>
            <a:gd name="connsiteY0" fmla="*/ 0 h 261938"/>
            <a:gd name="connsiteX1" fmla="*/ 494109 w 494109"/>
            <a:gd name="connsiteY1" fmla="*/ 261938 h 261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94109" h="261938">
              <a:moveTo>
                <a:pt x="0" y="0"/>
              </a:moveTo>
              <a:cubicBezTo>
                <a:pt x="271860" y="242093"/>
                <a:pt x="418702" y="-254000"/>
                <a:pt x="494109" y="26193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324161</xdr:colOff>
      <xdr:row>20</xdr:row>
      <xdr:rowOff>34556</xdr:rowOff>
    </xdr:from>
    <xdr:ext cx="244078" cy="136922"/>
    <xdr:sp macro="" textlink="">
      <xdr:nvSpPr>
        <xdr:cNvPr id="270" name="Text Box 863">
          <a:extLst>
            <a:ext uri="{FF2B5EF4-FFF2-40B4-BE49-F238E27FC236}">
              <a16:creationId xmlns:a16="http://schemas.microsoft.com/office/drawing/2014/main" id="{5348993C-0AEA-49BF-A90A-F81D8898EF2F}"/>
            </a:ext>
          </a:extLst>
        </xdr:cNvPr>
        <xdr:cNvSpPr txBox="1">
          <a:spLocks noChangeArrowheads="1"/>
        </xdr:cNvSpPr>
      </xdr:nvSpPr>
      <xdr:spPr bwMode="auto">
        <a:xfrm>
          <a:off x="3090221" y="3349256"/>
          <a:ext cx="244078" cy="13692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b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看板</a:t>
          </a:r>
        </a:p>
      </xdr:txBody>
    </xdr:sp>
    <xdr:clientData/>
  </xdr:oneCellAnchor>
  <xdr:twoCellAnchor>
    <xdr:from>
      <xdr:col>5</xdr:col>
      <xdr:colOff>181649</xdr:colOff>
      <xdr:row>18</xdr:row>
      <xdr:rowOff>170075</xdr:rowOff>
    </xdr:from>
    <xdr:to>
      <xdr:col>5</xdr:col>
      <xdr:colOff>300711</xdr:colOff>
      <xdr:row>21</xdr:row>
      <xdr:rowOff>21470</xdr:rowOff>
    </xdr:to>
    <xdr:sp macro="" textlink="">
      <xdr:nvSpPr>
        <xdr:cNvPr id="271" name="Text Box 1664">
          <a:extLst>
            <a:ext uri="{FF2B5EF4-FFF2-40B4-BE49-F238E27FC236}">
              <a16:creationId xmlns:a16="http://schemas.microsoft.com/office/drawing/2014/main" id="{F184CA97-161A-4B18-AABF-3021742D8E57}"/>
            </a:ext>
          </a:extLst>
        </xdr:cNvPr>
        <xdr:cNvSpPr txBox="1">
          <a:spLocks noChangeArrowheads="1"/>
        </xdr:cNvSpPr>
      </xdr:nvSpPr>
      <xdr:spPr bwMode="auto">
        <a:xfrm>
          <a:off x="2947709" y="3149495"/>
          <a:ext cx="119062" cy="3543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消防署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2421</xdr:colOff>
      <xdr:row>19</xdr:row>
      <xdr:rowOff>18058</xdr:rowOff>
    </xdr:from>
    <xdr:to>
      <xdr:col>6</xdr:col>
      <xdr:colOff>296092</xdr:colOff>
      <xdr:row>20</xdr:row>
      <xdr:rowOff>162317</xdr:rowOff>
    </xdr:to>
    <xdr:sp macro="" textlink="">
      <xdr:nvSpPr>
        <xdr:cNvPr id="272" name="Text Box 1664">
          <a:extLst>
            <a:ext uri="{FF2B5EF4-FFF2-40B4-BE49-F238E27FC236}">
              <a16:creationId xmlns:a16="http://schemas.microsoft.com/office/drawing/2014/main" id="{4C63AD32-92AC-460D-B958-05C8B8FA8739}"/>
            </a:ext>
          </a:extLst>
        </xdr:cNvPr>
        <xdr:cNvSpPr txBox="1">
          <a:spLocks noChangeArrowheads="1"/>
        </xdr:cNvSpPr>
      </xdr:nvSpPr>
      <xdr:spPr bwMode="auto">
        <a:xfrm>
          <a:off x="3446661" y="3165118"/>
          <a:ext cx="293671" cy="3118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ｾﾝﾀｰ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163939</xdr:colOff>
      <xdr:row>22</xdr:row>
      <xdr:rowOff>15596</xdr:rowOff>
    </xdr:from>
    <xdr:ext cx="377825" cy="152946"/>
    <xdr:sp macro="" textlink="">
      <xdr:nvSpPr>
        <xdr:cNvPr id="273" name="Text Box 1620">
          <a:extLst>
            <a:ext uri="{FF2B5EF4-FFF2-40B4-BE49-F238E27FC236}">
              <a16:creationId xmlns:a16="http://schemas.microsoft.com/office/drawing/2014/main" id="{0F2809DA-0E37-45D7-B65C-875E65695C13}"/>
            </a:ext>
          </a:extLst>
        </xdr:cNvPr>
        <xdr:cNvSpPr txBox="1">
          <a:spLocks noChangeArrowheads="1"/>
        </xdr:cNvSpPr>
      </xdr:nvSpPr>
      <xdr:spPr bwMode="auto">
        <a:xfrm>
          <a:off x="2926746" y="364735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余野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541743</xdr:colOff>
      <xdr:row>21</xdr:row>
      <xdr:rowOff>154778</xdr:rowOff>
    </xdr:from>
    <xdr:ext cx="377825" cy="152946"/>
    <xdr:sp macro="" textlink="">
      <xdr:nvSpPr>
        <xdr:cNvPr id="274" name="Text Box 1620">
          <a:extLst>
            <a:ext uri="{FF2B5EF4-FFF2-40B4-BE49-F238E27FC236}">
              <a16:creationId xmlns:a16="http://schemas.microsoft.com/office/drawing/2014/main" id="{8890419A-223D-4CAF-8FBE-0D180FA706F0}"/>
            </a:ext>
          </a:extLst>
        </xdr:cNvPr>
        <xdr:cNvSpPr txBox="1">
          <a:spLocks noChangeArrowheads="1"/>
        </xdr:cNvSpPr>
      </xdr:nvSpPr>
      <xdr:spPr bwMode="auto">
        <a:xfrm>
          <a:off x="3304550" y="362611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32171</xdr:colOff>
      <xdr:row>21</xdr:row>
      <xdr:rowOff>29339</xdr:rowOff>
    </xdr:from>
    <xdr:to>
      <xdr:col>5</xdr:col>
      <xdr:colOff>222677</xdr:colOff>
      <xdr:row>22</xdr:row>
      <xdr:rowOff>11481</xdr:rowOff>
    </xdr:to>
    <xdr:sp macro="" textlink="">
      <xdr:nvSpPr>
        <xdr:cNvPr id="275" name="六角形 274">
          <a:extLst>
            <a:ext uri="{FF2B5EF4-FFF2-40B4-BE49-F238E27FC236}">
              <a16:creationId xmlns:a16="http://schemas.microsoft.com/office/drawing/2014/main" id="{17F1346E-0B98-43CB-AB8D-2380CA79F258}"/>
            </a:ext>
          </a:extLst>
        </xdr:cNvPr>
        <xdr:cNvSpPr/>
      </xdr:nvSpPr>
      <xdr:spPr bwMode="auto">
        <a:xfrm>
          <a:off x="2798231" y="3511679"/>
          <a:ext cx="190506" cy="1497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312686</xdr:colOff>
      <xdr:row>18</xdr:row>
      <xdr:rowOff>131120</xdr:rowOff>
    </xdr:from>
    <xdr:to>
      <xdr:col>5</xdr:col>
      <xdr:colOff>595828</xdr:colOff>
      <xdr:row>20</xdr:row>
      <xdr:rowOff>77461</xdr:rowOff>
    </xdr:to>
    <xdr:sp macro="" textlink="">
      <xdr:nvSpPr>
        <xdr:cNvPr id="276" name="Text Box 1664">
          <a:extLst>
            <a:ext uri="{FF2B5EF4-FFF2-40B4-BE49-F238E27FC236}">
              <a16:creationId xmlns:a16="http://schemas.microsoft.com/office/drawing/2014/main" id="{C6969014-DC27-47DC-B055-17D7F1E9E797}"/>
            </a:ext>
          </a:extLst>
        </xdr:cNvPr>
        <xdr:cNvSpPr txBox="1">
          <a:spLocks noChangeArrowheads="1"/>
        </xdr:cNvSpPr>
      </xdr:nvSpPr>
      <xdr:spPr bwMode="auto">
        <a:xfrm>
          <a:off x="3078746" y="3110540"/>
          <a:ext cx="283142" cy="28162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施設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502294</xdr:colOff>
      <xdr:row>18</xdr:row>
      <xdr:rowOff>78990</xdr:rowOff>
    </xdr:from>
    <xdr:to>
      <xdr:col>5</xdr:col>
      <xdr:colOff>595641</xdr:colOff>
      <xdr:row>24</xdr:row>
      <xdr:rowOff>160101</xdr:rowOff>
    </xdr:to>
    <xdr:sp macro="" textlink="">
      <xdr:nvSpPr>
        <xdr:cNvPr id="277" name="Freeform 527">
          <a:extLst>
            <a:ext uri="{FF2B5EF4-FFF2-40B4-BE49-F238E27FC236}">
              <a16:creationId xmlns:a16="http://schemas.microsoft.com/office/drawing/2014/main" id="{C348BB14-814A-48E3-B1C1-FCD54CE8F1DB}"/>
            </a:ext>
          </a:extLst>
        </xdr:cNvPr>
        <xdr:cNvSpPr>
          <a:spLocks/>
        </xdr:cNvSpPr>
      </xdr:nvSpPr>
      <xdr:spPr bwMode="auto">
        <a:xfrm>
          <a:off x="3268354" y="3058410"/>
          <a:ext cx="93347" cy="10869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505"/>
            <a:gd name="connsiteY0" fmla="*/ 11364 h 11364"/>
            <a:gd name="connsiteX1" fmla="*/ 0 w 9505"/>
            <a:gd name="connsiteY1" fmla="*/ 1364 h 11364"/>
            <a:gd name="connsiteX2" fmla="*/ 9505 w 9505"/>
            <a:gd name="connsiteY2" fmla="*/ 0 h 11364"/>
            <a:gd name="connsiteX0" fmla="*/ 0 w 10000"/>
            <a:gd name="connsiteY0" fmla="*/ 10000 h 10000"/>
            <a:gd name="connsiteX1" fmla="*/ 0 w 10000"/>
            <a:gd name="connsiteY1" fmla="*/ 1200 h 10000"/>
            <a:gd name="connsiteX2" fmla="*/ 10000 w 10000"/>
            <a:gd name="connsiteY2" fmla="*/ 0 h 10000"/>
            <a:gd name="connsiteX0" fmla="*/ 0 w 9826"/>
            <a:gd name="connsiteY0" fmla="*/ 10546 h 10546"/>
            <a:gd name="connsiteX1" fmla="*/ 0 w 9826"/>
            <a:gd name="connsiteY1" fmla="*/ 1746 h 10546"/>
            <a:gd name="connsiteX2" fmla="*/ 9826 w 9826"/>
            <a:gd name="connsiteY2" fmla="*/ 0 h 10546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9558"/>
            <a:gd name="connsiteY0" fmla="*/ 9690 h 9690"/>
            <a:gd name="connsiteX1" fmla="*/ 0 w 9558"/>
            <a:gd name="connsiteY1" fmla="*/ 1346 h 9690"/>
            <a:gd name="connsiteX2" fmla="*/ 9558 w 9558"/>
            <a:gd name="connsiteY2" fmla="*/ 0 h 9690"/>
            <a:gd name="connsiteX0" fmla="*/ 0 w 5537"/>
            <a:gd name="connsiteY0" fmla="*/ 17185 h 17185"/>
            <a:gd name="connsiteX1" fmla="*/ 0 w 5537"/>
            <a:gd name="connsiteY1" fmla="*/ 8574 h 17185"/>
            <a:gd name="connsiteX2" fmla="*/ 5537 w 5537"/>
            <a:gd name="connsiteY2" fmla="*/ 0 h 17185"/>
            <a:gd name="connsiteX0" fmla="*/ 0 w 10000"/>
            <a:gd name="connsiteY0" fmla="*/ 10000 h 10000"/>
            <a:gd name="connsiteX1" fmla="*/ 0 w 10000"/>
            <a:gd name="connsiteY1" fmla="*/ 4989 h 10000"/>
            <a:gd name="connsiteX2" fmla="*/ 10000 w 10000"/>
            <a:gd name="connsiteY2" fmla="*/ 0 h 10000"/>
            <a:gd name="connsiteX0" fmla="*/ 0 w 10833"/>
            <a:gd name="connsiteY0" fmla="*/ 10000 h 10000"/>
            <a:gd name="connsiteX1" fmla="*/ 0 w 10833"/>
            <a:gd name="connsiteY1" fmla="*/ 4989 h 10000"/>
            <a:gd name="connsiteX2" fmla="*/ 10000 w 10833"/>
            <a:gd name="connsiteY2" fmla="*/ 0 h 10000"/>
            <a:gd name="connsiteX0" fmla="*/ 0 w 9006"/>
            <a:gd name="connsiteY0" fmla="*/ 10799 h 10799"/>
            <a:gd name="connsiteX1" fmla="*/ 0 w 9006"/>
            <a:gd name="connsiteY1" fmla="*/ 5788 h 10799"/>
            <a:gd name="connsiteX2" fmla="*/ 6776 w 9006"/>
            <a:gd name="connsiteY2" fmla="*/ 0 h 10799"/>
            <a:gd name="connsiteX0" fmla="*/ 0 w 9368"/>
            <a:gd name="connsiteY0" fmla="*/ 10000 h 10000"/>
            <a:gd name="connsiteX1" fmla="*/ 0 w 9368"/>
            <a:gd name="connsiteY1" fmla="*/ 5360 h 10000"/>
            <a:gd name="connsiteX2" fmla="*/ 7524 w 9368"/>
            <a:gd name="connsiteY2" fmla="*/ 0 h 10000"/>
            <a:gd name="connsiteX0" fmla="*/ 0 w 8032"/>
            <a:gd name="connsiteY0" fmla="*/ 10000 h 10000"/>
            <a:gd name="connsiteX1" fmla="*/ 0 w 8032"/>
            <a:gd name="connsiteY1" fmla="*/ 5360 h 10000"/>
            <a:gd name="connsiteX2" fmla="*/ 8032 w 8032"/>
            <a:gd name="connsiteY2" fmla="*/ 0 h 10000"/>
            <a:gd name="connsiteX0" fmla="*/ 112 w 10112"/>
            <a:gd name="connsiteY0" fmla="*/ 10000 h 10000"/>
            <a:gd name="connsiteX1" fmla="*/ 0 w 10112"/>
            <a:gd name="connsiteY1" fmla="*/ 7971 h 10000"/>
            <a:gd name="connsiteX2" fmla="*/ 112 w 10112"/>
            <a:gd name="connsiteY2" fmla="*/ 5360 h 10000"/>
            <a:gd name="connsiteX3" fmla="*/ 10112 w 10112"/>
            <a:gd name="connsiteY3" fmla="*/ 0 h 10000"/>
            <a:gd name="connsiteX0" fmla="*/ 0 w 15948"/>
            <a:gd name="connsiteY0" fmla="*/ 10456 h 10456"/>
            <a:gd name="connsiteX1" fmla="*/ 5836 w 15948"/>
            <a:gd name="connsiteY1" fmla="*/ 7971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7732"/>
            <a:gd name="connsiteY0" fmla="*/ 11196 h 11196"/>
            <a:gd name="connsiteX1" fmla="*/ 11188 w 17732"/>
            <a:gd name="connsiteY1" fmla="*/ 8483 h 11196"/>
            <a:gd name="connsiteX2" fmla="*/ 7732 w 17732"/>
            <a:gd name="connsiteY2" fmla="*/ 5360 h 11196"/>
            <a:gd name="connsiteX3" fmla="*/ 17732 w 17732"/>
            <a:gd name="connsiteY3" fmla="*/ 0 h 11196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8768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7515 h 10854"/>
            <a:gd name="connsiteX2" fmla="*/ 10111 w 20111"/>
            <a:gd name="connsiteY2" fmla="*/ 5360 h 10854"/>
            <a:gd name="connsiteX3" fmla="*/ 20111 w 20111"/>
            <a:gd name="connsiteY3" fmla="*/ 0 h 108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111" h="10854">
              <a:moveTo>
                <a:pt x="0" y="10854"/>
              </a:moveTo>
              <a:cubicBezTo>
                <a:pt x="1747" y="10102"/>
                <a:pt x="12414" y="8552"/>
                <a:pt x="12377" y="7515"/>
              </a:cubicBezTo>
              <a:cubicBezTo>
                <a:pt x="8251" y="6873"/>
                <a:pt x="10074" y="6230"/>
                <a:pt x="10111" y="5360"/>
              </a:cubicBezTo>
              <a:cubicBezTo>
                <a:pt x="21091" y="5128"/>
                <a:pt x="18135" y="3021"/>
                <a:pt x="2011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475473</xdr:colOff>
      <xdr:row>22</xdr:row>
      <xdr:rowOff>58060</xdr:rowOff>
    </xdr:from>
    <xdr:to>
      <xdr:col>5</xdr:col>
      <xdr:colOff>634025</xdr:colOff>
      <xdr:row>23</xdr:row>
      <xdr:rowOff>11907</xdr:rowOff>
    </xdr:to>
    <xdr:sp macro="" textlink="">
      <xdr:nvSpPr>
        <xdr:cNvPr id="278" name="AutoShape 526">
          <a:extLst>
            <a:ext uri="{FF2B5EF4-FFF2-40B4-BE49-F238E27FC236}">
              <a16:creationId xmlns:a16="http://schemas.microsoft.com/office/drawing/2014/main" id="{918D714E-4E64-47AB-8E2F-A35D27D4CDC8}"/>
            </a:ext>
          </a:extLst>
        </xdr:cNvPr>
        <xdr:cNvSpPr>
          <a:spLocks noChangeArrowheads="1"/>
        </xdr:cNvSpPr>
      </xdr:nvSpPr>
      <xdr:spPr bwMode="auto">
        <a:xfrm>
          <a:off x="3238280" y="3689814"/>
          <a:ext cx="158552" cy="12095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137345</xdr:colOff>
      <xdr:row>23</xdr:row>
      <xdr:rowOff>144481</xdr:rowOff>
    </xdr:from>
    <xdr:to>
      <xdr:col>5</xdr:col>
      <xdr:colOff>301094</xdr:colOff>
      <xdr:row>24</xdr:row>
      <xdr:rowOff>128427</xdr:rowOff>
    </xdr:to>
    <xdr:sp macro="" textlink="">
      <xdr:nvSpPr>
        <xdr:cNvPr id="279" name="六角形 278">
          <a:extLst>
            <a:ext uri="{FF2B5EF4-FFF2-40B4-BE49-F238E27FC236}">
              <a16:creationId xmlns:a16="http://schemas.microsoft.com/office/drawing/2014/main" id="{F22D1A42-BFF3-4A21-B932-F1B90EB02E62}"/>
            </a:ext>
          </a:extLst>
        </xdr:cNvPr>
        <xdr:cNvSpPr/>
      </xdr:nvSpPr>
      <xdr:spPr bwMode="auto">
        <a:xfrm>
          <a:off x="2903405" y="3962101"/>
          <a:ext cx="163749" cy="1515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590409</xdr:colOff>
      <xdr:row>23</xdr:row>
      <xdr:rowOff>131999</xdr:rowOff>
    </xdr:from>
    <xdr:ext cx="377825" cy="152946"/>
    <xdr:sp macro="" textlink="">
      <xdr:nvSpPr>
        <xdr:cNvPr id="280" name="Text Box 1620">
          <a:extLst>
            <a:ext uri="{FF2B5EF4-FFF2-40B4-BE49-F238E27FC236}">
              <a16:creationId xmlns:a16="http://schemas.microsoft.com/office/drawing/2014/main" id="{38BE1005-BE9B-40B8-A08C-957B85FDAB07}"/>
            </a:ext>
          </a:extLst>
        </xdr:cNvPr>
        <xdr:cNvSpPr txBox="1">
          <a:spLocks noChangeArrowheads="1"/>
        </xdr:cNvSpPr>
      </xdr:nvSpPr>
      <xdr:spPr bwMode="auto">
        <a:xfrm>
          <a:off x="3356469" y="3949619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*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ﾊﾞｽ停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千提寺口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17</xdr:row>
      <xdr:rowOff>28575</xdr:rowOff>
    </xdr:from>
    <xdr:to>
      <xdr:col>9</xdr:col>
      <xdr:colOff>191365</xdr:colOff>
      <xdr:row>18</xdr:row>
      <xdr:rowOff>9525</xdr:rowOff>
    </xdr:to>
    <xdr:sp macro="" textlink="">
      <xdr:nvSpPr>
        <xdr:cNvPr id="281" name="六角形 280">
          <a:extLst>
            <a:ext uri="{FF2B5EF4-FFF2-40B4-BE49-F238E27FC236}">
              <a16:creationId xmlns:a16="http://schemas.microsoft.com/office/drawing/2014/main" id="{C9B1C5CF-C9CF-4927-9D73-EB25E2E37732}"/>
            </a:ext>
          </a:extLst>
        </xdr:cNvPr>
        <xdr:cNvSpPr/>
      </xdr:nvSpPr>
      <xdr:spPr bwMode="auto">
        <a:xfrm>
          <a:off x="5478780" y="2840355"/>
          <a:ext cx="19136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439306</xdr:colOff>
      <xdr:row>21</xdr:row>
      <xdr:rowOff>39086</xdr:rowOff>
    </xdr:from>
    <xdr:to>
      <xdr:col>8</xdr:col>
      <xdr:colOff>506184</xdr:colOff>
      <xdr:row>24</xdr:row>
      <xdr:rowOff>154214</xdr:rowOff>
    </xdr:to>
    <xdr:sp macro="" textlink="">
      <xdr:nvSpPr>
        <xdr:cNvPr id="282" name="Freeform 527">
          <a:extLst>
            <a:ext uri="{FF2B5EF4-FFF2-40B4-BE49-F238E27FC236}">
              <a16:creationId xmlns:a16="http://schemas.microsoft.com/office/drawing/2014/main" id="{C11C4896-831C-4C9C-B0D8-624E73A42155}"/>
            </a:ext>
          </a:extLst>
        </xdr:cNvPr>
        <xdr:cNvSpPr>
          <a:spLocks/>
        </xdr:cNvSpPr>
      </xdr:nvSpPr>
      <xdr:spPr bwMode="auto">
        <a:xfrm>
          <a:off x="4561726" y="3521426"/>
          <a:ext cx="745058" cy="61804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48" h="10870">
              <a:moveTo>
                <a:pt x="474" y="10870"/>
              </a:moveTo>
              <a:cubicBezTo>
                <a:pt x="474" y="7248"/>
                <a:pt x="-178" y="8457"/>
                <a:pt x="47" y="20"/>
              </a:cubicBezTo>
              <a:lnTo>
                <a:pt x="1014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372073</xdr:colOff>
      <xdr:row>22</xdr:row>
      <xdr:rowOff>37926</xdr:rowOff>
    </xdr:from>
    <xdr:to>
      <xdr:col>7</xdr:col>
      <xdr:colOff>526496</xdr:colOff>
      <xdr:row>23</xdr:row>
      <xdr:rowOff>367</xdr:rowOff>
    </xdr:to>
    <xdr:sp macro="" textlink="">
      <xdr:nvSpPr>
        <xdr:cNvPr id="283" name="AutoShape 93">
          <a:extLst>
            <a:ext uri="{FF2B5EF4-FFF2-40B4-BE49-F238E27FC236}">
              <a16:creationId xmlns:a16="http://schemas.microsoft.com/office/drawing/2014/main" id="{81C928EF-177D-4250-8B75-4E7F57C5E661}"/>
            </a:ext>
          </a:extLst>
        </xdr:cNvPr>
        <xdr:cNvSpPr>
          <a:spLocks noChangeArrowheads="1"/>
        </xdr:cNvSpPr>
      </xdr:nvSpPr>
      <xdr:spPr bwMode="auto">
        <a:xfrm>
          <a:off x="4494493" y="3687906"/>
          <a:ext cx="154423" cy="1300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361042</xdr:colOff>
      <xdr:row>20</xdr:row>
      <xdr:rowOff>140611</xdr:rowOff>
    </xdr:from>
    <xdr:to>
      <xdr:col>7</xdr:col>
      <xdr:colOff>510718</xdr:colOff>
      <xdr:row>21</xdr:row>
      <xdr:rowOff>127003</xdr:rowOff>
    </xdr:to>
    <xdr:sp macro="" textlink="">
      <xdr:nvSpPr>
        <xdr:cNvPr id="284" name="Oval 1295">
          <a:extLst>
            <a:ext uri="{FF2B5EF4-FFF2-40B4-BE49-F238E27FC236}">
              <a16:creationId xmlns:a16="http://schemas.microsoft.com/office/drawing/2014/main" id="{CCCE3E18-9632-4308-8065-52F35850A2CD}"/>
            </a:ext>
          </a:extLst>
        </xdr:cNvPr>
        <xdr:cNvSpPr>
          <a:spLocks noChangeArrowheads="1"/>
        </xdr:cNvSpPr>
      </xdr:nvSpPr>
      <xdr:spPr bwMode="auto">
        <a:xfrm>
          <a:off x="4483462" y="3455311"/>
          <a:ext cx="149676" cy="1540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462790</xdr:colOff>
      <xdr:row>20</xdr:row>
      <xdr:rowOff>26812</xdr:rowOff>
    </xdr:from>
    <xdr:ext cx="492274" cy="168348"/>
    <xdr:sp macro="" textlink="">
      <xdr:nvSpPr>
        <xdr:cNvPr id="285" name="Text Box 1620">
          <a:extLst>
            <a:ext uri="{FF2B5EF4-FFF2-40B4-BE49-F238E27FC236}">
              <a16:creationId xmlns:a16="http://schemas.microsoft.com/office/drawing/2014/main" id="{05E9CDDB-01EC-4627-98DF-0A9B2FB80B7C}"/>
            </a:ext>
          </a:extLst>
        </xdr:cNvPr>
        <xdr:cNvSpPr txBox="1">
          <a:spLocks noChangeArrowheads="1"/>
        </xdr:cNvSpPr>
      </xdr:nvSpPr>
      <xdr:spPr bwMode="auto">
        <a:xfrm>
          <a:off x="4585210" y="3341512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13608</xdr:colOff>
      <xdr:row>20</xdr:row>
      <xdr:rowOff>48286</xdr:rowOff>
    </xdr:from>
    <xdr:ext cx="377825" cy="152946"/>
    <xdr:sp macro="" textlink="">
      <xdr:nvSpPr>
        <xdr:cNvPr id="286" name="Text Box 1620">
          <a:extLst>
            <a:ext uri="{FF2B5EF4-FFF2-40B4-BE49-F238E27FC236}">
              <a16:creationId xmlns:a16="http://schemas.microsoft.com/office/drawing/2014/main" id="{C6AEEBA8-C0A7-4275-9E14-E5C911A3F01A}"/>
            </a:ext>
          </a:extLst>
        </xdr:cNvPr>
        <xdr:cNvSpPr txBox="1">
          <a:spLocks noChangeArrowheads="1"/>
        </xdr:cNvSpPr>
      </xdr:nvSpPr>
      <xdr:spPr bwMode="auto">
        <a:xfrm>
          <a:off x="4136028" y="3362986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池田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267608</xdr:colOff>
      <xdr:row>23</xdr:row>
      <xdr:rowOff>63502</xdr:rowOff>
    </xdr:from>
    <xdr:to>
      <xdr:col>7</xdr:col>
      <xdr:colOff>431357</xdr:colOff>
      <xdr:row>24</xdr:row>
      <xdr:rowOff>47448</xdr:rowOff>
    </xdr:to>
    <xdr:sp macro="" textlink="">
      <xdr:nvSpPr>
        <xdr:cNvPr id="287" name="六角形 286">
          <a:extLst>
            <a:ext uri="{FF2B5EF4-FFF2-40B4-BE49-F238E27FC236}">
              <a16:creationId xmlns:a16="http://schemas.microsoft.com/office/drawing/2014/main" id="{40D1D36F-0A6B-41EF-9331-7BA0BB3E17B4}"/>
            </a:ext>
          </a:extLst>
        </xdr:cNvPr>
        <xdr:cNvSpPr/>
      </xdr:nvSpPr>
      <xdr:spPr bwMode="auto">
        <a:xfrm>
          <a:off x="4390028" y="3881122"/>
          <a:ext cx="163749" cy="1515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45359</xdr:colOff>
      <xdr:row>21</xdr:row>
      <xdr:rowOff>36286</xdr:rowOff>
    </xdr:from>
    <xdr:to>
      <xdr:col>7</xdr:col>
      <xdr:colOff>338873</xdr:colOff>
      <xdr:row>22</xdr:row>
      <xdr:rowOff>91879</xdr:rowOff>
    </xdr:to>
    <xdr:grpSp>
      <xdr:nvGrpSpPr>
        <xdr:cNvPr id="288" name="Group 6672">
          <a:extLst>
            <a:ext uri="{FF2B5EF4-FFF2-40B4-BE49-F238E27FC236}">
              <a16:creationId xmlns:a16="http://schemas.microsoft.com/office/drawing/2014/main" id="{D6DBDE14-27D2-4658-97AB-A2A27345F298}"/>
            </a:ext>
          </a:extLst>
        </xdr:cNvPr>
        <xdr:cNvGrpSpPr>
          <a:grpSpLocks/>
        </xdr:cNvGrpSpPr>
      </xdr:nvGrpSpPr>
      <xdr:grpSpPr bwMode="auto">
        <a:xfrm>
          <a:off x="4181099" y="3537996"/>
          <a:ext cx="293514" cy="218463"/>
          <a:chOff x="536" y="109"/>
          <a:chExt cx="46" cy="44"/>
        </a:xfrm>
      </xdr:grpSpPr>
      <xdr:pic>
        <xdr:nvPicPr>
          <xdr:cNvPr id="289" name="Picture 6673" descr="route2">
            <a:extLst>
              <a:ext uri="{FF2B5EF4-FFF2-40B4-BE49-F238E27FC236}">
                <a16:creationId xmlns:a16="http://schemas.microsoft.com/office/drawing/2014/main" id="{A720997B-9D17-8EF6-BBCA-ED245D9281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0" name="Text Box 6674">
            <a:extLst>
              <a:ext uri="{FF2B5EF4-FFF2-40B4-BE49-F238E27FC236}">
                <a16:creationId xmlns:a16="http://schemas.microsoft.com/office/drawing/2014/main" id="{B64B9CBA-9360-D0E9-CD5B-793EBABE74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8</xdr:col>
      <xdr:colOff>253659</xdr:colOff>
      <xdr:row>21</xdr:row>
      <xdr:rowOff>72571</xdr:rowOff>
    </xdr:from>
    <xdr:to>
      <xdr:col>8</xdr:col>
      <xdr:colOff>547173</xdr:colOff>
      <xdr:row>22</xdr:row>
      <xdr:rowOff>128164</xdr:rowOff>
    </xdr:to>
    <xdr:grpSp>
      <xdr:nvGrpSpPr>
        <xdr:cNvPr id="291" name="Group 6672">
          <a:extLst>
            <a:ext uri="{FF2B5EF4-FFF2-40B4-BE49-F238E27FC236}">
              <a16:creationId xmlns:a16="http://schemas.microsoft.com/office/drawing/2014/main" id="{1DFF7122-75D3-4094-8C53-3FCB8C4477E5}"/>
            </a:ext>
          </a:extLst>
        </xdr:cNvPr>
        <xdr:cNvGrpSpPr>
          <a:grpSpLocks/>
        </xdr:cNvGrpSpPr>
      </xdr:nvGrpSpPr>
      <xdr:grpSpPr bwMode="auto">
        <a:xfrm>
          <a:off x="5069964" y="3574281"/>
          <a:ext cx="293514" cy="218463"/>
          <a:chOff x="536" y="109"/>
          <a:chExt cx="46" cy="44"/>
        </a:xfrm>
      </xdr:grpSpPr>
      <xdr:pic>
        <xdr:nvPicPr>
          <xdr:cNvPr id="292" name="Picture 6673" descr="route2">
            <a:extLst>
              <a:ext uri="{FF2B5EF4-FFF2-40B4-BE49-F238E27FC236}">
                <a16:creationId xmlns:a16="http://schemas.microsoft.com/office/drawing/2014/main" id="{2B893156-AD15-6B8C-A255-2EA39F35A1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3" name="Text Box 6674">
            <a:extLst>
              <a:ext uri="{FF2B5EF4-FFF2-40B4-BE49-F238E27FC236}">
                <a16:creationId xmlns:a16="http://schemas.microsoft.com/office/drawing/2014/main" id="{88FF926F-BEF9-EBC0-F41D-A60CC51BFF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531040</xdr:colOff>
      <xdr:row>21</xdr:row>
      <xdr:rowOff>91802</xdr:rowOff>
    </xdr:from>
    <xdr:ext cx="325151" cy="216129"/>
    <xdr:sp macro="" textlink="">
      <xdr:nvSpPr>
        <xdr:cNvPr id="294" name="Text Box 158">
          <a:extLst>
            <a:ext uri="{FF2B5EF4-FFF2-40B4-BE49-F238E27FC236}">
              <a16:creationId xmlns:a16="http://schemas.microsoft.com/office/drawing/2014/main" id="{1F6A1B03-EE3F-4F3D-9084-D10C1D17F042}"/>
            </a:ext>
          </a:extLst>
        </xdr:cNvPr>
        <xdr:cNvSpPr txBox="1">
          <a:spLocks noChangeArrowheads="1"/>
        </xdr:cNvSpPr>
      </xdr:nvSpPr>
      <xdr:spPr bwMode="auto">
        <a:xfrm>
          <a:off x="4653460" y="3574142"/>
          <a:ext cx="325151" cy="2161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0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豊能町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</a:p>
      </xdr:txBody>
    </xdr:sp>
    <xdr:clientData/>
  </xdr:oneCellAnchor>
  <xdr:twoCellAnchor>
    <xdr:from>
      <xdr:col>7</xdr:col>
      <xdr:colOff>620427</xdr:colOff>
      <xdr:row>20</xdr:row>
      <xdr:rowOff>144461</xdr:rowOff>
    </xdr:from>
    <xdr:to>
      <xdr:col>8</xdr:col>
      <xdr:colOff>64647</xdr:colOff>
      <xdr:row>21</xdr:row>
      <xdr:rowOff>83256</xdr:rowOff>
    </xdr:to>
    <xdr:sp macro="" textlink="">
      <xdr:nvSpPr>
        <xdr:cNvPr id="295" name="Oval 1295">
          <a:extLst>
            <a:ext uri="{FF2B5EF4-FFF2-40B4-BE49-F238E27FC236}">
              <a16:creationId xmlns:a16="http://schemas.microsoft.com/office/drawing/2014/main" id="{837A30D8-11E6-4FBC-9D5E-148023EE84D4}"/>
            </a:ext>
          </a:extLst>
        </xdr:cNvPr>
        <xdr:cNvSpPr>
          <a:spLocks noChangeArrowheads="1"/>
        </xdr:cNvSpPr>
      </xdr:nvSpPr>
      <xdr:spPr bwMode="auto">
        <a:xfrm>
          <a:off x="4742847" y="3459161"/>
          <a:ext cx="122400" cy="106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9</xdr:col>
      <xdr:colOff>235704</xdr:colOff>
      <xdr:row>19</xdr:row>
      <xdr:rowOff>9844</xdr:rowOff>
    </xdr:from>
    <xdr:to>
      <xdr:col>10</xdr:col>
      <xdr:colOff>64689</xdr:colOff>
      <xdr:row>23</xdr:row>
      <xdr:rowOff>49611</xdr:rowOff>
    </xdr:to>
    <xdr:sp macro="" textlink="">
      <xdr:nvSpPr>
        <xdr:cNvPr id="296" name="Freeform 601">
          <a:extLst>
            <a:ext uri="{FF2B5EF4-FFF2-40B4-BE49-F238E27FC236}">
              <a16:creationId xmlns:a16="http://schemas.microsoft.com/office/drawing/2014/main" id="{1FCDA292-7376-4C07-B5A5-8A958F1E36AD}"/>
            </a:ext>
          </a:extLst>
        </xdr:cNvPr>
        <xdr:cNvSpPr>
          <a:spLocks/>
        </xdr:cNvSpPr>
      </xdr:nvSpPr>
      <xdr:spPr bwMode="auto">
        <a:xfrm>
          <a:off x="5714484" y="3156904"/>
          <a:ext cx="507165" cy="71032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092" h="15743">
              <a:moveTo>
                <a:pt x="10686" y="15743"/>
              </a:moveTo>
              <a:cubicBezTo>
                <a:pt x="10772" y="13242"/>
                <a:pt x="10956" y="9440"/>
                <a:pt x="11092" y="5743"/>
              </a:cubicBezTo>
              <a:cubicBezTo>
                <a:pt x="7759" y="5211"/>
                <a:pt x="1018" y="560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681956</xdr:colOff>
      <xdr:row>20</xdr:row>
      <xdr:rowOff>142401</xdr:rowOff>
    </xdr:from>
    <xdr:to>
      <xdr:col>10</xdr:col>
      <xdr:colOff>138905</xdr:colOff>
      <xdr:row>21</xdr:row>
      <xdr:rowOff>89012</xdr:rowOff>
    </xdr:to>
    <xdr:sp macro="" textlink="">
      <xdr:nvSpPr>
        <xdr:cNvPr id="297" name="AutoShape 605">
          <a:extLst>
            <a:ext uri="{FF2B5EF4-FFF2-40B4-BE49-F238E27FC236}">
              <a16:creationId xmlns:a16="http://schemas.microsoft.com/office/drawing/2014/main" id="{2463BC1F-16B0-4C38-828C-BC625C14B495}"/>
            </a:ext>
          </a:extLst>
        </xdr:cNvPr>
        <xdr:cNvSpPr>
          <a:spLocks noChangeArrowheads="1"/>
        </xdr:cNvSpPr>
      </xdr:nvSpPr>
      <xdr:spPr bwMode="auto">
        <a:xfrm>
          <a:off x="6160736" y="3457101"/>
          <a:ext cx="135129" cy="1142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211308</xdr:colOff>
      <xdr:row>22</xdr:row>
      <xdr:rowOff>130303</xdr:rowOff>
    </xdr:from>
    <xdr:ext cx="563367" cy="287030"/>
    <xdr:pic>
      <xdr:nvPicPr>
        <xdr:cNvPr id="298" name="図 297">
          <a:extLst>
            <a:ext uri="{FF2B5EF4-FFF2-40B4-BE49-F238E27FC236}">
              <a16:creationId xmlns:a16="http://schemas.microsoft.com/office/drawing/2014/main" id="{4485D1CE-B4DE-4C93-ABE2-CEA3441ED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2948" y="3777743"/>
          <a:ext cx="563367" cy="287030"/>
        </a:xfrm>
        <a:prstGeom prst="rect">
          <a:avLst/>
        </a:prstGeom>
      </xdr:spPr>
    </xdr:pic>
    <xdr:clientData/>
  </xdr:oneCellAnchor>
  <xdr:oneCellAnchor>
    <xdr:from>
      <xdr:col>9</xdr:col>
      <xdr:colOff>267305</xdr:colOff>
      <xdr:row>24</xdr:row>
      <xdr:rowOff>12958</xdr:rowOff>
    </xdr:from>
    <xdr:ext cx="415480" cy="136454"/>
    <xdr:sp macro="" textlink="">
      <xdr:nvSpPr>
        <xdr:cNvPr id="299" name="Text Box 1300">
          <a:extLst>
            <a:ext uri="{FF2B5EF4-FFF2-40B4-BE49-F238E27FC236}">
              <a16:creationId xmlns:a16="http://schemas.microsoft.com/office/drawing/2014/main" id="{56A2660A-35D9-4417-890A-D4D297E5DE35}"/>
            </a:ext>
          </a:extLst>
        </xdr:cNvPr>
        <xdr:cNvSpPr txBox="1">
          <a:spLocks noChangeArrowheads="1"/>
        </xdr:cNvSpPr>
      </xdr:nvSpPr>
      <xdr:spPr bwMode="auto">
        <a:xfrm>
          <a:off x="5746085" y="3998218"/>
          <a:ext cx="415480" cy="136454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HG平成角ｺﾞｼｯｸ体W9" pitchFamily="49" charset="-128"/>
              <a:ea typeface="HG平成角ｺﾞｼｯｸ体W9" pitchFamily="49" charset="-128"/>
            </a:rPr>
            <a:t>亀岡市</a:t>
          </a:r>
          <a:endParaRPr lang="en-US" altLang="ja-JP" sz="900" b="1" i="0" u="none" strike="noStrike" baseline="0">
            <a:solidFill>
              <a:schemeClr val="tx2"/>
            </a:solidFill>
            <a:latin typeface="HG平成角ｺﾞｼｯｸ体W9" pitchFamily="49" charset="-128"/>
            <a:ea typeface="HG平成角ｺﾞｼｯｸ体W9" pitchFamily="49" charset="-128"/>
          </a:endParaRPr>
        </a:p>
      </xdr:txBody>
    </xdr:sp>
    <xdr:clientData/>
  </xdr:oneCellAnchor>
  <xdr:twoCellAnchor editAs="oneCell">
    <xdr:from>
      <xdr:col>10</xdr:col>
      <xdr:colOff>42808</xdr:colOff>
      <xdr:row>23</xdr:row>
      <xdr:rowOff>62362</xdr:rowOff>
    </xdr:from>
    <xdr:to>
      <xdr:col>10</xdr:col>
      <xdr:colOff>336322</xdr:colOff>
      <xdr:row>24</xdr:row>
      <xdr:rowOff>114838</xdr:rowOff>
    </xdr:to>
    <xdr:grpSp>
      <xdr:nvGrpSpPr>
        <xdr:cNvPr id="300" name="Group 6672">
          <a:extLst>
            <a:ext uri="{FF2B5EF4-FFF2-40B4-BE49-F238E27FC236}">
              <a16:creationId xmlns:a16="http://schemas.microsoft.com/office/drawing/2014/main" id="{F580086C-D8E0-4A44-A1AE-F539D954CBFC}"/>
            </a:ext>
          </a:extLst>
        </xdr:cNvPr>
        <xdr:cNvGrpSpPr>
          <a:grpSpLocks/>
        </xdr:cNvGrpSpPr>
      </xdr:nvGrpSpPr>
      <xdr:grpSpPr bwMode="auto">
        <a:xfrm>
          <a:off x="6220243" y="3895629"/>
          <a:ext cx="293514" cy="221163"/>
          <a:chOff x="536" y="109"/>
          <a:chExt cx="46" cy="44"/>
        </a:xfrm>
      </xdr:grpSpPr>
      <xdr:pic>
        <xdr:nvPicPr>
          <xdr:cNvPr id="301" name="Picture 6673" descr="route2">
            <a:extLst>
              <a:ext uri="{FF2B5EF4-FFF2-40B4-BE49-F238E27FC236}">
                <a16:creationId xmlns:a16="http://schemas.microsoft.com/office/drawing/2014/main" id="{C807EBA7-3A17-8E6B-007A-41BCAD3381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2" name="Text Box 6674">
            <a:extLst>
              <a:ext uri="{FF2B5EF4-FFF2-40B4-BE49-F238E27FC236}">
                <a16:creationId xmlns:a16="http://schemas.microsoft.com/office/drawing/2014/main" id="{02590BFC-F6BD-5375-EC8D-8A217F4478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</xdr:col>
      <xdr:colOff>107582</xdr:colOff>
      <xdr:row>29</xdr:row>
      <xdr:rowOff>99457</xdr:rowOff>
    </xdr:from>
    <xdr:to>
      <xdr:col>2</xdr:col>
      <xdr:colOff>476244</xdr:colOff>
      <xdr:row>30</xdr:row>
      <xdr:rowOff>28982</xdr:rowOff>
    </xdr:to>
    <xdr:sp macro="" textlink="">
      <xdr:nvSpPr>
        <xdr:cNvPr id="303" name="Line 76">
          <a:extLst>
            <a:ext uri="{FF2B5EF4-FFF2-40B4-BE49-F238E27FC236}">
              <a16:creationId xmlns:a16="http://schemas.microsoft.com/office/drawing/2014/main" id="{367BD09D-A1BF-4BFA-B3F5-31F2F057E6C8}"/>
            </a:ext>
          </a:extLst>
        </xdr:cNvPr>
        <xdr:cNvSpPr>
          <a:spLocks noChangeShapeType="1"/>
        </xdr:cNvSpPr>
      </xdr:nvSpPr>
      <xdr:spPr bwMode="auto">
        <a:xfrm flipH="1">
          <a:off x="839102" y="4922917"/>
          <a:ext cx="368662" cy="9716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52"/>
            <a:gd name="connsiteY0" fmla="*/ 0 h 155857"/>
            <a:gd name="connsiteX1" fmla="*/ 10052 w 10052"/>
            <a:gd name="connsiteY1" fmla="*/ 155857 h 155857"/>
            <a:gd name="connsiteX0" fmla="*/ 0 w 10052"/>
            <a:gd name="connsiteY0" fmla="*/ 0 h 155857"/>
            <a:gd name="connsiteX1" fmla="*/ 10052 w 10052"/>
            <a:gd name="connsiteY1" fmla="*/ 155857 h 155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52" h="155857">
              <a:moveTo>
                <a:pt x="0" y="0"/>
              </a:moveTo>
              <a:cubicBezTo>
                <a:pt x="2081" y="120653"/>
                <a:pt x="6719" y="152524"/>
                <a:pt x="10052" y="15585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28</xdr:row>
      <xdr:rowOff>114300</xdr:rowOff>
    </xdr:from>
    <xdr:to>
      <xdr:col>2</xdr:col>
      <xdr:colOff>87008</xdr:colOff>
      <xdr:row>30</xdr:row>
      <xdr:rowOff>19088</xdr:rowOff>
    </xdr:to>
    <xdr:sp macro="" textlink="">
      <xdr:nvSpPr>
        <xdr:cNvPr id="304" name="Line 76">
          <a:extLst>
            <a:ext uri="{FF2B5EF4-FFF2-40B4-BE49-F238E27FC236}">
              <a16:creationId xmlns:a16="http://schemas.microsoft.com/office/drawing/2014/main" id="{C2347C6D-F4B5-42F0-993E-512AACDA37B2}"/>
            </a:ext>
          </a:extLst>
        </xdr:cNvPr>
        <xdr:cNvSpPr>
          <a:spLocks noChangeShapeType="1"/>
        </xdr:cNvSpPr>
      </xdr:nvSpPr>
      <xdr:spPr bwMode="auto">
        <a:xfrm>
          <a:off x="769620" y="4770120"/>
          <a:ext cx="48908" cy="2400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267492</xdr:colOff>
      <xdr:row>27</xdr:row>
      <xdr:rowOff>51605</xdr:rowOff>
    </xdr:from>
    <xdr:to>
      <xdr:col>2</xdr:col>
      <xdr:colOff>29409</xdr:colOff>
      <xdr:row>32</xdr:row>
      <xdr:rowOff>74023</xdr:rowOff>
    </xdr:to>
    <xdr:sp macro="" textlink="">
      <xdr:nvSpPr>
        <xdr:cNvPr id="305" name="Freeform 217">
          <a:extLst>
            <a:ext uri="{FF2B5EF4-FFF2-40B4-BE49-F238E27FC236}">
              <a16:creationId xmlns:a16="http://schemas.microsoft.com/office/drawing/2014/main" id="{9C76DBE2-C8AF-4F5F-8588-9C3BFDA1BD7D}"/>
            </a:ext>
          </a:extLst>
        </xdr:cNvPr>
        <xdr:cNvSpPr>
          <a:spLocks/>
        </xdr:cNvSpPr>
      </xdr:nvSpPr>
      <xdr:spPr bwMode="auto">
        <a:xfrm rot="13568627">
          <a:off x="110572" y="4750045"/>
          <a:ext cx="860618" cy="44009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93" h="10157">
              <a:moveTo>
                <a:pt x="11093" y="6610"/>
              </a:moveTo>
              <a:cubicBezTo>
                <a:pt x="9669" y="8325"/>
                <a:pt x="8657" y="9511"/>
                <a:pt x="7968" y="9997"/>
              </a:cubicBezTo>
              <a:cubicBezTo>
                <a:pt x="7279" y="10483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492771</xdr:colOff>
      <xdr:row>29</xdr:row>
      <xdr:rowOff>103768</xdr:rowOff>
    </xdr:from>
    <xdr:to>
      <xdr:col>2</xdr:col>
      <xdr:colOff>38513</xdr:colOff>
      <xdr:row>30</xdr:row>
      <xdr:rowOff>81125</xdr:rowOff>
    </xdr:to>
    <xdr:sp macro="" textlink="">
      <xdr:nvSpPr>
        <xdr:cNvPr id="306" name="Text Box 1620">
          <a:extLst>
            <a:ext uri="{FF2B5EF4-FFF2-40B4-BE49-F238E27FC236}">
              <a16:creationId xmlns:a16="http://schemas.microsoft.com/office/drawing/2014/main" id="{2F241CFB-26DE-4AE0-9F94-1B349F80E48A}"/>
            </a:ext>
          </a:extLst>
        </xdr:cNvPr>
        <xdr:cNvSpPr txBox="1">
          <a:spLocks noChangeArrowheads="1"/>
        </xdr:cNvSpPr>
      </xdr:nvSpPr>
      <xdr:spPr bwMode="auto">
        <a:xfrm rot="21321804">
          <a:off x="546111" y="4927228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286893</xdr:colOff>
      <xdr:row>29</xdr:row>
      <xdr:rowOff>120718</xdr:rowOff>
    </xdr:from>
    <xdr:to>
      <xdr:col>2</xdr:col>
      <xdr:colOff>110193</xdr:colOff>
      <xdr:row>32</xdr:row>
      <xdr:rowOff>146003</xdr:rowOff>
    </xdr:to>
    <xdr:sp macro="" textlink="">
      <xdr:nvSpPr>
        <xdr:cNvPr id="307" name="Freeform 601">
          <a:extLst>
            <a:ext uri="{FF2B5EF4-FFF2-40B4-BE49-F238E27FC236}">
              <a16:creationId xmlns:a16="http://schemas.microsoft.com/office/drawing/2014/main" id="{7DDEFF08-7EA4-4DDC-837B-2F276F6924AD}"/>
            </a:ext>
          </a:extLst>
        </xdr:cNvPr>
        <xdr:cNvSpPr>
          <a:spLocks/>
        </xdr:cNvSpPr>
      </xdr:nvSpPr>
      <xdr:spPr bwMode="auto">
        <a:xfrm>
          <a:off x="340233" y="4944178"/>
          <a:ext cx="501480" cy="52820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596">
              <a:moveTo>
                <a:pt x="9594" y="11596"/>
              </a:moveTo>
              <a:cubicBezTo>
                <a:pt x="9680" y="9095"/>
                <a:pt x="9864" y="5293"/>
                <a:pt x="10000" y="1596"/>
              </a:cubicBezTo>
              <a:cubicBezTo>
                <a:pt x="6667" y="1064"/>
                <a:pt x="3686" y="134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17994</xdr:colOff>
      <xdr:row>30</xdr:row>
      <xdr:rowOff>73057</xdr:rowOff>
    </xdr:from>
    <xdr:to>
      <xdr:col>2</xdr:col>
      <xdr:colOff>182426</xdr:colOff>
      <xdr:row>31</xdr:row>
      <xdr:rowOff>60662</xdr:rowOff>
    </xdr:to>
    <xdr:sp macro="" textlink="">
      <xdr:nvSpPr>
        <xdr:cNvPr id="308" name="AutoShape 605">
          <a:extLst>
            <a:ext uri="{FF2B5EF4-FFF2-40B4-BE49-F238E27FC236}">
              <a16:creationId xmlns:a16="http://schemas.microsoft.com/office/drawing/2014/main" id="{B68B8BBA-69F0-4D1C-B771-BED03FE4C028}"/>
            </a:ext>
          </a:extLst>
        </xdr:cNvPr>
        <xdr:cNvSpPr>
          <a:spLocks noChangeArrowheads="1"/>
        </xdr:cNvSpPr>
      </xdr:nvSpPr>
      <xdr:spPr bwMode="auto">
        <a:xfrm>
          <a:off x="749514" y="5064157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467360</xdr:colOff>
      <xdr:row>29</xdr:row>
      <xdr:rowOff>80854</xdr:rowOff>
    </xdr:from>
    <xdr:to>
      <xdr:col>2</xdr:col>
      <xdr:colOff>43818</xdr:colOff>
      <xdr:row>30</xdr:row>
      <xdr:rowOff>101788</xdr:rowOff>
    </xdr:to>
    <xdr:grpSp>
      <xdr:nvGrpSpPr>
        <xdr:cNvPr id="309" name="Group 405">
          <a:extLst>
            <a:ext uri="{FF2B5EF4-FFF2-40B4-BE49-F238E27FC236}">
              <a16:creationId xmlns:a16="http://schemas.microsoft.com/office/drawing/2014/main" id="{E09DEB97-0882-4BE1-88C2-EA3002588487}"/>
            </a:ext>
          </a:extLst>
        </xdr:cNvPr>
        <xdr:cNvGrpSpPr>
          <a:grpSpLocks/>
        </xdr:cNvGrpSpPr>
      </xdr:nvGrpSpPr>
      <xdr:grpSpPr bwMode="auto">
        <a:xfrm rot="5783299">
          <a:off x="553412" y="4892542"/>
          <a:ext cx="189621" cy="257023"/>
          <a:chOff x="718" y="97"/>
          <a:chExt cx="23" cy="15"/>
        </a:xfrm>
      </xdr:grpSpPr>
      <xdr:sp macro="" textlink="">
        <xdr:nvSpPr>
          <xdr:cNvPr id="310" name="Freeform 406">
            <a:extLst>
              <a:ext uri="{FF2B5EF4-FFF2-40B4-BE49-F238E27FC236}">
                <a16:creationId xmlns:a16="http://schemas.microsoft.com/office/drawing/2014/main" id="{2857F574-7C35-3F04-F644-4A1E94CCD73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11" name="Freeform 407">
            <a:extLst>
              <a:ext uri="{FF2B5EF4-FFF2-40B4-BE49-F238E27FC236}">
                <a16:creationId xmlns:a16="http://schemas.microsoft.com/office/drawing/2014/main" id="{02F6C53E-315B-82A8-FBC7-1EF0FA60D25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4</xdr:col>
      <xdr:colOff>110468</xdr:colOff>
      <xdr:row>29</xdr:row>
      <xdr:rowOff>73890</xdr:rowOff>
    </xdr:from>
    <xdr:ext cx="513334" cy="165173"/>
    <xdr:sp macro="" textlink="">
      <xdr:nvSpPr>
        <xdr:cNvPr id="312" name="Text Box 1620">
          <a:extLst>
            <a:ext uri="{FF2B5EF4-FFF2-40B4-BE49-F238E27FC236}">
              <a16:creationId xmlns:a16="http://schemas.microsoft.com/office/drawing/2014/main" id="{11FBA4CA-BE80-48BE-BF4C-E09FA82602F7}"/>
            </a:ext>
          </a:extLst>
        </xdr:cNvPr>
        <xdr:cNvSpPr txBox="1">
          <a:spLocks noChangeArrowheads="1"/>
        </xdr:cNvSpPr>
      </xdr:nvSpPr>
      <xdr:spPr bwMode="auto">
        <a:xfrm>
          <a:off x="2198348" y="4897350"/>
          <a:ext cx="513334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川井橋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103287</xdr:colOff>
      <xdr:row>29</xdr:row>
      <xdr:rowOff>66943</xdr:rowOff>
    </xdr:from>
    <xdr:to>
      <xdr:col>4</xdr:col>
      <xdr:colOff>401660</xdr:colOff>
      <xdr:row>29</xdr:row>
      <xdr:rowOff>70769</xdr:rowOff>
    </xdr:to>
    <xdr:sp macro="" textlink="">
      <xdr:nvSpPr>
        <xdr:cNvPr id="313" name="Line 76">
          <a:extLst>
            <a:ext uri="{FF2B5EF4-FFF2-40B4-BE49-F238E27FC236}">
              <a16:creationId xmlns:a16="http://schemas.microsoft.com/office/drawing/2014/main" id="{93AD8E28-C5B0-43D6-A7F9-0C62389AB842}"/>
            </a:ext>
          </a:extLst>
        </xdr:cNvPr>
        <xdr:cNvSpPr>
          <a:spLocks noChangeShapeType="1"/>
        </xdr:cNvSpPr>
      </xdr:nvSpPr>
      <xdr:spPr bwMode="auto">
        <a:xfrm flipH="1" flipV="1">
          <a:off x="2191167" y="4890403"/>
          <a:ext cx="298373" cy="38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337847</xdr:colOff>
      <xdr:row>29</xdr:row>
      <xdr:rowOff>116981</xdr:rowOff>
    </xdr:from>
    <xdr:to>
      <xdr:col>4</xdr:col>
      <xdr:colOff>426150</xdr:colOff>
      <xdr:row>30</xdr:row>
      <xdr:rowOff>140472</xdr:rowOff>
    </xdr:to>
    <xdr:sp macro="" textlink="">
      <xdr:nvSpPr>
        <xdr:cNvPr id="314" name="Freeform 217">
          <a:extLst>
            <a:ext uri="{FF2B5EF4-FFF2-40B4-BE49-F238E27FC236}">
              <a16:creationId xmlns:a16="http://schemas.microsoft.com/office/drawing/2014/main" id="{3656EB70-40FA-4768-9AAB-2722A957E3D9}"/>
            </a:ext>
          </a:extLst>
        </xdr:cNvPr>
        <xdr:cNvSpPr>
          <a:spLocks/>
        </xdr:cNvSpPr>
      </xdr:nvSpPr>
      <xdr:spPr bwMode="auto">
        <a:xfrm rot="1455302" flipV="1">
          <a:off x="1747547" y="4940441"/>
          <a:ext cx="766483" cy="19113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2696 w 12696"/>
            <a:gd name="connsiteY0" fmla="*/ 9930 h 10725"/>
            <a:gd name="connsiteX1" fmla="*/ 7968 w 12696"/>
            <a:gd name="connsiteY1" fmla="*/ 9997 h 10725"/>
            <a:gd name="connsiteX2" fmla="*/ 6956 w 12696"/>
            <a:gd name="connsiteY2" fmla="*/ 9526 h 10725"/>
            <a:gd name="connsiteX3" fmla="*/ 5176 w 12696"/>
            <a:gd name="connsiteY3" fmla="*/ 7589 h 10725"/>
            <a:gd name="connsiteX4" fmla="*/ 2433 w 12696"/>
            <a:gd name="connsiteY4" fmla="*/ 4358 h 10725"/>
            <a:gd name="connsiteX5" fmla="*/ 0 w 12696"/>
            <a:gd name="connsiteY5" fmla="*/ 0 h 10725"/>
            <a:gd name="connsiteX0" fmla="*/ 13021 w 13021"/>
            <a:gd name="connsiteY0" fmla="*/ 10438 h 11127"/>
            <a:gd name="connsiteX1" fmla="*/ 7968 w 13021"/>
            <a:gd name="connsiteY1" fmla="*/ 9997 h 11127"/>
            <a:gd name="connsiteX2" fmla="*/ 6956 w 13021"/>
            <a:gd name="connsiteY2" fmla="*/ 9526 h 11127"/>
            <a:gd name="connsiteX3" fmla="*/ 5176 w 13021"/>
            <a:gd name="connsiteY3" fmla="*/ 7589 h 11127"/>
            <a:gd name="connsiteX4" fmla="*/ 2433 w 13021"/>
            <a:gd name="connsiteY4" fmla="*/ 4358 h 11127"/>
            <a:gd name="connsiteX5" fmla="*/ 0 w 13021"/>
            <a:gd name="connsiteY5" fmla="*/ 0 h 11127"/>
            <a:gd name="connsiteX0" fmla="*/ 13021 w 13021"/>
            <a:gd name="connsiteY0" fmla="*/ 10438 h 12159"/>
            <a:gd name="connsiteX1" fmla="*/ 10275 w 13021"/>
            <a:gd name="connsiteY1" fmla="*/ 12110 h 12159"/>
            <a:gd name="connsiteX2" fmla="*/ 6956 w 13021"/>
            <a:gd name="connsiteY2" fmla="*/ 9526 h 12159"/>
            <a:gd name="connsiteX3" fmla="*/ 5176 w 13021"/>
            <a:gd name="connsiteY3" fmla="*/ 7589 h 12159"/>
            <a:gd name="connsiteX4" fmla="*/ 2433 w 13021"/>
            <a:gd name="connsiteY4" fmla="*/ 4358 h 12159"/>
            <a:gd name="connsiteX5" fmla="*/ 0 w 13021"/>
            <a:gd name="connsiteY5" fmla="*/ 0 h 12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021" h="12159">
              <a:moveTo>
                <a:pt x="13021" y="10438"/>
              </a:moveTo>
              <a:cubicBezTo>
                <a:pt x="11597" y="12153"/>
                <a:pt x="11286" y="12262"/>
                <a:pt x="10275" y="12110"/>
              </a:cubicBezTo>
              <a:cubicBezTo>
                <a:pt x="9264" y="11958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18437</xdr:colOff>
      <xdr:row>29</xdr:row>
      <xdr:rowOff>117158</xdr:rowOff>
    </xdr:from>
    <xdr:to>
      <xdr:col>4</xdr:col>
      <xdr:colOff>174314</xdr:colOff>
      <xdr:row>30</xdr:row>
      <xdr:rowOff>94515</xdr:rowOff>
    </xdr:to>
    <xdr:sp macro="" textlink="">
      <xdr:nvSpPr>
        <xdr:cNvPr id="315" name="Text Box 1620">
          <a:extLst>
            <a:ext uri="{FF2B5EF4-FFF2-40B4-BE49-F238E27FC236}">
              <a16:creationId xmlns:a16="http://schemas.microsoft.com/office/drawing/2014/main" id="{FA3C74A6-DAAB-45B7-8293-CDA13B6A5645}"/>
            </a:ext>
          </a:extLst>
        </xdr:cNvPr>
        <xdr:cNvSpPr txBox="1">
          <a:spLocks noChangeArrowheads="1"/>
        </xdr:cNvSpPr>
      </xdr:nvSpPr>
      <xdr:spPr bwMode="auto">
        <a:xfrm rot="21321804">
          <a:off x="2106317" y="4940618"/>
          <a:ext cx="155877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287624</xdr:colOff>
      <xdr:row>29</xdr:row>
      <xdr:rowOff>53646</xdr:rowOff>
    </xdr:from>
    <xdr:to>
      <xdr:col>4</xdr:col>
      <xdr:colOff>292230</xdr:colOff>
      <xdr:row>32</xdr:row>
      <xdr:rowOff>149702</xdr:rowOff>
    </xdr:to>
    <xdr:sp macro="" textlink="">
      <xdr:nvSpPr>
        <xdr:cNvPr id="316" name="Freeform 601">
          <a:extLst>
            <a:ext uri="{FF2B5EF4-FFF2-40B4-BE49-F238E27FC236}">
              <a16:creationId xmlns:a16="http://schemas.microsoft.com/office/drawing/2014/main" id="{3137EC49-A112-4DF6-B5CF-A7F3AC4F4F1E}"/>
            </a:ext>
          </a:extLst>
        </xdr:cNvPr>
        <xdr:cNvSpPr>
          <a:spLocks/>
        </xdr:cNvSpPr>
      </xdr:nvSpPr>
      <xdr:spPr bwMode="auto">
        <a:xfrm>
          <a:off x="1697324" y="4877106"/>
          <a:ext cx="682786" cy="59897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7 h 10317"/>
            <a:gd name="connsiteX1" fmla="*/ 10441 w 10441"/>
            <a:gd name="connsiteY1" fmla="*/ 317 h 10317"/>
            <a:gd name="connsiteX2" fmla="*/ 0 w 10441"/>
            <a:gd name="connsiteY2" fmla="*/ 4 h 10317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4183 w 14184"/>
            <a:gd name="connsiteY0" fmla="*/ 13178 h 13178"/>
            <a:gd name="connsiteX1" fmla="*/ 10441 w 14184"/>
            <a:gd name="connsiteY1" fmla="*/ 313 h 13178"/>
            <a:gd name="connsiteX2" fmla="*/ 0 w 14184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183" h="13178">
              <a:moveTo>
                <a:pt x="14183" y="13178"/>
              </a:moveTo>
              <a:cubicBezTo>
                <a:pt x="9547" y="12815"/>
                <a:pt x="10305" y="4010"/>
                <a:pt x="10441" y="313"/>
              </a:cubicBezTo>
              <a:cubicBezTo>
                <a:pt x="7020" y="80"/>
                <a:pt x="6775" y="318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4</xdr:col>
      <xdr:colOff>17994</xdr:colOff>
      <xdr:row>30</xdr:row>
      <xdr:rowOff>27598</xdr:rowOff>
    </xdr:from>
    <xdr:to>
      <xdr:col>4</xdr:col>
      <xdr:colOff>182426</xdr:colOff>
      <xdr:row>31</xdr:row>
      <xdr:rowOff>15203</xdr:rowOff>
    </xdr:to>
    <xdr:sp macro="" textlink="">
      <xdr:nvSpPr>
        <xdr:cNvPr id="317" name="AutoShape 605">
          <a:extLst>
            <a:ext uri="{FF2B5EF4-FFF2-40B4-BE49-F238E27FC236}">
              <a16:creationId xmlns:a16="http://schemas.microsoft.com/office/drawing/2014/main" id="{C1331800-CF2F-4D9E-A8E0-64F979555E5C}"/>
            </a:ext>
          </a:extLst>
        </xdr:cNvPr>
        <xdr:cNvSpPr>
          <a:spLocks noChangeArrowheads="1"/>
        </xdr:cNvSpPr>
      </xdr:nvSpPr>
      <xdr:spPr bwMode="auto">
        <a:xfrm>
          <a:off x="2105874" y="5018698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14650</xdr:colOff>
      <xdr:row>29</xdr:row>
      <xdr:rowOff>93657</xdr:rowOff>
    </xdr:from>
    <xdr:to>
      <xdr:col>4</xdr:col>
      <xdr:colOff>200072</xdr:colOff>
      <xdr:row>30</xdr:row>
      <xdr:rowOff>115762</xdr:rowOff>
    </xdr:to>
    <xdr:grpSp>
      <xdr:nvGrpSpPr>
        <xdr:cNvPr id="318" name="Group 405">
          <a:extLst>
            <a:ext uri="{FF2B5EF4-FFF2-40B4-BE49-F238E27FC236}">
              <a16:creationId xmlns:a16="http://schemas.microsoft.com/office/drawing/2014/main" id="{95B1A9C2-8523-4D5D-B072-ECB563953229}"/>
            </a:ext>
          </a:extLst>
        </xdr:cNvPr>
        <xdr:cNvGrpSpPr>
          <a:grpSpLocks/>
        </xdr:cNvGrpSpPr>
      </xdr:nvGrpSpPr>
      <xdr:grpSpPr bwMode="auto">
        <a:xfrm>
          <a:off x="2108696" y="4939046"/>
          <a:ext cx="185422" cy="190792"/>
          <a:chOff x="718" y="97"/>
          <a:chExt cx="23" cy="15"/>
        </a:xfrm>
      </xdr:grpSpPr>
      <xdr:sp macro="" textlink="">
        <xdr:nvSpPr>
          <xdr:cNvPr id="319" name="Freeform 406">
            <a:extLst>
              <a:ext uri="{FF2B5EF4-FFF2-40B4-BE49-F238E27FC236}">
                <a16:creationId xmlns:a16="http://schemas.microsoft.com/office/drawing/2014/main" id="{2832701A-0DCD-3725-2015-1BA12BFA174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20" name="Freeform 407">
            <a:extLst>
              <a:ext uri="{FF2B5EF4-FFF2-40B4-BE49-F238E27FC236}">
                <a16:creationId xmlns:a16="http://schemas.microsoft.com/office/drawing/2014/main" id="{5E012EFA-101C-2E8A-D9A3-7BAF048093D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3</xdr:col>
      <xdr:colOff>361298</xdr:colOff>
      <xdr:row>28</xdr:row>
      <xdr:rowOff>76509</xdr:rowOff>
    </xdr:from>
    <xdr:to>
      <xdr:col>3</xdr:col>
      <xdr:colOff>655865</xdr:colOff>
      <xdr:row>29</xdr:row>
      <xdr:rowOff>125859</xdr:rowOff>
    </xdr:to>
    <xdr:grpSp>
      <xdr:nvGrpSpPr>
        <xdr:cNvPr id="321" name="Group 6672">
          <a:extLst>
            <a:ext uri="{FF2B5EF4-FFF2-40B4-BE49-F238E27FC236}">
              <a16:creationId xmlns:a16="http://schemas.microsoft.com/office/drawing/2014/main" id="{180F71EC-89C4-4702-8885-3C63541DD477}"/>
            </a:ext>
          </a:extLst>
        </xdr:cNvPr>
        <xdr:cNvGrpSpPr>
          <a:grpSpLocks/>
        </xdr:cNvGrpSpPr>
      </xdr:nvGrpSpPr>
      <xdr:grpSpPr bwMode="auto">
        <a:xfrm>
          <a:off x="1774779" y="4753211"/>
          <a:ext cx="294567" cy="218037"/>
          <a:chOff x="536" y="109"/>
          <a:chExt cx="46" cy="44"/>
        </a:xfrm>
      </xdr:grpSpPr>
      <xdr:pic>
        <xdr:nvPicPr>
          <xdr:cNvPr id="322" name="Picture 6673" descr="route2">
            <a:extLst>
              <a:ext uri="{FF2B5EF4-FFF2-40B4-BE49-F238E27FC236}">
                <a16:creationId xmlns:a16="http://schemas.microsoft.com/office/drawing/2014/main" id="{E3C4D971-ECFA-DE81-02E9-1B03A5928B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3" name="Text Box 6674">
            <a:extLst>
              <a:ext uri="{FF2B5EF4-FFF2-40B4-BE49-F238E27FC236}">
                <a16:creationId xmlns:a16="http://schemas.microsoft.com/office/drawing/2014/main" id="{CB1C0098-4642-C490-9DE2-53B6377BD7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4</xdr:col>
      <xdr:colOff>109255</xdr:colOff>
      <xdr:row>28</xdr:row>
      <xdr:rowOff>70771</xdr:rowOff>
    </xdr:from>
    <xdr:to>
      <xdr:col>4</xdr:col>
      <xdr:colOff>382762</xdr:colOff>
      <xdr:row>29</xdr:row>
      <xdr:rowOff>107539</xdr:rowOff>
    </xdr:to>
    <xdr:grpSp>
      <xdr:nvGrpSpPr>
        <xdr:cNvPr id="324" name="Group 6672">
          <a:extLst>
            <a:ext uri="{FF2B5EF4-FFF2-40B4-BE49-F238E27FC236}">
              <a16:creationId xmlns:a16="http://schemas.microsoft.com/office/drawing/2014/main" id="{FCA271D8-EAF4-4829-9267-59E3B0F1FDDD}"/>
            </a:ext>
          </a:extLst>
        </xdr:cNvPr>
        <xdr:cNvGrpSpPr>
          <a:grpSpLocks/>
        </xdr:cNvGrpSpPr>
      </xdr:nvGrpSpPr>
      <xdr:grpSpPr bwMode="auto">
        <a:xfrm>
          <a:off x="2203301" y="4747473"/>
          <a:ext cx="273507" cy="205455"/>
          <a:chOff x="536" y="109"/>
          <a:chExt cx="46" cy="44"/>
        </a:xfrm>
      </xdr:grpSpPr>
      <xdr:pic>
        <xdr:nvPicPr>
          <xdr:cNvPr id="325" name="Picture 6673" descr="route2">
            <a:extLst>
              <a:ext uri="{FF2B5EF4-FFF2-40B4-BE49-F238E27FC236}">
                <a16:creationId xmlns:a16="http://schemas.microsoft.com/office/drawing/2014/main" id="{70EEB8EF-886D-B57A-BBEF-857F7513CE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6" name="Text Box 6674">
            <a:extLst>
              <a:ext uri="{FF2B5EF4-FFF2-40B4-BE49-F238E27FC236}">
                <a16:creationId xmlns:a16="http://schemas.microsoft.com/office/drawing/2014/main" id="{B736E7FD-2352-66B1-63EE-5BDBC0C6950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9</xdr:col>
      <xdr:colOff>300892</xdr:colOff>
      <xdr:row>19</xdr:row>
      <xdr:rowOff>64221</xdr:rowOff>
    </xdr:from>
    <xdr:ext cx="301980" cy="168538"/>
    <xdr:sp macro="" textlink="">
      <xdr:nvSpPr>
        <xdr:cNvPr id="327" name="Text Box 1620">
          <a:extLst>
            <a:ext uri="{FF2B5EF4-FFF2-40B4-BE49-F238E27FC236}">
              <a16:creationId xmlns:a16="http://schemas.microsoft.com/office/drawing/2014/main" id="{EC275CD3-A801-4013-888B-0208A2663502}"/>
            </a:ext>
          </a:extLst>
        </xdr:cNvPr>
        <xdr:cNvSpPr txBox="1">
          <a:spLocks noChangeArrowheads="1"/>
        </xdr:cNvSpPr>
      </xdr:nvSpPr>
      <xdr:spPr bwMode="auto">
        <a:xfrm>
          <a:off x="5779672" y="3211281"/>
          <a:ext cx="301980" cy="16853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10</xdr:col>
      <xdr:colOff>29403</xdr:colOff>
      <xdr:row>19</xdr:row>
      <xdr:rowOff>850</xdr:rowOff>
    </xdr:from>
    <xdr:to>
      <xdr:col>10</xdr:col>
      <xdr:colOff>322917</xdr:colOff>
      <xdr:row>20</xdr:row>
      <xdr:rowOff>51680</xdr:rowOff>
    </xdr:to>
    <xdr:grpSp>
      <xdr:nvGrpSpPr>
        <xdr:cNvPr id="328" name="Group 6672">
          <a:extLst>
            <a:ext uri="{FF2B5EF4-FFF2-40B4-BE49-F238E27FC236}">
              <a16:creationId xmlns:a16="http://schemas.microsoft.com/office/drawing/2014/main" id="{99EC5CF8-D2BE-452A-98C6-01E29324C3E1}"/>
            </a:ext>
          </a:extLst>
        </xdr:cNvPr>
        <xdr:cNvGrpSpPr>
          <a:grpSpLocks/>
        </xdr:cNvGrpSpPr>
      </xdr:nvGrpSpPr>
      <xdr:grpSpPr bwMode="auto">
        <a:xfrm>
          <a:off x="6206838" y="3165186"/>
          <a:ext cx="293514" cy="219517"/>
          <a:chOff x="536" y="109"/>
          <a:chExt cx="46" cy="44"/>
        </a:xfrm>
      </xdr:grpSpPr>
      <xdr:pic>
        <xdr:nvPicPr>
          <xdr:cNvPr id="329" name="Picture 6673" descr="route2">
            <a:extLst>
              <a:ext uri="{FF2B5EF4-FFF2-40B4-BE49-F238E27FC236}">
                <a16:creationId xmlns:a16="http://schemas.microsoft.com/office/drawing/2014/main" id="{7AC52AAF-CDB8-20E5-855B-691FACE528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30" name="Text Box 6674">
            <a:extLst>
              <a:ext uri="{FF2B5EF4-FFF2-40B4-BE49-F238E27FC236}">
                <a16:creationId xmlns:a16="http://schemas.microsoft.com/office/drawing/2014/main" id="{16FF7504-36E0-5F53-0D91-44A7B76E6A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109399</xdr:colOff>
      <xdr:row>20</xdr:row>
      <xdr:rowOff>113468</xdr:rowOff>
    </xdr:from>
    <xdr:ext cx="480245" cy="362780"/>
    <xdr:sp macro="" textlink="">
      <xdr:nvSpPr>
        <xdr:cNvPr id="331" name="Text Box 1620">
          <a:extLst>
            <a:ext uri="{FF2B5EF4-FFF2-40B4-BE49-F238E27FC236}">
              <a16:creationId xmlns:a16="http://schemas.microsoft.com/office/drawing/2014/main" id="{94A5C83D-BA07-4F1E-AB3E-ABB665EDA8BB}"/>
            </a:ext>
          </a:extLst>
        </xdr:cNvPr>
        <xdr:cNvSpPr txBox="1">
          <a:spLocks noChangeArrowheads="1"/>
        </xdr:cNvSpPr>
      </xdr:nvSpPr>
      <xdr:spPr bwMode="auto">
        <a:xfrm>
          <a:off x="6266359" y="3428168"/>
          <a:ext cx="480245" cy="3627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堀越峠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401m</a:t>
          </a:r>
        </a:p>
      </xdr:txBody>
    </xdr:sp>
    <xdr:clientData/>
  </xdr:oneCellAnchor>
  <xdr:oneCellAnchor>
    <xdr:from>
      <xdr:col>1</xdr:col>
      <xdr:colOff>38025</xdr:colOff>
      <xdr:row>29</xdr:row>
      <xdr:rowOff>142801</xdr:rowOff>
    </xdr:from>
    <xdr:ext cx="307651" cy="166649"/>
    <xdr:sp macro="" textlink="">
      <xdr:nvSpPr>
        <xdr:cNvPr id="332" name="Text Box 1620">
          <a:extLst>
            <a:ext uri="{FF2B5EF4-FFF2-40B4-BE49-F238E27FC236}">
              <a16:creationId xmlns:a16="http://schemas.microsoft.com/office/drawing/2014/main" id="{9503BFA8-415E-4AA3-9ABA-C325423BF353}"/>
            </a:ext>
          </a:extLst>
        </xdr:cNvPr>
        <xdr:cNvSpPr txBox="1">
          <a:spLocks noChangeArrowheads="1"/>
        </xdr:cNvSpPr>
      </xdr:nvSpPr>
      <xdr:spPr bwMode="auto">
        <a:xfrm>
          <a:off x="91365" y="4966261"/>
          <a:ext cx="30765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569645</xdr:colOff>
      <xdr:row>29</xdr:row>
      <xdr:rowOff>2282</xdr:rowOff>
    </xdr:from>
    <xdr:to>
      <xdr:col>6</xdr:col>
      <xdr:colOff>438582</xdr:colOff>
      <xdr:row>32</xdr:row>
      <xdr:rowOff>132895</xdr:rowOff>
    </xdr:to>
    <xdr:sp macro="" textlink="">
      <xdr:nvSpPr>
        <xdr:cNvPr id="333" name="Freeform 527">
          <a:extLst>
            <a:ext uri="{FF2B5EF4-FFF2-40B4-BE49-F238E27FC236}">
              <a16:creationId xmlns:a16="http://schemas.microsoft.com/office/drawing/2014/main" id="{FC787C45-7781-48BE-9462-30FF70194D28}"/>
            </a:ext>
          </a:extLst>
        </xdr:cNvPr>
        <xdr:cNvSpPr>
          <a:spLocks/>
        </xdr:cNvSpPr>
      </xdr:nvSpPr>
      <xdr:spPr bwMode="auto">
        <a:xfrm>
          <a:off x="3335705" y="4825742"/>
          <a:ext cx="547117" cy="6335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1" h="9090">
              <a:moveTo>
                <a:pt x="0" y="9090"/>
              </a:moveTo>
              <a:cubicBezTo>
                <a:pt x="34" y="6448"/>
                <a:pt x="67" y="3807"/>
                <a:pt x="101" y="1165"/>
              </a:cubicBezTo>
              <a:cubicBezTo>
                <a:pt x="4831" y="605"/>
                <a:pt x="5573" y="770"/>
                <a:pt x="1010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510762</xdr:colOff>
      <xdr:row>30</xdr:row>
      <xdr:rowOff>6509</xdr:rowOff>
    </xdr:from>
    <xdr:to>
      <xdr:col>5</xdr:col>
      <xdr:colOff>633925</xdr:colOff>
      <xdr:row>30</xdr:row>
      <xdr:rowOff>128398</xdr:rowOff>
    </xdr:to>
    <xdr:sp macro="" textlink="">
      <xdr:nvSpPr>
        <xdr:cNvPr id="334" name="AutoShape 93">
          <a:extLst>
            <a:ext uri="{FF2B5EF4-FFF2-40B4-BE49-F238E27FC236}">
              <a16:creationId xmlns:a16="http://schemas.microsoft.com/office/drawing/2014/main" id="{08662EBB-CA38-45BF-9E05-A2A268CAF975}"/>
            </a:ext>
          </a:extLst>
        </xdr:cNvPr>
        <xdr:cNvSpPr>
          <a:spLocks noChangeArrowheads="1"/>
        </xdr:cNvSpPr>
      </xdr:nvSpPr>
      <xdr:spPr bwMode="auto">
        <a:xfrm>
          <a:off x="3276822" y="4997609"/>
          <a:ext cx="123163" cy="121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490542</xdr:colOff>
      <xdr:row>27</xdr:row>
      <xdr:rowOff>9525</xdr:rowOff>
    </xdr:from>
    <xdr:to>
      <xdr:col>5</xdr:col>
      <xdr:colOff>579997</xdr:colOff>
      <xdr:row>29</xdr:row>
      <xdr:rowOff>65562</xdr:rowOff>
    </xdr:to>
    <xdr:sp macro="" textlink="">
      <xdr:nvSpPr>
        <xdr:cNvPr id="335" name="Line 76">
          <a:extLst>
            <a:ext uri="{FF2B5EF4-FFF2-40B4-BE49-F238E27FC236}">
              <a16:creationId xmlns:a16="http://schemas.microsoft.com/office/drawing/2014/main" id="{E29B237F-4756-41F6-88E2-A4C888F4943E}"/>
            </a:ext>
          </a:extLst>
        </xdr:cNvPr>
        <xdr:cNvSpPr>
          <a:spLocks noChangeShapeType="1"/>
        </xdr:cNvSpPr>
      </xdr:nvSpPr>
      <xdr:spPr bwMode="auto">
        <a:xfrm flipH="1" flipV="1">
          <a:off x="3256602" y="4497705"/>
          <a:ext cx="89455" cy="3913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259778</xdr:colOff>
      <xdr:row>27</xdr:row>
      <xdr:rowOff>76968</xdr:rowOff>
    </xdr:from>
    <xdr:to>
      <xdr:col>5</xdr:col>
      <xdr:colOff>533285</xdr:colOff>
      <xdr:row>28</xdr:row>
      <xdr:rowOff>113738</xdr:rowOff>
    </xdr:to>
    <xdr:grpSp>
      <xdr:nvGrpSpPr>
        <xdr:cNvPr id="336" name="Group 6672">
          <a:extLst>
            <a:ext uri="{FF2B5EF4-FFF2-40B4-BE49-F238E27FC236}">
              <a16:creationId xmlns:a16="http://schemas.microsoft.com/office/drawing/2014/main" id="{644F58BB-ADCA-4AD3-B464-B43EE643A8F7}"/>
            </a:ext>
          </a:extLst>
        </xdr:cNvPr>
        <xdr:cNvGrpSpPr>
          <a:grpSpLocks/>
        </xdr:cNvGrpSpPr>
      </xdr:nvGrpSpPr>
      <xdr:grpSpPr bwMode="auto">
        <a:xfrm>
          <a:off x="3034389" y="4584983"/>
          <a:ext cx="273507" cy="205457"/>
          <a:chOff x="536" y="109"/>
          <a:chExt cx="46" cy="44"/>
        </a:xfrm>
      </xdr:grpSpPr>
      <xdr:pic>
        <xdr:nvPicPr>
          <xdr:cNvPr id="337" name="Picture 6673" descr="route2">
            <a:extLst>
              <a:ext uri="{FF2B5EF4-FFF2-40B4-BE49-F238E27FC236}">
                <a16:creationId xmlns:a16="http://schemas.microsoft.com/office/drawing/2014/main" id="{53D4C25B-F405-5C91-E586-1EFCE08749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38" name="Text Box 6674">
            <a:extLst>
              <a:ext uri="{FF2B5EF4-FFF2-40B4-BE49-F238E27FC236}">
                <a16:creationId xmlns:a16="http://schemas.microsoft.com/office/drawing/2014/main" id="{67BAB69E-9059-F177-90F6-33F23FC4E0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376222</xdr:colOff>
      <xdr:row>34</xdr:row>
      <xdr:rowOff>165307</xdr:rowOff>
    </xdr:from>
    <xdr:to>
      <xdr:col>2</xdr:col>
      <xdr:colOff>156574</xdr:colOff>
      <xdr:row>40</xdr:row>
      <xdr:rowOff>42860</xdr:rowOff>
    </xdr:to>
    <xdr:sp macro="" textlink="">
      <xdr:nvSpPr>
        <xdr:cNvPr id="339" name="Freeform 527">
          <a:extLst>
            <a:ext uri="{FF2B5EF4-FFF2-40B4-BE49-F238E27FC236}">
              <a16:creationId xmlns:a16="http://schemas.microsoft.com/office/drawing/2014/main" id="{B102D554-631B-4A62-8334-4B1BDA3ABBEA}"/>
            </a:ext>
          </a:extLst>
        </xdr:cNvPr>
        <xdr:cNvSpPr>
          <a:spLocks/>
        </xdr:cNvSpPr>
      </xdr:nvSpPr>
      <xdr:spPr bwMode="auto">
        <a:xfrm flipH="1">
          <a:off x="429562" y="5826967"/>
          <a:ext cx="458532" cy="88339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9879"/>
            <a:gd name="connsiteY0" fmla="*/ 8748 h 8748"/>
            <a:gd name="connsiteX1" fmla="*/ 100 w 9879"/>
            <a:gd name="connsiteY1" fmla="*/ 30 h 8748"/>
            <a:gd name="connsiteX2" fmla="*/ 9879 w 9879"/>
            <a:gd name="connsiteY2" fmla="*/ 7844 h 8748"/>
            <a:gd name="connsiteX0" fmla="*/ 0 w 10000"/>
            <a:gd name="connsiteY0" fmla="*/ 10026 h 10026"/>
            <a:gd name="connsiteX1" fmla="*/ 101 w 10000"/>
            <a:gd name="connsiteY1" fmla="*/ 60 h 10026"/>
            <a:gd name="connsiteX2" fmla="*/ 10000 w 10000"/>
            <a:gd name="connsiteY2" fmla="*/ 8993 h 10026"/>
            <a:gd name="connsiteX0" fmla="*/ 0 w 8897"/>
            <a:gd name="connsiteY0" fmla="*/ 10022 h 10022"/>
            <a:gd name="connsiteX1" fmla="*/ 101 w 8897"/>
            <a:gd name="connsiteY1" fmla="*/ 56 h 10022"/>
            <a:gd name="connsiteX2" fmla="*/ 8897 w 8897"/>
            <a:gd name="connsiteY2" fmla="*/ 9542 h 10022"/>
            <a:gd name="connsiteX0" fmla="*/ 0 w 10000"/>
            <a:gd name="connsiteY0" fmla="*/ 9944 h 9944"/>
            <a:gd name="connsiteX1" fmla="*/ 114 w 10000"/>
            <a:gd name="connsiteY1" fmla="*/ 0 h 9944"/>
            <a:gd name="connsiteX2" fmla="*/ 10000 w 10000"/>
            <a:gd name="connsiteY2" fmla="*/ 9465 h 9944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195 w 12536"/>
            <a:gd name="connsiteY0" fmla="*/ 10000 h 10000"/>
            <a:gd name="connsiteX1" fmla="*/ 309 w 12536"/>
            <a:gd name="connsiteY1" fmla="*/ 0 h 10000"/>
            <a:gd name="connsiteX2" fmla="*/ 12536 w 12536"/>
            <a:gd name="connsiteY2" fmla="*/ 9296 h 10000"/>
            <a:gd name="connsiteX0" fmla="*/ 195 w 10111"/>
            <a:gd name="connsiteY0" fmla="*/ 18091 h 18091"/>
            <a:gd name="connsiteX1" fmla="*/ 309 w 10111"/>
            <a:gd name="connsiteY1" fmla="*/ 8091 h 18091"/>
            <a:gd name="connsiteX2" fmla="*/ 10111 w 10111"/>
            <a:gd name="connsiteY2" fmla="*/ 296 h 18091"/>
            <a:gd name="connsiteX0" fmla="*/ 195 w 10111"/>
            <a:gd name="connsiteY0" fmla="*/ 17795 h 17795"/>
            <a:gd name="connsiteX1" fmla="*/ 309 w 10111"/>
            <a:gd name="connsiteY1" fmla="*/ 7795 h 17795"/>
            <a:gd name="connsiteX2" fmla="*/ 10111 w 10111"/>
            <a:gd name="connsiteY2" fmla="*/ 0 h 17795"/>
            <a:gd name="connsiteX0" fmla="*/ 195 w 10111"/>
            <a:gd name="connsiteY0" fmla="*/ 17795 h 17795"/>
            <a:gd name="connsiteX1" fmla="*/ 309 w 10111"/>
            <a:gd name="connsiteY1" fmla="*/ 7795 h 17795"/>
            <a:gd name="connsiteX2" fmla="*/ 10111 w 10111"/>
            <a:gd name="connsiteY2" fmla="*/ 0 h 177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11" h="17795">
              <a:moveTo>
                <a:pt x="195" y="17795"/>
              </a:moveTo>
              <a:cubicBezTo>
                <a:pt x="-288" y="14640"/>
                <a:pt x="270" y="11129"/>
                <a:pt x="309" y="7795"/>
              </a:cubicBezTo>
              <a:cubicBezTo>
                <a:pt x="6298" y="6334"/>
                <a:pt x="3731" y="636"/>
                <a:pt x="1011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95260</xdr:colOff>
      <xdr:row>37</xdr:row>
      <xdr:rowOff>156566</xdr:rowOff>
    </xdr:from>
    <xdr:to>
      <xdr:col>2</xdr:col>
      <xdr:colOff>218423</xdr:colOff>
      <xdr:row>38</xdr:row>
      <xdr:rowOff>111768</xdr:rowOff>
    </xdr:to>
    <xdr:sp macro="" textlink="">
      <xdr:nvSpPr>
        <xdr:cNvPr id="340" name="AutoShape 93">
          <a:extLst>
            <a:ext uri="{FF2B5EF4-FFF2-40B4-BE49-F238E27FC236}">
              <a16:creationId xmlns:a16="http://schemas.microsoft.com/office/drawing/2014/main" id="{78E746B9-ED04-486B-A1DD-7F8933EBA5AF}"/>
            </a:ext>
          </a:extLst>
        </xdr:cNvPr>
        <xdr:cNvSpPr>
          <a:spLocks noChangeArrowheads="1"/>
        </xdr:cNvSpPr>
      </xdr:nvSpPr>
      <xdr:spPr bwMode="auto">
        <a:xfrm>
          <a:off x="826780" y="6321146"/>
          <a:ext cx="123163" cy="1228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160177</xdr:colOff>
      <xdr:row>34</xdr:row>
      <xdr:rowOff>59532</xdr:rowOff>
    </xdr:from>
    <xdr:to>
      <xdr:col>2</xdr:col>
      <xdr:colOff>172641</xdr:colOff>
      <xdr:row>37</xdr:row>
      <xdr:rowOff>41328</xdr:rowOff>
    </xdr:to>
    <xdr:sp macro="" textlink="">
      <xdr:nvSpPr>
        <xdr:cNvPr id="341" name="Line 76">
          <a:extLst>
            <a:ext uri="{FF2B5EF4-FFF2-40B4-BE49-F238E27FC236}">
              <a16:creationId xmlns:a16="http://schemas.microsoft.com/office/drawing/2014/main" id="{CB98861B-CCDD-4430-832F-DDB8D9C3EE84}"/>
            </a:ext>
          </a:extLst>
        </xdr:cNvPr>
        <xdr:cNvSpPr>
          <a:spLocks noChangeShapeType="1"/>
        </xdr:cNvSpPr>
      </xdr:nvSpPr>
      <xdr:spPr bwMode="auto">
        <a:xfrm flipV="1">
          <a:off x="891697" y="5721192"/>
          <a:ext cx="12464" cy="4847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</xdr:col>
      <xdr:colOff>460087</xdr:colOff>
      <xdr:row>30</xdr:row>
      <xdr:rowOff>99480</xdr:rowOff>
    </xdr:from>
    <xdr:ext cx="150358" cy="348878"/>
    <xdr:sp macro="" textlink="">
      <xdr:nvSpPr>
        <xdr:cNvPr id="342" name="Text Box 1620">
          <a:extLst>
            <a:ext uri="{FF2B5EF4-FFF2-40B4-BE49-F238E27FC236}">
              <a16:creationId xmlns:a16="http://schemas.microsoft.com/office/drawing/2014/main" id="{0A8C54E2-54E0-4FE4-B221-5B2F53879526}"/>
            </a:ext>
          </a:extLst>
        </xdr:cNvPr>
        <xdr:cNvSpPr txBox="1">
          <a:spLocks noChangeArrowheads="1"/>
        </xdr:cNvSpPr>
      </xdr:nvSpPr>
      <xdr:spPr bwMode="auto">
        <a:xfrm>
          <a:off x="513427" y="5090580"/>
          <a:ext cx="150358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神地川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420757</xdr:colOff>
      <xdr:row>44</xdr:row>
      <xdr:rowOff>142361</xdr:rowOff>
    </xdr:from>
    <xdr:to>
      <xdr:col>6</xdr:col>
      <xdr:colOff>173461</xdr:colOff>
      <xdr:row>45</xdr:row>
      <xdr:rowOff>20440</xdr:rowOff>
    </xdr:to>
    <xdr:sp macro="" textlink="">
      <xdr:nvSpPr>
        <xdr:cNvPr id="343" name="Text Box 1620">
          <a:extLst>
            <a:ext uri="{FF2B5EF4-FFF2-40B4-BE49-F238E27FC236}">
              <a16:creationId xmlns:a16="http://schemas.microsoft.com/office/drawing/2014/main" id="{347688C4-6534-484D-B75F-5B57E752DEAC}"/>
            </a:ext>
          </a:extLst>
        </xdr:cNvPr>
        <xdr:cNvSpPr txBox="1">
          <a:spLocks noChangeArrowheads="1"/>
        </xdr:cNvSpPr>
      </xdr:nvSpPr>
      <xdr:spPr bwMode="auto">
        <a:xfrm rot="21321804">
          <a:off x="3199517" y="7503281"/>
          <a:ext cx="433424" cy="457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市民グランド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492771</xdr:colOff>
      <xdr:row>53</xdr:row>
      <xdr:rowOff>81996</xdr:rowOff>
    </xdr:from>
    <xdr:to>
      <xdr:col>2</xdr:col>
      <xdr:colOff>38513</xdr:colOff>
      <xdr:row>54</xdr:row>
      <xdr:rowOff>59353</xdr:rowOff>
    </xdr:to>
    <xdr:sp macro="" textlink="">
      <xdr:nvSpPr>
        <xdr:cNvPr id="344" name="Text Box 1620">
          <a:extLst>
            <a:ext uri="{FF2B5EF4-FFF2-40B4-BE49-F238E27FC236}">
              <a16:creationId xmlns:a16="http://schemas.microsoft.com/office/drawing/2014/main" id="{7C6AF965-BD91-4179-A3EC-E6E32357802F}"/>
            </a:ext>
          </a:extLst>
        </xdr:cNvPr>
        <xdr:cNvSpPr txBox="1">
          <a:spLocks noChangeArrowheads="1"/>
        </xdr:cNvSpPr>
      </xdr:nvSpPr>
      <xdr:spPr bwMode="auto">
        <a:xfrm rot="21321804">
          <a:off x="546111" y="8951676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603252</xdr:colOff>
      <xdr:row>41</xdr:row>
      <xdr:rowOff>101391</xdr:rowOff>
    </xdr:from>
    <xdr:to>
      <xdr:col>4</xdr:col>
      <xdr:colOff>34220</xdr:colOff>
      <xdr:row>46</xdr:row>
      <xdr:rowOff>152495</xdr:rowOff>
    </xdr:to>
    <xdr:sp macro="" textlink="">
      <xdr:nvSpPr>
        <xdr:cNvPr id="345" name="Line 120">
          <a:extLst>
            <a:ext uri="{FF2B5EF4-FFF2-40B4-BE49-F238E27FC236}">
              <a16:creationId xmlns:a16="http://schemas.microsoft.com/office/drawing/2014/main" id="{89D423F3-8864-4BD6-A3C5-50B3A5568ACF}"/>
            </a:ext>
          </a:extLst>
        </xdr:cNvPr>
        <xdr:cNvSpPr>
          <a:spLocks noChangeShapeType="1"/>
        </xdr:cNvSpPr>
      </xdr:nvSpPr>
      <xdr:spPr bwMode="auto">
        <a:xfrm rot="486932">
          <a:off x="2020572" y="6933991"/>
          <a:ext cx="111688" cy="91470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74879 w 174879"/>
            <a:gd name="connsiteY0" fmla="*/ 0 h 11300"/>
            <a:gd name="connsiteX1" fmla="*/ -1 w 174879"/>
            <a:gd name="connsiteY1" fmla="*/ 11300 h 11300"/>
            <a:gd name="connsiteX0" fmla="*/ 174881 w 174881"/>
            <a:gd name="connsiteY0" fmla="*/ 0 h 11300"/>
            <a:gd name="connsiteX1" fmla="*/ 1 w 174881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4881" h="11300">
              <a:moveTo>
                <a:pt x="174881" y="0"/>
              </a:moveTo>
              <a:cubicBezTo>
                <a:pt x="-59487" y="2380"/>
                <a:pt x="148516" y="8367"/>
                <a:pt x="1" y="113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392514</xdr:colOff>
      <xdr:row>41</xdr:row>
      <xdr:rowOff>122070</xdr:rowOff>
    </xdr:from>
    <xdr:to>
      <xdr:col>3</xdr:col>
      <xdr:colOff>600578</xdr:colOff>
      <xdr:row>48</xdr:row>
      <xdr:rowOff>125093</xdr:rowOff>
    </xdr:to>
    <xdr:sp macro="" textlink="">
      <xdr:nvSpPr>
        <xdr:cNvPr id="346" name="Freeform 527">
          <a:extLst>
            <a:ext uri="{FF2B5EF4-FFF2-40B4-BE49-F238E27FC236}">
              <a16:creationId xmlns:a16="http://schemas.microsoft.com/office/drawing/2014/main" id="{B2F918D2-7416-4049-8824-247584C06EDB}"/>
            </a:ext>
          </a:extLst>
        </xdr:cNvPr>
        <xdr:cNvSpPr>
          <a:spLocks/>
        </xdr:cNvSpPr>
      </xdr:nvSpPr>
      <xdr:spPr bwMode="auto">
        <a:xfrm flipH="1">
          <a:off x="1802214" y="6957210"/>
          <a:ext cx="208064" cy="119936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4772"/>
            <a:gd name="connsiteY0" fmla="*/ 8326 h 10728"/>
            <a:gd name="connsiteX1" fmla="*/ 2617 w 14772"/>
            <a:gd name="connsiteY1" fmla="*/ 10705 h 10728"/>
            <a:gd name="connsiteX2" fmla="*/ 6255 w 14772"/>
            <a:gd name="connsiteY2" fmla="*/ 9218 h 10728"/>
            <a:gd name="connsiteX3" fmla="*/ 7402 w 14772"/>
            <a:gd name="connsiteY3" fmla="*/ 3633 h 10728"/>
            <a:gd name="connsiteX4" fmla="*/ 14772 w 14772"/>
            <a:gd name="connsiteY4" fmla="*/ 0 h 10728"/>
            <a:gd name="connsiteX0" fmla="*/ 0 w 12155"/>
            <a:gd name="connsiteY0" fmla="*/ 10705 h 10705"/>
            <a:gd name="connsiteX1" fmla="*/ 3638 w 12155"/>
            <a:gd name="connsiteY1" fmla="*/ 9218 h 10705"/>
            <a:gd name="connsiteX2" fmla="*/ 4785 w 12155"/>
            <a:gd name="connsiteY2" fmla="*/ 3633 h 10705"/>
            <a:gd name="connsiteX3" fmla="*/ 12155 w 12155"/>
            <a:gd name="connsiteY3" fmla="*/ 0 h 10705"/>
            <a:gd name="connsiteX0" fmla="*/ 0 w 8517"/>
            <a:gd name="connsiteY0" fmla="*/ 9218 h 9218"/>
            <a:gd name="connsiteX1" fmla="*/ 1147 w 8517"/>
            <a:gd name="connsiteY1" fmla="*/ 3633 h 9218"/>
            <a:gd name="connsiteX2" fmla="*/ 8517 w 8517"/>
            <a:gd name="connsiteY2" fmla="*/ 0 h 9218"/>
            <a:gd name="connsiteX0" fmla="*/ 888 w 8654"/>
            <a:gd name="connsiteY0" fmla="*/ 9419 h 9419"/>
            <a:gd name="connsiteX1" fmla="*/ 1 w 8654"/>
            <a:gd name="connsiteY1" fmla="*/ 3941 h 9419"/>
            <a:gd name="connsiteX2" fmla="*/ 8654 w 8654"/>
            <a:gd name="connsiteY2" fmla="*/ 0 h 9419"/>
            <a:gd name="connsiteX0" fmla="*/ 1026 w 10000"/>
            <a:gd name="connsiteY0" fmla="*/ 10000 h 10000"/>
            <a:gd name="connsiteX1" fmla="*/ 1 w 10000"/>
            <a:gd name="connsiteY1" fmla="*/ 4184 h 10000"/>
            <a:gd name="connsiteX2" fmla="*/ 10000 w 10000"/>
            <a:gd name="connsiteY2" fmla="*/ 0 h 10000"/>
            <a:gd name="connsiteX0" fmla="*/ 221 w 10002"/>
            <a:gd name="connsiteY0" fmla="*/ 10069 h 10069"/>
            <a:gd name="connsiteX1" fmla="*/ 3 w 10002"/>
            <a:gd name="connsiteY1" fmla="*/ 4184 h 10069"/>
            <a:gd name="connsiteX2" fmla="*/ 10002 w 10002"/>
            <a:gd name="connsiteY2" fmla="*/ 0 h 10069"/>
            <a:gd name="connsiteX0" fmla="*/ 0 w 9781"/>
            <a:gd name="connsiteY0" fmla="*/ 10069 h 10069"/>
            <a:gd name="connsiteX1" fmla="*/ 105 w 9781"/>
            <a:gd name="connsiteY1" fmla="*/ 4801 h 10069"/>
            <a:gd name="connsiteX2" fmla="*/ 9781 w 9781"/>
            <a:gd name="connsiteY2" fmla="*/ 0 h 10069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2212 w 10000"/>
            <a:gd name="connsiteY2" fmla="*/ 6054 h 10000"/>
            <a:gd name="connsiteX3" fmla="*/ 10000 w 10000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2438 w 10226"/>
            <a:gd name="connsiteY2" fmla="*/ 6054 h 10000"/>
            <a:gd name="connsiteX3" fmla="*/ 10226 w 10226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2041"/>
            <a:gd name="connsiteY0" fmla="*/ 11701 h 11701"/>
            <a:gd name="connsiteX1" fmla="*/ 3 w 12041"/>
            <a:gd name="connsiteY1" fmla="*/ 7626 h 11701"/>
            <a:gd name="connsiteX2" fmla="*/ 12041 w 12041"/>
            <a:gd name="connsiteY2" fmla="*/ 0 h 11701"/>
            <a:gd name="connsiteX0" fmla="*/ 226 w 12041"/>
            <a:gd name="connsiteY0" fmla="*/ 11706 h 11706"/>
            <a:gd name="connsiteX1" fmla="*/ 3 w 12041"/>
            <a:gd name="connsiteY1" fmla="*/ 7631 h 11706"/>
            <a:gd name="connsiteX2" fmla="*/ 12041 w 12041"/>
            <a:gd name="connsiteY2" fmla="*/ 5 h 11706"/>
            <a:gd name="connsiteX0" fmla="*/ 39 w 12047"/>
            <a:gd name="connsiteY0" fmla="*/ 11839 h 11839"/>
            <a:gd name="connsiteX1" fmla="*/ 9 w 12047"/>
            <a:gd name="connsiteY1" fmla="*/ 7631 h 11839"/>
            <a:gd name="connsiteX2" fmla="*/ 12047 w 12047"/>
            <a:gd name="connsiteY2" fmla="*/ 5 h 11839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3484"/>
            <a:gd name="connsiteY0" fmla="*/ 11056 h 11228"/>
            <a:gd name="connsiteX1" fmla="*/ 1446 w 13484"/>
            <a:gd name="connsiteY1" fmla="*/ 7631 h 11228"/>
            <a:gd name="connsiteX2" fmla="*/ 13484 w 13484"/>
            <a:gd name="connsiteY2" fmla="*/ 5 h 11228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6108"/>
            <a:gd name="connsiteY0" fmla="*/ 13237 h 13237"/>
            <a:gd name="connsiteX1" fmla="*/ 2921 w 6108"/>
            <a:gd name="connsiteY1" fmla="*/ 8917 h 13237"/>
            <a:gd name="connsiteX2" fmla="*/ 6108 w 6108"/>
            <a:gd name="connsiteY2" fmla="*/ 5 h 13237"/>
            <a:gd name="connsiteX0" fmla="*/ 0 w 13249"/>
            <a:gd name="connsiteY0" fmla="*/ 9996 h 9996"/>
            <a:gd name="connsiteX1" fmla="*/ 4782 w 13249"/>
            <a:gd name="connsiteY1" fmla="*/ 6732 h 9996"/>
            <a:gd name="connsiteX2" fmla="*/ 10000 w 13249"/>
            <a:gd name="connsiteY2" fmla="*/ 0 h 9996"/>
            <a:gd name="connsiteX0" fmla="*/ 0 w 8323"/>
            <a:gd name="connsiteY0" fmla="*/ 10127 h 10127"/>
            <a:gd name="connsiteX1" fmla="*/ 3609 w 8323"/>
            <a:gd name="connsiteY1" fmla="*/ 6862 h 10127"/>
            <a:gd name="connsiteX2" fmla="*/ 3598 w 8323"/>
            <a:gd name="connsiteY2" fmla="*/ 0 h 10127"/>
            <a:gd name="connsiteX0" fmla="*/ 0 w 14992"/>
            <a:gd name="connsiteY0" fmla="*/ 10000 h 10000"/>
            <a:gd name="connsiteX1" fmla="*/ 4336 w 14992"/>
            <a:gd name="connsiteY1" fmla="*/ 6776 h 10000"/>
            <a:gd name="connsiteX2" fmla="*/ 4323 w 14992"/>
            <a:gd name="connsiteY2" fmla="*/ 0 h 10000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788" h="10334">
              <a:moveTo>
                <a:pt x="0" y="10334"/>
              </a:moveTo>
              <a:cubicBezTo>
                <a:pt x="2570" y="9183"/>
                <a:pt x="2823" y="9870"/>
                <a:pt x="4336" y="7110"/>
              </a:cubicBezTo>
              <a:cubicBezTo>
                <a:pt x="26701" y="6298"/>
                <a:pt x="9955" y="1516"/>
                <a:pt x="68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475616</xdr:colOff>
      <xdr:row>46</xdr:row>
      <xdr:rowOff>120271</xdr:rowOff>
    </xdr:from>
    <xdr:to>
      <xdr:col>3</xdr:col>
      <xdr:colOff>645583</xdr:colOff>
      <xdr:row>47</xdr:row>
      <xdr:rowOff>105833</xdr:rowOff>
    </xdr:to>
    <xdr:sp macro="" textlink="">
      <xdr:nvSpPr>
        <xdr:cNvPr id="347" name="AutoShape 138">
          <a:extLst>
            <a:ext uri="{FF2B5EF4-FFF2-40B4-BE49-F238E27FC236}">
              <a16:creationId xmlns:a16="http://schemas.microsoft.com/office/drawing/2014/main" id="{49BCC229-F669-4A90-8CA9-0F3B3529C28E}"/>
            </a:ext>
          </a:extLst>
        </xdr:cNvPr>
        <xdr:cNvSpPr>
          <a:spLocks noChangeArrowheads="1"/>
        </xdr:cNvSpPr>
      </xdr:nvSpPr>
      <xdr:spPr bwMode="auto">
        <a:xfrm>
          <a:off x="1885316" y="7816471"/>
          <a:ext cx="169967" cy="1532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591703</xdr:colOff>
      <xdr:row>43</xdr:row>
      <xdr:rowOff>67348</xdr:rowOff>
    </xdr:from>
    <xdr:ext cx="227651" cy="186253"/>
    <xdr:grpSp>
      <xdr:nvGrpSpPr>
        <xdr:cNvPr id="348" name="Group 6672">
          <a:extLst>
            <a:ext uri="{FF2B5EF4-FFF2-40B4-BE49-F238E27FC236}">
              <a16:creationId xmlns:a16="http://schemas.microsoft.com/office/drawing/2014/main" id="{C2A3B657-83A0-4C63-A9B3-BA69F4DCE8B1}"/>
            </a:ext>
          </a:extLst>
        </xdr:cNvPr>
        <xdr:cNvGrpSpPr>
          <a:grpSpLocks/>
        </xdr:cNvGrpSpPr>
      </xdr:nvGrpSpPr>
      <xdr:grpSpPr bwMode="auto">
        <a:xfrm>
          <a:off x="2005184" y="7297623"/>
          <a:ext cx="227651" cy="186253"/>
          <a:chOff x="536" y="109"/>
          <a:chExt cx="46" cy="44"/>
        </a:xfrm>
      </xdr:grpSpPr>
      <xdr:pic>
        <xdr:nvPicPr>
          <xdr:cNvPr id="349" name="Picture 6673" descr="route2">
            <a:extLst>
              <a:ext uri="{FF2B5EF4-FFF2-40B4-BE49-F238E27FC236}">
                <a16:creationId xmlns:a16="http://schemas.microsoft.com/office/drawing/2014/main" id="{106F3178-668A-7BCA-0750-7C11F2DC54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0" name="Text Box 6674">
            <a:extLst>
              <a:ext uri="{FF2B5EF4-FFF2-40B4-BE49-F238E27FC236}">
                <a16:creationId xmlns:a16="http://schemas.microsoft.com/office/drawing/2014/main" id="{4A84AE31-5C29-D6E4-DD5D-B47F740FBB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283652</xdr:colOff>
      <xdr:row>41</xdr:row>
      <xdr:rowOff>91801</xdr:rowOff>
    </xdr:from>
    <xdr:to>
      <xdr:col>3</xdr:col>
      <xdr:colOff>329371</xdr:colOff>
      <xdr:row>48</xdr:row>
      <xdr:rowOff>142087</xdr:rowOff>
    </xdr:to>
    <xdr:grpSp>
      <xdr:nvGrpSpPr>
        <xdr:cNvPr id="352" name="グループ化 351">
          <a:extLst>
            <a:ext uri="{FF2B5EF4-FFF2-40B4-BE49-F238E27FC236}">
              <a16:creationId xmlns:a16="http://schemas.microsoft.com/office/drawing/2014/main" id="{9AC2D3AA-3506-4C09-B991-4254BC979E01}"/>
            </a:ext>
          </a:extLst>
        </xdr:cNvPr>
        <xdr:cNvGrpSpPr/>
      </xdr:nvGrpSpPr>
      <xdr:grpSpPr>
        <a:xfrm rot="832937">
          <a:off x="1697133" y="6961435"/>
          <a:ext cx="45719" cy="1254362"/>
          <a:chOff x="1512360" y="838933"/>
          <a:chExt cx="49597" cy="1269827"/>
        </a:xfrm>
      </xdr:grpSpPr>
      <xdr:sp macro="" textlink="">
        <xdr:nvSpPr>
          <xdr:cNvPr id="353" name="Line 76">
            <a:extLst>
              <a:ext uri="{FF2B5EF4-FFF2-40B4-BE49-F238E27FC236}">
                <a16:creationId xmlns:a16="http://schemas.microsoft.com/office/drawing/2014/main" id="{9D3AF495-F094-6B76-1CEC-302653BB479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4" name="Line 76">
            <a:extLst>
              <a:ext uri="{FF2B5EF4-FFF2-40B4-BE49-F238E27FC236}">
                <a16:creationId xmlns:a16="http://schemas.microsoft.com/office/drawing/2014/main" id="{90E78EF9-DEC9-0AFA-DF2B-745E944DC267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5" name="Line 76">
            <a:extLst>
              <a:ext uri="{FF2B5EF4-FFF2-40B4-BE49-F238E27FC236}">
                <a16:creationId xmlns:a16="http://schemas.microsoft.com/office/drawing/2014/main" id="{3944D0F4-DFCD-8408-5F64-170068A4B00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201870</xdr:colOff>
      <xdr:row>43</xdr:row>
      <xdr:rowOff>115458</xdr:rowOff>
    </xdr:from>
    <xdr:to>
      <xdr:col>3</xdr:col>
      <xdr:colOff>307877</xdr:colOff>
      <xdr:row>45</xdr:row>
      <xdr:rowOff>135041</xdr:rowOff>
    </xdr:to>
    <xdr:sp macro="" textlink="">
      <xdr:nvSpPr>
        <xdr:cNvPr id="356" name="Line 76">
          <a:extLst>
            <a:ext uri="{FF2B5EF4-FFF2-40B4-BE49-F238E27FC236}">
              <a16:creationId xmlns:a16="http://schemas.microsoft.com/office/drawing/2014/main" id="{F81E2EE6-080F-4DB7-B754-D61B7D39C06A}"/>
            </a:ext>
          </a:extLst>
        </xdr:cNvPr>
        <xdr:cNvSpPr>
          <a:spLocks noChangeShapeType="1"/>
        </xdr:cNvSpPr>
      </xdr:nvSpPr>
      <xdr:spPr bwMode="auto">
        <a:xfrm flipH="1">
          <a:off x="1611570" y="7308738"/>
          <a:ext cx="106007" cy="3548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38484</xdr:colOff>
      <xdr:row>41</xdr:row>
      <xdr:rowOff>105833</xdr:rowOff>
    </xdr:from>
    <xdr:to>
      <xdr:col>3</xdr:col>
      <xdr:colOff>389659</xdr:colOff>
      <xdr:row>46</xdr:row>
      <xdr:rowOff>62478</xdr:rowOff>
    </xdr:to>
    <xdr:sp macro="" textlink="">
      <xdr:nvSpPr>
        <xdr:cNvPr id="357" name="Line 76">
          <a:extLst>
            <a:ext uri="{FF2B5EF4-FFF2-40B4-BE49-F238E27FC236}">
              <a16:creationId xmlns:a16="http://schemas.microsoft.com/office/drawing/2014/main" id="{61761028-7CDD-484E-B91A-33E99F07417D}"/>
            </a:ext>
          </a:extLst>
        </xdr:cNvPr>
        <xdr:cNvSpPr>
          <a:spLocks noChangeShapeType="1"/>
        </xdr:cNvSpPr>
      </xdr:nvSpPr>
      <xdr:spPr bwMode="auto">
        <a:xfrm flipH="1">
          <a:off x="1448184" y="6940973"/>
          <a:ext cx="351175" cy="817705"/>
        </a:xfrm>
        <a:custGeom>
          <a:avLst/>
          <a:gdLst>
            <a:gd name="connsiteX0" fmla="*/ 0 w 216477"/>
            <a:gd name="connsiteY0" fmla="*/ 0 h 841798"/>
            <a:gd name="connsiteX1" fmla="*/ 216477 w 216477"/>
            <a:gd name="connsiteY1" fmla="*/ 841798 h 841798"/>
            <a:gd name="connsiteX0" fmla="*/ 0 w 298257"/>
            <a:gd name="connsiteY0" fmla="*/ 0 h 822555"/>
            <a:gd name="connsiteX1" fmla="*/ 298257 w 298257"/>
            <a:gd name="connsiteY1" fmla="*/ 822555 h 822555"/>
            <a:gd name="connsiteX0" fmla="*/ 0 w 298257"/>
            <a:gd name="connsiteY0" fmla="*/ 0 h 822555"/>
            <a:gd name="connsiteX1" fmla="*/ 298257 w 298257"/>
            <a:gd name="connsiteY1" fmla="*/ 822555 h 822555"/>
            <a:gd name="connsiteX0" fmla="*/ 9544 w 307801"/>
            <a:gd name="connsiteY0" fmla="*/ 0 h 822555"/>
            <a:gd name="connsiteX1" fmla="*/ 19168 w 307801"/>
            <a:gd name="connsiteY1" fmla="*/ 442577 h 822555"/>
            <a:gd name="connsiteX2" fmla="*/ 307801 w 307801"/>
            <a:gd name="connsiteY2" fmla="*/ 822555 h 822555"/>
            <a:gd name="connsiteX0" fmla="*/ 0 w 380038"/>
            <a:gd name="connsiteY0" fmla="*/ 0 h 764828"/>
            <a:gd name="connsiteX1" fmla="*/ 91405 w 380038"/>
            <a:gd name="connsiteY1" fmla="*/ 384850 h 764828"/>
            <a:gd name="connsiteX2" fmla="*/ 380038 w 380038"/>
            <a:gd name="connsiteY2" fmla="*/ 764828 h 764828"/>
            <a:gd name="connsiteX0" fmla="*/ 0 w 380038"/>
            <a:gd name="connsiteY0" fmla="*/ 0 h 764828"/>
            <a:gd name="connsiteX1" fmla="*/ 91405 w 380038"/>
            <a:gd name="connsiteY1" fmla="*/ 384850 h 764828"/>
            <a:gd name="connsiteX2" fmla="*/ 380038 w 380038"/>
            <a:gd name="connsiteY2" fmla="*/ 764828 h 764828"/>
            <a:gd name="connsiteX0" fmla="*/ 0 w 351175"/>
            <a:gd name="connsiteY0" fmla="*/ 0 h 817744"/>
            <a:gd name="connsiteX1" fmla="*/ 91405 w 351175"/>
            <a:gd name="connsiteY1" fmla="*/ 384850 h 817744"/>
            <a:gd name="connsiteX2" fmla="*/ 351175 w 351175"/>
            <a:gd name="connsiteY2" fmla="*/ 817744 h 817744"/>
            <a:gd name="connsiteX0" fmla="*/ 0 w 351175"/>
            <a:gd name="connsiteY0" fmla="*/ 0 h 817744"/>
            <a:gd name="connsiteX1" fmla="*/ 91405 w 351175"/>
            <a:gd name="connsiteY1" fmla="*/ 384850 h 817744"/>
            <a:gd name="connsiteX2" fmla="*/ 351175 w 351175"/>
            <a:gd name="connsiteY2" fmla="*/ 817744 h 817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51175" h="817744">
              <a:moveTo>
                <a:pt x="0" y="0"/>
              </a:moveTo>
              <a:cubicBezTo>
                <a:pt x="29666" y="67349"/>
                <a:pt x="54323" y="300664"/>
                <a:pt x="91405" y="384850"/>
              </a:cubicBezTo>
              <a:cubicBezTo>
                <a:pt x="245342" y="343137"/>
                <a:pt x="245342" y="517903"/>
                <a:pt x="351175" y="8177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11476</xdr:colOff>
      <xdr:row>43</xdr:row>
      <xdr:rowOff>51058</xdr:rowOff>
    </xdr:from>
    <xdr:to>
      <xdr:col>3</xdr:col>
      <xdr:colOff>285820</xdr:colOff>
      <xdr:row>47</xdr:row>
      <xdr:rowOff>25202</xdr:rowOff>
    </xdr:to>
    <xdr:pic>
      <xdr:nvPicPr>
        <xdr:cNvPr id="358" name="図 357">
          <a:extLst>
            <a:ext uri="{FF2B5EF4-FFF2-40B4-BE49-F238E27FC236}">
              <a16:creationId xmlns:a16="http://schemas.microsoft.com/office/drawing/2014/main" id="{CC1CCB4B-EA51-4B9A-8AC8-F3EDA9C0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7019450">
          <a:off x="1235996" y="7429518"/>
          <a:ext cx="644704" cy="274344"/>
        </a:xfrm>
        <a:prstGeom prst="rect">
          <a:avLst/>
        </a:prstGeom>
      </xdr:spPr>
    </xdr:pic>
    <xdr:clientData/>
  </xdr:twoCellAnchor>
  <xdr:twoCellAnchor editAs="oneCell">
    <xdr:from>
      <xdr:col>3</xdr:col>
      <xdr:colOff>249828</xdr:colOff>
      <xdr:row>45</xdr:row>
      <xdr:rowOff>129735</xdr:rowOff>
    </xdr:from>
    <xdr:to>
      <xdr:col>3</xdr:col>
      <xdr:colOff>526915</xdr:colOff>
      <xdr:row>49</xdr:row>
      <xdr:rowOff>74271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ECF93D6D-B73E-4B64-AC15-B4CB89DF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6731831">
          <a:off x="1490524" y="7827299"/>
          <a:ext cx="615096" cy="277087"/>
        </a:xfrm>
        <a:prstGeom prst="rect">
          <a:avLst/>
        </a:prstGeom>
      </xdr:spPr>
    </xdr:pic>
    <xdr:clientData/>
  </xdr:twoCellAnchor>
  <xdr:twoCellAnchor>
    <xdr:from>
      <xdr:col>5</xdr:col>
      <xdr:colOff>63813</xdr:colOff>
      <xdr:row>44</xdr:row>
      <xdr:rowOff>91735</xdr:rowOff>
    </xdr:from>
    <xdr:to>
      <xdr:col>6</xdr:col>
      <xdr:colOff>260702</xdr:colOff>
      <xdr:row>48</xdr:row>
      <xdr:rowOff>149751</xdr:rowOff>
    </xdr:to>
    <xdr:sp macro="" textlink="">
      <xdr:nvSpPr>
        <xdr:cNvPr id="360" name="Line 72">
          <a:extLst>
            <a:ext uri="{FF2B5EF4-FFF2-40B4-BE49-F238E27FC236}">
              <a16:creationId xmlns:a16="http://schemas.microsoft.com/office/drawing/2014/main" id="{8763CC5A-27DF-4AB1-9C58-B6D09C373261}"/>
            </a:ext>
          </a:extLst>
        </xdr:cNvPr>
        <xdr:cNvSpPr>
          <a:spLocks noChangeShapeType="1"/>
        </xdr:cNvSpPr>
      </xdr:nvSpPr>
      <xdr:spPr bwMode="auto">
        <a:xfrm>
          <a:off x="2829873" y="7452655"/>
          <a:ext cx="875069" cy="72857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3264" h="20181">
              <a:moveTo>
                <a:pt x="0" y="0"/>
              </a:moveTo>
              <a:cubicBezTo>
                <a:pt x="11090" y="1164"/>
                <a:pt x="39486" y="2625"/>
                <a:pt x="50595" y="6122"/>
              </a:cubicBezTo>
              <a:cubicBezTo>
                <a:pt x="46845" y="22358"/>
                <a:pt x="57622" y="18262"/>
                <a:pt x="63264" y="2018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20666</xdr:colOff>
      <xdr:row>46</xdr:row>
      <xdr:rowOff>57583</xdr:rowOff>
    </xdr:from>
    <xdr:to>
      <xdr:col>6</xdr:col>
      <xdr:colOff>154016</xdr:colOff>
      <xdr:row>47</xdr:row>
      <xdr:rowOff>11348</xdr:rowOff>
    </xdr:to>
    <xdr:sp macro="" textlink="">
      <xdr:nvSpPr>
        <xdr:cNvPr id="361" name="AutoShape 4802">
          <a:extLst>
            <a:ext uri="{FF2B5EF4-FFF2-40B4-BE49-F238E27FC236}">
              <a16:creationId xmlns:a16="http://schemas.microsoft.com/office/drawing/2014/main" id="{D1935190-2A60-4B01-ACCF-C34DD2CC7E4F}"/>
            </a:ext>
          </a:extLst>
        </xdr:cNvPr>
        <xdr:cNvSpPr>
          <a:spLocks noChangeArrowheads="1"/>
        </xdr:cNvSpPr>
      </xdr:nvSpPr>
      <xdr:spPr bwMode="auto">
        <a:xfrm>
          <a:off x="3464906" y="7753783"/>
          <a:ext cx="133350" cy="1214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552554</xdr:colOff>
      <xdr:row>43</xdr:row>
      <xdr:rowOff>33428</xdr:rowOff>
    </xdr:from>
    <xdr:to>
      <xdr:col>6</xdr:col>
      <xdr:colOff>248551</xdr:colOff>
      <xdr:row>45</xdr:row>
      <xdr:rowOff>59353</xdr:rowOff>
    </xdr:to>
    <xdr:sp macro="" textlink="">
      <xdr:nvSpPr>
        <xdr:cNvPr id="362" name="Line 120">
          <a:extLst>
            <a:ext uri="{FF2B5EF4-FFF2-40B4-BE49-F238E27FC236}">
              <a16:creationId xmlns:a16="http://schemas.microsoft.com/office/drawing/2014/main" id="{8FCF50E1-11CC-46F9-BA0C-66207D17FBBF}"/>
            </a:ext>
          </a:extLst>
        </xdr:cNvPr>
        <xdr:cNvSpPr>
          <a:spLocks noChangeShapeType="1"/>
        </xdr:cNvSpPr>
      </xdr:nvSpPr>
      <xdr:spPr bwMode="auto">
        <a:xfrm rot="8294024">
          <a:off x="3318614" y="7226708"/>
          <a:ext cx="374177" cy="3612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24556</xdr:colOff>
      <xdr:row>45</xdr:row>
      <xdr:rowOff>70110</xdr:rowOff>
    </xdr:from>
    <xdr:to>
      <xdr:col>6</xdr:col>
      <xdr:colOff>140132</xdr:colOff>
      <xdr:row>46</xdr:row>
      <xdr:rowOff>19130</xdr:rowOff>
    </xdr:to>
    <xdr:sp macro="" textlink="">
      <xdr:nvSpPr>
        <xdr:cNvPr id="363" name="Oval 77">
          <a:extLst>
            <a:ext uri="{FF2B5EF4-FFF2-40B4-BE49-F238E27FC236}">
              <a16:creationId xmlns:a16="http://schemas.microsoft.com/office/drawing/2014/main" id="{AB716F13-D6BF-442F-8D62-383C9BFEF942}"/>
            </a:ext>
          </a:extLst>
        </xdr:cNvPr>
        <xdr:cNvSpPr>
          <a:spLocks noChangeArrowheads="1"/>
        </xdr:cNvSpPr>
      </xdr:nvSpPr>
      <xdr:spPr bwMode="auto">
        <a:xfrm>
          <a:off x="3468796" y="7598670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292253</xdr:colOff>
      <xdr:row>43</xdr:row>
      <xdr:rowOff>154574</xdr:rowOff>
    </xdr:from>
    <xdr:ext cx="253446" cy="243346"/>
    <xdr:grpSp>
      <xdr:nvGrpSpPr>
        <xdr:cNvPr id="364" name="Group 6672">
          <a:extLst>
            <a:ext uri="{FF2B5EF4-FFF2-40B4-BE49-F238E27FC236}">
              <a16:creationId xmlns:a16="http://schemas.microsoft.com/office/drawing/2014/main" id="{2AD08A4D-D593-480E-96C5-0741DE2B841C}"/>
            </a:ext>
          </a:extLst>
        </xdr:cNvPr>
        <xdr:cNvGrpSpPr>
          <a:grpSpLocks/>
        </xdr:cNvGrpSpPr>
      </xdr:nvGrpSpPr>
      <xdr:grpSpPr bwMode="auto">
        <a:xfrm>
          <a:off x="3066864" y="7384849"/>
          <a:ext cx="253446" cy="243346"/>
          <a:chOff x="536" y="109"/>
          <a:chExt cx="46" cy="44"/>
        </a:xfrm>
      </xdr:grpSpPr>
      <xdr:pic>
        <xdr:nvPicPr>
          <xdr:cNvPr id="365" name="Picture 6673" descr="route2">
            <a:extLst>
              <a:ext uri="{FF2B5EF4-FFF2-40B4-BE49-F238E27FC236}">
                <a16:creationId xmlns:a16="http://schemas.microsoft.com/office/drawing/2014/main" id="{1CF43403-A7A3-F972-7E92-983BCEBDC1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6" name="Text Box 6674">
            <a:extLst>
              <a:ext uri="{FF2B5EF4-FFF2-40B4-BE49-F238E27FC236}">
                <a16:creationId xmlns:a16="http://schemas.microsoft.com/office/drawing/2014/main" id="{12DEF851-B065-24BA-D267-FDC42B36B7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69379</xdr:colOff>
      <xdr:row>42</xdr:row>
      <xdr:rowOff>111404</xdr:rowOff>
    </xdr:from>
    <xdr:to>
      <xdr:col>8</xdr:col>
      <xdr:colOff>108617</xdr:colOff>
      <xdr:row>48</xdr:row>
      <xdr:rowOff>161531</xdr:rowOff>
    </xdr:to>
    <xdr:sp macro="" textlink="">
      <xdr:nvSpPr>
        <xdr:cNvPr id="367" name="Line 72">
          <a:extLst>
            <a:ext uri="{FF2B5EF4-FFF2-40B4-BE49-F238E27FC236}">
              <a16:creationId xmlns:a16="http://schemas.microsoft.com/office/drawing/2014/main" id="{68BEF9E9-2512-4616-B815-C717721498C4}"/>
            </a:ext>
          </a:extLst>
        </xdr:cNvPr>
        <xdr:cNvSpPr>
          <a:spLocks noChangeShapeType="1"/>
        </xdr:cNvSpPr>
      </xdr:nvSpPr>
      <xdr:spPr bwMode="auto">
        <a:xfrm>
          <a:off x="4191799" y="7137044"/>
          <a:ext cx="717418" cy="105596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  <a:gd name="connsiteX0" fmla="*/ 0 w 54167"/>
            <a:gd name="connsiteY0" fmla="*/ 0 h 21541"/>
            <a:gd name="connsiteX1" fmla="*/ 50595 w 54167"/>
            <a:gd name="connsiteY1" fmla="*/ 6122 h 21541"/>
            <a:gd name="connsiteX2" fmla="*/ 54167 w 54167"/>
            <a:gd name="connsiteY2" fmla="*/ 21541 h 21541"/>
            <a:gd name="connsiteX0" fmla="*/ 0 w 54167"/>
            <a:gd name="connsiteY0" fmla="*/ 0 h 21541"/>
            <a:gd name="connsiteX1" fmla="*/ 50595 w 54167"/>
            <a:gd name="connsiteY1" fmla="*/ 6122 h 21541"/>
            <a:gd name="connsiteX2" fmla="*/ 54167 w 54167"/>
            <a:gd name="connsiteY2" fmla="*/ 21541 h 21541"/>
            <a:gd name="connsiteX0" fmla="*/ 0 w 50702"/>
            <a:gd name="connsiteY0" fmla="*/ 0 h 21390"/>
            <a:gd name="connsiteX1" fmla="*/ 50595 w 50702"/>
            <a:gd name="connsiteY1" fmla="*/ 6122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7550 w 50702"/>
            <a:gd name="connsiteY1" fmla="*/ 7393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0807 w 50702"/>
            <a:gd name="connsiteY1" fmla="*/ 8554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0807 w 50702"/>
            <a:gd name="connsiteY1" fmla="*/ 8554 h 21390"/>
            <a:gd name="connsiteX2" fmla="*/ 50702 w 50702"/>
            <a:gd name="connsiteY2" fmla="*/ 21390 h 213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702" h="21390">
              <a:moveTo>
                <a:pt x="0" y="0"/>
              </a:moveTo>
              <a:cubicBezTo>
                <a:pt x="11090" y="1164"/>
                <a:pt x="29698" y="5057"/>
                <a:pt x="40807" y="8554"/>
              </a:cubicBezTo>
              <a:cubicBezTo>
                <a:pt x="53371" y="13846"/>
                <a:pt x="50042" y="18413"/>
                <a:pt x="50702" y="2139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51301</xdr:colOff>
      <xdr:row>47</xdr:row>
      <xdr:rowOff>121639</xdr:rowOff>
    </xdr:from>
    <xdr:to>
      <xdr:col>8</xdr:col>
      <xdr:colOff>184651</xdr:colOff>
      <xdr:row>48</xdr:row>
      <xdr:rowOff>75403</xdr:rowOff>
    </xdr:to>
    <xdr:sp macro="" textlink="">
      <xdr:nvSpPr>
        <xdr:cNvPr id="368" name="AutoShape 4802">
          <a:extLst>
            <a:ext uri="{FF2B5EF4-FFF2-40B4-BE49-F238E27FC236}">
              <a16:creationId xmlns:a16="http://schemas.microsoft.com/office/drawing/2014/main" id="{5022E8D9-D0D7-4CCF-AA9E-14F33C837DB1}"/>
            </a:ext>
          </a:extLst>
        </xdr:cNvPr>
        <xdr:cNvSpPr>
          <a:spLocks noChangeArrowheads="1"/>
        </xdr:cNvSpPr>
      </xdr:nvSpPr>
      <xdr:spPr bwMode="auto">
        <a:xfrm>
          <a:off x="4851901" y="7985479"/>
          <a:ext cx="133350" cy="12140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134810</xdr:colOff>
      <xdr:row>46</xdr:row>
      <xdr:rowOff>107358</xdr:rowOff>
    </xdr:from>
    <xdr:to>
      <xdr:col>8</xdr:col>
      <xdr:colOff>570205</xdr:colOff>
      <xdr:row>47</xdr:row>
      <xdr:rowOff>23050</xdr:rowOff>
    </xdr:to>
    <xdr:sp macro="" textlink="">
      <xdr:nvSpPr>
        <xdr:cNvPr id="369" name="Line 120">
          <a:extLst>
            <a:ext uri="{FF2B5EF4-FFF2-40B4-BE49-F238E27FC236}">
              <a16:creationId xmlns:a16="http://schemas.microsoft.com/office/drawing/2014/main" id="{A2689573-56FB-47EE-96B7-1BDCF1DD4724}"/>
            </a:ext>
          </a:extLst>
        </xdr:cNvPr>
        <xdr:cNvSpPr>
          <a:spLocks noChangeShapeType="1"/>
        </xdr:cNvSpPr>
      </xdr:nvSpPr>
      <xdr:spPr bwMode="auto">
        <a:xfrm rot="5400000">
          <a:off x="4772352" y="7288436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77968</xdr:colOff>
      <xdr:row>45</xdr:row>
      <xdr:rowOff>166464</xdr:rowOff>
    </xdr:from>
    <xdr:ext cx="200529" cy="181032"/>
    <xdr:grpSp>
      <xdr:nvGrpSpPr>
        <xdr:cNvPr id="370" name="Group 6672">
          <a:extLst>
            <a:ext uri="{FF2B5EF4-FFF2-40B4-BE49-F238E27FC236}">
              <a16:creationId xmlns:a16="http://schemas.microsoft.com/office/drawing/2014/main" id="{3A1B846D-08C7-43F1-A617-ECEC20BE0AAC}"/>
            </a:ext>
          </a:extLst>
        </xdr:cNvPr>
        <xdr:cNvGrpSpPr>
          <a:grpSpLocks/>
        </xdr:cNvGrpSpPr>
      </xdr:nvGrpSpPr>
      <xdr:grpSpPr bwMode="auto">
        <a:xfrm>
          <a:off x="4894273" y="7734113"/>
          <a:ext cx="200529" cy="181032"/>
          <a:chOff x="536" y="109"/>
          <a:chExt cx="46" cy="44"/>
        </a:xfrm>
      </xdr:grpSpPr>
      <xdr:pic>
        <xdr:nvPicPr>
          <xdr:cNvPr id="371" name="Picture 6673" descr="route2">
            <a:extLst>
              <a:ext uri="{FF2B5EF4-FFF2-40B4-BE49-F238E27FC236}">
                <a16:creationId xmlns:a16="http://schemas.microsoft.com/office/drawing/2014/main" id="{3278915D-8034-4CE7-D3E0-1E47DE82D3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2" name="Text Box 6674">
            <a:extLst>
              <a:ext uri="{FF2B5EF4-FFF2-40B4-BE49-F238E27FC236}">
                <a16:creationId xmlns:a16="http://schemas.microsoft.com/office/drawing/2014/main" id="{AB8A3538-6FEE-EDFF-BA79-8634ED0210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144821</xdr:colOff>
      <xdr:row>46</xdr:row>
      <xdr:rowOff>155965</xdr:rowOff>
    </xdr:from>
    <xdr:to>
      <xdr:col>8</xdr:col>
      <xdr:colOff>580216</xdr:colOff>
      <xdr:row>47</xdr:row>
      <xdr:rowOff>71657</xdr:rowOff>
    </xdr:to>
    <xdr:sp macro="" textlink="">
      <xdr:nvSpPr>
        <xdr:cNvPr id="373" name="Line 120">
          <a:extLst>
            <a:ext uri="{FF2B5EF4-FFF2-40B4-BE49-F238E27FC236}">
              <a16:creationId xmlns:a16="http://schemas.microsoft.com/office/drawing/2014/main" id="{0754C28D-41D3-4289-8DE7-BFF5FBCC1B26}"/>
            </a:ext>
          </a:extLst>
        </xdr:cNvPr>
        <xdr:cNvSpPr>
          <a:spLocks noChangeShapeType="1"/>
        </xdr:cNvSpPr>
      </xdr:nvSpPr>
      <xdr:spPr bwMode="auto">
        <a:xfrm rot="5400000">
          <a:off x="4782363" y="7337043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52404</xdr:colOff>
      <xdr:row>46</xdr:row>
      <xdr:rowOff>161535</xdr:rowOff>
    </xdr:from>
    <xdr:to>
      <xdr:col>8</xdr:col>
      <xdr:colOff>167104</xdr:colOff>
      <xdr:row>47</xdr:row>
      <xdr:rowOff>97113</xdr:rowOff>
    </xdr:to>
    <xdr:sp macro="" textlink="">
      <xdr:nvSpPr>
        <xdr:cNvPr id="374" name="Oval 77">
          <a:extLst>
            <a:ext uri="{FF2B5EF4-FFF2-40B4-BE49-F238E27FC236}">
              <a16:creationId xmlns:a16="http://schemas.microsoft.com/office/drawing/2014/main" id="{0C7ECAB7-6408-42FD-AF59-E7E7B1D2DF67}"/>
            </a:ext>
          </a:extLst>
        </xdr:cNvPr>
        <xdr:cNvSpPr>
          <a:spLocks noChangeArrowheads="1"/>
        </xdr:cNvSpPr>
      </xdr:nvSpPr>
      <xdr:spPr bwMode="auto">
        <a:xfrm>
          <a:off x="4853004" y="7857735"/>
          <a:ext cx="114700" cy="1032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7</xdr:col>
      <xdr:colOff>164326</xdr:colOff>
      <xdr:row>46</xdr:row>
      <xdr:rowOff>133680</xdr:rowOff>
    </xdr:from>
    <xdr:to>
      <xdr:col>8</xdr:col>
      <xdr:colOff>599721</xdr:colOff>
      <xdr:row>47</xdr:row>
      <xdr:rowOff>49372</xdr:rowOff>
    </xdr:to>
    <xdr:sp macro="" textlink="">
      <xdr:nvSpPr>
        <xdr:cNvPr id="375" name="Line 120">
          <a:extLst>
            <a:ext uri="{FF2B5EF4-FFF2-40B4-BE49-F238E27FC236}">
              <a16:creationId xmlns:a16="http://schemas.microsoft.com/office/drawing/2014/main" id="{F2C6B5A5-5661-4F40-ACDE-6FC665FF3B06}"/>
            </a:ext>
          </a:extLst>
        </xdr:cNvPr>
        <xdr:cNvSpPr>
          <a:spLocks noChangeShapeType="1"/>
        </xdr:cNvSpPr>
      </xdr:nvSpPr>
      <xdr:spPr bwMode="auto">
        <a:xfrm rot="5400000">
          <a:off x="4801868" y="7314758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228371</xdr:colOff>
      <xdr:row>46</xdr:row>
      <xdr:rowOff>1</xdr:rowOff>
    </xdr:from>
    <xdr:ext cx="189386" cy="167106"/>
    <xdr:grpSp>
      <xdr:nvGrpSpPr>
        <xdr:cNvPr id="376" name="Group 6672">
          <a:extLst>
            <a:ext uri="{FF2B5EF4-FFF2-40B4-BE49-F238E27FC236}">
              <a16:creationId xmlns:a16="http://schemas.microsoft.com/office/drawing/2014/main" id="{A93B635C-BC04-4E4D-BCBC-A62F87976F1B}"/>
            </a:ext>
          </a:extLst>
        </xdr:cNvPr>
        <xdr:cNvGrpSpPr>
          <a:grpSpLocks/>
        </xdr:cNvGrpSpPr>
      </xdr:nvGrpSpPr>
      <xdr:grpSpPr bwMode="auto">
        <a:xfrm>
          <a:off x="4364111" y="7736337"/>
          <a:ext cx="189386" cy="167106"/>
          <a:chOff x="536" y="109"/>
          <a:chExt cx="46" cy="44"/>
        </a:xfrm>
      </xdr:grpSpPr>
      <xdr:pic>
        <xdr:nvPicPr>
          <xdr:cNvPr id="377" name="Picture 6673" descr="route2">
            <a:extLst>
              <a:ext uri="{FF2B5EF4-FFF2-40B4-BE49-F238E27FC236}">
                <a16:creationId xmlns:a16="http://schemas.microsoft.com/office/drawing/2014/main" id="{A9AA622F-6BA9-1E50-0CCE-DF75B5D98F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8" name="Text Box 6674">
            <a:extLst>
              <a:ext uri="{FF2B5EF4-FFF2-40B4-BE49-F238E27FC236}">
                <a16:creationId xmlns:a16="http://schemas.microsoft.com/office/drawing/2014/main" id="{AE3CE40F-547B-319E-455E-554DAB3595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180390</xdr:colOff>
      <xdr:row>47</xdr:row>
      <xdr:rowOff>127607</xdr:rowOff>
    </xdr:from>
    <xdr:ext cx="227651" cy="186253"/>
    <xdr:grpSp>
      <xdr:nvGrpSpPr>
        <xdr:cNvPr id="379" name="Group 6672">
          <a:extLst>
            <a:ext uri="{FF2B5EF4-FFF2-40B4-BE49-F238E27FC236}">
              <a16:creationId xmlns:a16="http://schemas.microsoft.com/office/drawing/2014/main" id="{82F8F0E0-496F-41A4-8E80-E8162804E61A}"/>
            </a:ext>
          </a:extLst>
        </xdr:cNvPr>
        <xdr:cNvGrpSpPr>
          <a:grpSpLocks/>
        </xdr:cNvGrpSpPr>
      </xdr:nvGrpSpPr>
      <xdr:grpSpPr bwMode="auto">
        <a:xfrm>
          <a:off x="4996695" y="8032630"/>
          <a:ext cx="227651" cy="186253"/>
          <a:chOff x="536" y="109"/>
          <a:chExt cx="46" cy="44"/>
        </a:xfrm>
      </xdr:grpSpPr>
      <xdr:pic>
        <xdr:nvPicPr>
          <xdr:cNvPr id="380" name="Picture 6673" descr="route2">
            <a:extLst>
              <a:ext uri="{FF2B5EF4-FFF2-40B4-BE49-F238E27FC236}">
                <a16:creationId xmlns:a16="http://schemas.microsoft.com/office/drawing/2014/main" id="{EA3ED876-9257-AFF8-A4FF-3DD9A5BE7C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1" name="Text Box 6674">
            <a:extLst>
              <a:ext uri="{FF2B5EF4-FFF2-40B4-BE49-F238E27FC236}">
                <a16:creationId xmlns:a16="http://schemas.microsoft.com/office/drawing/2014/main" id="{D6CEC2C1-B477-3E3E-35F2-23214BF24F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197739</xdr:colOff>
      <xdr:row>47</xdr:row>
      <xdr:rowOff>19501</xdr:rowOff>
    </xdr:from>
    <xdr:ext cx="189386" cy="167106"/>
    <xdr:grpSp>
      <xdr:nvGrpSpPr>
        <xdr:cNvPr id="382" name="Group 6672">
          <a:extLst>
            <a:ext uri="{FF2B5EF4-FFF2-40B4-BE49-F238E27FC236}">
              <a16:creationId xmlns:a16="http://schemas.microsoft.com/office/drawing/2014/main" id="{677161D6-51E7-40D6-B650-7CF0984A310D}"/>
            </a:ext>
          </a:extLst>
        </xdr:cNvPr>
        <xdr:cNvGrpSpPr>
          <a:grpSpLocks/>
        </xdr:cNvGrpSpPr>
      </xdr:nvGrpSpPr>
      <xdr:grpSpPr bwMode="auto">
        <a:xfrm>
          <a:off x="4333479" y="7924524"/>
          <a:ext cx="189386" cy="167106"/>
          <a:chOff x="536" y="109"/>
          <a:chExt cx="46" cy="44"/>
        </a:xfrm>
      </xdr:grpSpPr>
      <xdr:pic>
        <xdr:nvPicPr>
          <xdr:cNvPr id="383" name="Picture 6673" descr="route2">
            <a:extLst>
              <a:ext uri="{FF2B5EF4-FFF2-40B4-BE49-F238E27FC236}">
                <a16:creationId xmlns:a16="http://schemas.microsoft.com/office/drawing/2014/main" id="{BA14325C-D413-BDE9-C7DB-CE6B6F9BD0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4" name="Text Box 6674">
            <a:extLst>
              <a:ext uri="{FF2B5EF4-FFF2-40B4-BE49-F238E27FC236}">
                <a16:creationId xmlns:a16="http://schemas.microsoft.com/office/drawing/2014/main" id="{E0DE9F0A-8163-9378-D42B-F10DA5BFF2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378771</xdr:colOff>
      <xdr:row>46</xdr:row>
      <xdr:rowOff>111403</xdr:rowOff>
    </xdr:from>
    <xdr:ext cx="225593" cy="174269"/>
    <xdr:grpSp>
      <xdr:nvGrpSpPr>
        <xdr:cNvPr id="385" name="Group 6672">
          <a:extLst>
            <a:ext uri="{FF2B5EF4-FFF2-40B4-BE49-F238E27FC236}">
              <a16:creationId xmlns:a16="http://schemas.microsoft.com/office/drawing/2014/main" id="{E833690C-C86A-486F-937C-08EC3E4CC86E}"/>
            </a:ext>
          </a:extLst>
        </xdr:cNvPr>
        <xdr:cNvGrpSpPr>
          <a:grpSpLocks/>
        </xdr:cNvGrpSpPr>
      </xdr:nvGrpSpPr>
      <xdr:grpSpPr bwMode="auto">
        <a:xfrm>
          <a:off x="4514511" y="7847739"/>
          <a:ext cx="225593" cy="174269"/>
          <a:chOff x="536" y="109"/>
          <a:chExt cx="46" cy="44"/>
        </a:xfrm>
      </xdr:grpSpPr>
      <xdr:pic>
        <xdr:nvPicPr>
          <xdr:cNvPr id="386" name="Picture 6673" descr="route2">
            <a:extLst>
              <a:ext uri="{FF2B5EF4-FFF2-40B4-BE49-F238E27FC236}">
                <a16:creationId xmlns:a16="http://schemas.microsoft.com/office/drawing/2014/main" id="{23557EA5-77BB-5D26-5E2F-A450D57B37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" name="Text Box 6674">
            <a:extLst>
              <a:ext uri="{FF2B5EF4-FFF2-40B4-BE49-F238E27FC236}">
                <a16:creationId xmlns:a16="http://schemas.microsoft.com/office/drawing/2014/main" id="{4D9FEF95-7B13-615E-7131-7BE6C48CA3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8</xdr:col>
      <xdr:colOff>295210</xdr:colOff>
      <xdr:row>46</xdr:row>
      <xdr:rowOff>111404</xdr:rowOff>
    </xdr:from>
    <xdr:ext cx="239526" cy="181030"/>
    <xdr:grpSp>
      <xdr:nvGrpSpPr>
        <xdr:cNvPr id="388" name="Group 6672">
          <a:extLst>
            <a:ext uri="{FF2B5EF4-FFF2-40B4-BE49-F238E27FC236}">
              <a16:creationId xmlns:a16="http://schemas.microsoft.com/office/drawing/2014/main" id="{ACD6112A-F24C-408E-9AEA-AC803C019384}"/>
            </a:ext>
          </a:extLst>
        </xdr:cNvPr>
        <xdr:cNvGrpSpPr>
          <a:grpSpLocks/>
        </xdr:cNvGrpSpPr>
      </xdr:nvGrpSpPr>
      <xdr:grpSpPr bwMode="auto">
        <a:xfrm>
          <a:off x="5111515" y="7847740"/>
          <a:ext cx="239526" cy="181030"/>
          <a:chOff x="536" y="109"/>
          <a:chExt cx="46" cy="44"/>
        </a:xfrm>
      </xdr:grpSpPr>
      <xdr:pic>
        <xdr:nvPicPr>
          <xdr:cNvPr id="389" name="Picture 6673" descr="route2">
            <a:extLst>
              <a:ext uri="{FF2B5EF4-FFF2-40B4-BE49-F238E27FC236}">
                <a16:creationId xmlns:a16="http://schemas.microsoft.com/office/drawing/2014/main" id="{4601D9B9-EBC8-C9C8-08CE-820085D780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0" name="Text Box 6674">
            <a:extLst>
              <a:ext uri="{FF2B5EF4-FFF2-40B4-BE49-F238E27FC236}">
                <a16:creationId xmlns:a16="http://schemas.microsoft.com/office/drawing/2014/main" id="{6C422A34-B7C7-2ADD-F060-5DE53BDEAD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7</xdr:col>
      <xdr:colOff>175459</xdr:colOff>
      <xdr:row>44</xdr:row>
      <xdr:rowOff>30636</xdr:rowOff>
    </xdr:from>
    <xdr:to>
      <xdr:col>8</xdr:col>
      <xdr:colOff>387126</xdr:colOff>
      <xdr:row>46</xdr:row>
      <xdr:rowOff>33508</xdr:rowOff>
    </xdr:to>
    <xdr:sp macro="" textlink="">
      <xdr:nvSpPr>
        <xdr:cNvPr id="391" name="Line 76">
          <a:extLst>
            <a:ext uri="{FF2B5EF4-FFF2-40B4-BE49-F238E27FC236}">
              <a16:creationId xmlns:a16="http://schemas.microsoft.com/office/drawing/2014/main" id="{F92E6C23-BF88-425E-9DB5-0743BE91C935}"/>
            </a:ext>
          </a:extLst>
        </xdr:cNvPr>
        <xdr:cNvSpPr>
          <a:spLocks noChangeShapeType="1"/>
        </xdr:cNvSpPr>
      </xdr:nvSpPr>
      <xdr:spPr bwMode="auto">
        <a:xfrm flipH="1">
          <a:off x="4297879" y="7391556"/>
          <a:ext cx="889847" cy="3381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72411</xdr:colOff>
      <xdr:row>48</xdr:row>
      <xdr:rowOff>66843</xdr:rowOff>
    </xdr:from>
    <xdr:to>
      <xdr:col>9</xdr:col>
      <xdr:colOff>370414</xdr:colOff>
      <xdr:row>48</xdr:row>
      <xdr:rowOff>66843</xdr:rowOff>
    </xdr:to>
    <xdr:sp macro="" textlink="">
      <xdr:nvSpPr>
        <xdr:cNvPr id="392" name="Line 76">
          <a:extLst>
            <a:ext uri="{FF2B5EF4-FFF2-40B4-BE49-F238E27FC236}">
              <a16:creationId xmlns:a16="http://schemas.microsoft.com/office/drawing/2014/main" id="{3FC7F828-783E-4D9C-B320-6A6CB1D74EBE}"/>
            </a:ext>
          </a:extLst>
        </xdr:cNvPr>
        <xdr:cNvSpPr>
          <a:spLocks noChangeShapeType="1"/>
        </xdr:cNvSpPr>
      </xdr:nvSpPr>
      <xdr:spPr bwMode="auto">
        <a:xfrm flipH="1">
          <a:off x="5551191" y="8098323"/>
          <a:ext cx="29800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562082</xdr:colOff>
      <xdr:row>44</xdr:row>
      <xdr:rowOff>142035</xdr:rowOff>
    </xdr:from>
    <xdr:to>
      <xdr:col>8</xdr:col>
      <xdr:colOff>10886</xdr:colOff>
      <xdr:row>45</xdr:row>
      <xdr:rowOff>97971</xdr:rowOff>
    </xdr:to>
    <xdr:sp macro="" textlink="">
      <xdr:nvSpPr>
        <xdr:cNvPr id="393" name="Oval 1295">
          <a:extLst>
            <a:ext uri="{FF2B5EF4-FFF2-40B4-BE49-F238E27FC236}">
              <a16:creationId xmlns:a16="http://schemas.microsoft.com/office/drawing/2014/main" id="{28A1849C-E347-44FC-A2D9-85ED44F517B0}"/>
            </a:ext>
          </a:extLst>
        </xdr:cNvPr>
        <xdr:cNvSpPr>
          <a:spLocks noChangeArrowheads="1"/>
        </xdr:cNvSpPr>
      </xdr:nvSpPr>
      <xdr:spPr bwMode="auto">
        <a:xfrm>
          <a:off x="4684502" y="7502955"/>
          <a:ext cx="126984" cy="1235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7</xdr:col>
      <xdr:colOff>300784</xdr:colOff>
      <xdr:row>43</xdr:row>
      <xdr:rowOff>100260</xdr:rowOff>
    </xdr:from>
    <xdr:ext cx="200529" cy="181032"/>
    <xdr:grpSp>
      <xdr:nvGrpSpPr>
        <xdr:cNvPr id="394" name="Group 6672">
          <a:extLst>
            <a:ext uri="{FF2B5EF4-FFF2-40B4-BE49-F238E27FC236}">
              <a16:creationId xmlns:a16="http://schemas.microsoft.com/office/drawing/2014/main" id="{597ADAC1-1511-4DBF-847E-F5FECD7D2F63}"/>
            </a:ext>
          </a:extLst>
        </xdr:cNvPr>
        <xdr:cNvGrpSpPr>
          <a:grpSpLocks/>
        </xdr:cNvGrpSpPr>
      </xdr:nvGrpSpPr>
      <xdr:grpSpPr bwMode="auto">
        <a:xfrm>
          <a:off x="4436524" y="7330535"/>
          <a:ext cx="200529" cy="181032"/>
          <a:chOff x="536" y="109"/>
          <a:chExt cx="46" cy="44"/>
        </a:xfrm>
      </xdr:grpSpPr>
      <xdr:pic>
        <xdr:nvPicPr>
          <xdr:cNvPr id="395" name="Picture 6673" descr="route2">
            <a:extLst>
              <a:ext uri="{FF2B5EF4-FFF2-40B4-BE49-F238E27FC236}">
                <a16:creationId xmlns:a16="http://schemas.microsoft.com/office/drawing/2014/main" id="{A12C9F93-0504-C6BF-E67A-50F7466ACB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6" name="Text Box 6674">
            <a:extLst>
              <a:ext uri="{FF2B5EF4-FFF2-40B4-BE49-F238E27FC236}">
                <a16:creationId xmlns:a16="http://schemas.microsoft.com/office/drawing/2014/main" id="{30231EE7-00C6-33C4-DC89-72E129AEA3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320283</xdr:colOff>
      <xdr:row>44</xdr:row>
      <xdr:rowOff>163535</xdr:rowOff>
    </xdr:from>
    <xdr:ext cx="200529" cy="181032"/>
    <xdr:grpSp>
      <xdr:nvGrpSpPr>
        <xdr:cNvPr id="397" name="Group 6672">
          <a:extLst>
            <a:ext uri="{FF2B5EF4-FFF2-40B4-BE49-F238E27FC236}">
              <a16:creationId xmlns:a16="http://schemas.microsoft.com/office/drawing/2014/main" id="{D631352E-6471-4CBE-A3CC-78D16AFD5ADC}"/>
            </a:ext>
          </a:extLst>
        </xdr:cNvPr>
        <xdr:cNvGrpSpPr>
          <a:grpSpLocks/>
        </xdr:cNvGrpSpPr>
      </xdr:nvGrpSpPr>
      <xdr:grpSpPr bwMode="auto">
        <a:xfrm>
          <a:off x="4456023" y="7562497"/>
          <a:ext cx="200529" cy="181032"/>
          <a:chOff x="536" y="109"/>
          <a:chExt cx="46" cy="44"/>
        </a:xfrm>
      </xdr:grpSpPr>
      <xdr:pic>
        <xdr:nvPicPr>
          <xdr:cNvPr id="398" name="Picture 6673" descr="route2">
            <a:extLst>
              <a:ext uri="{FF2B5EF4-FFF2-40B4-BE49-F238E27FC236}">
                <a16:creationId xmlns:a16="http://schemas.microsoft.com/office/drawing/2014/main" id="{E2100C26-681F-779A-E8CD-4DE254781C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9" name="Text Box 6674">
            <a:extLst>
              <a:ext uri="{FF2B5EF4-FFF2-40B4-BE49-F238E27FC236}">
                <a16:creationId xmlns:a16="http://schemas.microsoft.com/office/drawing/2014/main" id="{ABBFB1DE-5756-3071-4F00-A74DD15D8D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559805</xdr:colOff>
      <xdr:row>43</xdr:row>
      <xdr:rowOff>178245</xdr:rowOff>
    </xdr:from>
    <xdr:ext cx="232171" cy="135408"/>
    <xdr:sp macro="" textlink="">
      <xdr:nvSpPr>
        <xdr:cNvPr id="400" name="Text Box 1416">
          <a:extLst>
            <a:ext uri="{FF2B5EF4-FFF2-40B4-BE49-F238E27FC236}">
              <a16:creationId xmlns:a16="http://schemas.microsoft.com/office/drawing/2014/main" id="{89ACB203-7D86-4696-BB9E-F029BB2200D1}"/>
            </a:ext>
          </a:extLst>
        </xdr:cNvPr>
        <xdr:cNvSpPr txBox="1">
          <a:spLocks noChangeArrowheads="1"/>
        </xdr:cNvSpPr>
      </xdr:nvSpPr>
      <xdr:spPr bwMode="auto">
        <a:xfrm>
          <a:off x="4682225" y="7363905"/>
          <a:ext cx="232171" cy="135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ﾀﾞｲｿｰ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208880</xdr:colOff>
      <xdr:row>45</xdr:row>
      <xdr:rowOff>136955</xdr:rowOff>
    </xdr:from>
    <xdr:to>
      <xdr:col>10</xdr:col>
      <xdr:colOff>559803</xdr:colOff>
      <xdr:row>48</xdr:row>
      <xdr:rowOff>142550</xdr:rowOff>
    </xdr:to>
    <xdr:sp macro="" textlink="">
      <xdr:nvSpPr>
        <xdr:cNvPr id="401" name="Line 75">
          <a:extLst>
            <a:ext uri="{FF2B5EF4-FFF2-40B4-BE49-F238E27FC236}">
              <a16:creationId xmlns:a16="http://schemas.microsoft.com/office/drawing/2014/main" id="{652E52B3-2069-42F3-AA05-F53B84F29A21}"/>
            </a:ext>
          </a:extLst>
        </xdr:cNvPr>
        <xdr:cNvSpPr>
          <a:spLocks noChangeShapeType="1"/>
        </xdr:cNvSpPr>
      </xdr:nvSpPr>
      <xdr:spPr bwMode="auto">
        <a:xfrm rot="10800000" flipV="1">
          <a:off x="5687660" y="7665515"/>
          <a:ext cx="1029103" cy="50851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24374"/>
            <a:gd name="connsiteY0" fmla="*/ 0 h 9747"/>
            <a:gd name="connsiteX1" fmla="*/ 324374 w 324374"/>
            <a:gd name="connsiteY1" fmla="*/ 9747 h 9747"/>
            <a:gd name="connsiteX0" fmla="*/ 13 w 10013"/>
            <a:gd name="connsiteY0" fmla="*/ 0 h 10000"/>
            <a:gd name="connsiteX1" fmla="*/ 10013 w 10013"/>
            <a:gd name="connsiteY1" fmla="*/ 10000 h 10000"/>
            <a:gd name="connsiteX0" fmla="*/ 0 w 38745"/>
            <a:gd name="connsiteY0" fmla="*/ 0 h 6813"/>
            <a:gd name="connsiteX1" fmla="*/ 38745 w 38745"/>
            <a:gd name="connsiteY1" fmla="*/ 6813 h 6813"/>
            <a:gd name="connsiteX0" fmla="*/ 0 w 10000"/>
            <a:gd name="connsiteY0" fmla="*/ 0 h 10000"/>
            <a:gd name="connsiteX1" fmla="*/ 8107 w 10000"/>
            <a:gd name="connsiteY1" fmla="*/ 1291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2105"/>
            <a:gd name="connsiteY0" fmla="*/ 346 h 9540"/>
            <a:gd name="connsiteX1" fmla="*/ 9633 w 12105"/>
            <a:gd name="connsiteY1" fmla="*/ 455 h 9540"/>
            <a:gd name="connsiteX2" fmla="*/ 12105 w 12105"/>
            <a:gd name="connsiteY2" fmla="*/ 9540 h 9540"/>
            <a:gd name="connsiteX0" fmla="*/ 0 w 10000"/>
            <a:gd name="connsiteY0" fmla="*/ 477 h 10114"/>
            <a:gd name="connsiteX1" fmla="*/ 7958 w 10000"/>
            <a:gd name="connsiteY1" fmla="*/ 591 h 10114"/>
            <a:gd name="connsiteX2" fmla="*/ 10000 w 10000"/>
            <a:gd name="connsiteY2" fmla="*/ 10114 h 10114"/>
            <a:gd name="connsiteX0" fmla="*/ 0 w 10000"/>
            <a:gd name="connsiteY0" fmla="*/ 0 h 9637"/>
            <a:gd name="connsiteX1" fmla="*/ 7958 w 10000"/>
            <a:gd name="connsiteY1" fmla="*/ 114 h 9637"/>
            <a:gd name="connsiteX2" fmla="*/ 10000 w 10000"/>
            <a:gd name="connsiteY2" fmla="*/ 9637 h 9637"/>
            <a:gd name="connsiteX0" fmla="*/ 0 w 10000"/>
            <a:gd name="connsiteY0" fmla="*/ 116 h 9882"/>
            <a:gd name="connsiteX1" fmla="*/ 7958 w 10000"/>
            <a:gd name="connsiteY1" fmla="*/ 0 h 9882"/>
            <a:gd name="connsiteX2" fmla="*/ 10000 w 10000"/>
            <a:gd name="connsiteY2" fmla="*/ 9882 h 9882"/>
            <a:gd name="connsiteX0" fmla="*/ 0 w 10000"/>
            <a:gd name="connsiteY0" fmla="*/ 117 h 10000"/>
            <a:gd name="connsiteX1" fmla="*/ 7958 w 10000"/>
            <a:gd name="connsiteY1" fmla="*/ 0 h 10000"/>
            <a:gd name="connsiteX2" fmla="*/ 10000 w 10000"/>
            <a:gd name="connsiteY2" fmla="*/ 10000 h 10000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886"/>
            <a:gd name="connsiteY0" fmla="*/ 0 h 19697"/>
            <a:gd name="connsiteX1" fmla="*/ 8844 w 10886"/>
            <a:gd name="connsiteY1" fmla="*/ 9697 h 19697"/>
            <a:gd name="connsiteX2" fmla="*/ 10886 w 10886"/>
            <a:gd name="connsiteY2" fmla="*/ 19697 h 19697"/>
            <a:gd name="connsiteX0" fmla="*/ 25 w 10911"/>
            <a:gd name="connsiteY0" fmla="*/ 0 h 19697"/>
            <a:gd name="connsiteX1" fmla="*/ 8869 w 10911"/>
            <a:gd name="connsiteY1" fmla="*/ 9697 h 19697"/>
            <a:gd name="connsiteX2" fmla="*/ 10911 w 1091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983 w 10941"/>
            <a:gd name="connsiteY1" fmla="*/ 10447 h 19697"/>
            <a:gd name="connsiteX2" fmla="*/ 10941 w 10941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886" h="10132">
              <a:moveTo>
                <a:pt x="0" y="0"/>
              </a:moveTo>
              <a:cubicBezTo>
                <a:pt x="1751" y="775"/>
                <a:pt x="1651" y="243"/>
                <a:pt x="8928" y="882"/>
              </a:cubicBezTo>
              <a:cubicBezTo>
                <a:pt x="8730" y="8065"/>
                <a:pt x="8461" y="9296"/>
                <a:pt x="10886" y="1013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</a:t>
          </a:r>
        </a:p>
      </xdr:txBody>
    </xdr:sp>
    <xdr:clientData/>
  </xdr:twoCellAnchor>
  <xdr:oneCellAnchor>
    <xdr:from>
      <xdr:col>9</xdr:col>
      <xdr:colOff>370280</xdr:colOff>
      <xdr:row>42</xdr:row>
      <xdr:rowOff>58800</xdr:rowOff>
    </xdr:from>
    <xdr:ext cx="189091" cy="582775"/>
    <xdr:sp macro="" textlink="">
      <xdr:nvSpPr>
        <xdr:cNvPr id="402" name="Text Box 1620">
          <a:extLst>
            <a:ext uri="{FF2B5EF4-FFF2-40B4-BE49-F238E27FC236}">
              <a16:creationId xmlns:a16="http://schemas.microsoft.com/office/drawing/2014/main" id="{BAB52D02-542C-4899-918C-D30E71B917B1}"/>
            </a:ext>
          </a:extLst>
        </xdr:cNvPr>
        <xdr:cNvSpPr txBox="1">
          <a:spLocks noChangeArrowheads="1"/>
        </xdr:cNvSpPr>
      </xdr:nvSpPr>
      <xdr:spPr bwMode="auto">
        <a:xfrm>
          <a:off x="5849060" y="7084440"/>
          <a:ext cx="189091" cy="582775"/>
        </a:xfrm>
        <a:prstGeom prst="rect">
          <a:avLst/>
        </a:prstGeom>
        <a:solidFill>
          <a:schemeClr val="bg1">
            <a:alpha val="65000"/>
          </a:schemeClr>
        </a:solidFill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お城通り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9</xdr:col>
      <xdr:colOff>377770</xdr:colOff>
      <xdr:row>43</xdr:row>
      <xdr:rowOff>8463</xdr:rowOff>
    </xdr:from>
    <xdr:to>
      <xdr:col>9</xdr:col>
      <xdr:colOff>382006</xdr:colOff>
      <xdr:row>46</xdr:row>
      <xdr:rowOff>21148</xdr:rowOff>
    </xdr:to>
    <xdr:sp macro="" textlink="">
      <xdr:nvSpPr>
        <xdr:cNvPr id="403" name="Line 4803">
          <a:extLst>
            <a:ext uri="{FF2B5EF4-FFF2-40B4-BE49-F238E27FC236}">
              <a16:creationId xmlns:a16="http://schemas.microsoft.com/office/drawing/2014/main" id="{89E23A7F-80CF-443B-8B6D-1E991891E994}"/>
            </a:ext>
          </a:extLst>
        </xdr:cNvPr>
        <xdr:cNvSpPr>
          <a:spLocks noChangeShapeType="1"/>
        </xdr:cNvSpPr>
      </xdr:nvSpPr>
      <xdr:spPr bwMode="auto">
        <a:xfrm flipH="1">
          <a:off x="5856550" y="7201743"/>
          <a:ext cx="4236" cy="5156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54030</xdr:colOff>
      <xdr:row>45</xdr:row>
      <xdr:rowOff>158129</xdr:rowOff>
    </xdr:from>
    <xdr:to>
      <xdr:col>9</xdr:col>
      <xdr:colOff>342956</xdr:colOff>
      <xdr:row>46</xdr:row>
      <xdr:rowOff>6838</xdr:rowOff>
    </xdr:to>
    <xdr:sp macro="" textlink="">
      <xdr:nvSpPr>
        <xdr:cNvPr id="404" name="Line 76">
          <a:extLst>
            <a:ext uri="{FF2B5EF4-FFF2-40B4-BE49-F238E27FC236}">
              <a16:creationId xmlns:a16="http://schemas.microsoft.com/office/drawing/2014/main" id="{063DBBC6-055B-41D5-AEE4-705B37969C48}"/>
            </a:ext>
          </a:extLst>
        </xdr:cNvPr>
        <xdr:cNvSpPr>
          <a:spLocks noChangeShapeType="1"/>
        </xdr:cNvSpPr>
      </xdr:nvSpPr>
      <xdr:spPr bwMode="auto">
        <a:xfrm rot="10800000" flipV="1">
          <a:off x="5532810" y="7686689"/>
          <a:ext cx="288926" cy="16349"/>
        </a:xfrm>
        <a:custGeom>
          <a:avLst/>
          <a:gdLst>
            <a:gd name="connsiteX0" fmla="*/ 0 w 1002611"/>
            <a:gd name="connsiteY0" fmla="*/ 0 h 10043"/>
            <a:gd name="connsiteX1" fmla="*/ 1002611 w 1002611"/>
            <a:gd name="connsiteY1" fmla="*/ 10043 h 10043"/>
            <a:gd name="connsiteX0" fmla="*/ 0 w 1002611"/>
            <a:gd name="connsiteY0" fmla="*/ 55260 h 55391"/>
            <a:gd name="connsiteX1" fmla="*/ 1002611 w 1002611"/>
            <a:gd name="connsiteY1" fmla="*/ 132 h 55391"/>
            <a:gd name="connsiteX0" fmla="*/ 0 w 1002611"/>
            <a:gd name="connsiteY0" fmla="*/ 65155 h 65155"/>
            <a:gd name="connsiteX1" fmla="*/ 506308 w 1002611"/>
            <a:gd name="connsiteY1" fmla="*/ 0 h 65155"/>
            <a:gd name="connsiteX2" fmla="*/ 1002611 w 1002611"/>
            <a:gd name="connsiteY2" fmla="*/ 10027 h 65155"/>
            <a:gd name="connsiteX0" fmla="*/ 0 w 1076950"/>
            <a:gd name="connsiteY0" fmla="*/ 65155 h 65155"/>
            <a:gd name="connsiteX1" fmla="*/ 580647 w 1076950"/>
            <a:gd name="connsiteY1" fmla="*/ 0 h 65155"/>
            <a:gd name="connsiteX2" fmla="*/ 1076950 w 1076950"/>
            <a:gd name="connsiteY2" fmla="*/ 10027 h 65155"/>
            <a:gd name="connsiteX0" fmla="*/ 0 w 1237164"/>
            <a:gd name="connsiteY0" fmla="*/ 88359 h 88359"/>
            <a:gd name="connsiteX1" fmla="*/ 740861 w 1237164"/>
            <a:gd name="connsiteY1" fmla="*/ 0 h 88359"/>
            <a:gd name="connsiteX2" fmla="*/ 1237164 w 1237164"/>
            <a:gd name="connsiteY2" fmla="*/ 10027 h 88359"/>
            <a:gd name="connsiteX0" fmla="*/ 0 w 1218028"/>
            <a:gd name="connsiteY0" fmla="*/ 86216 h 86216"/>
            <a:gd name="connsiteX1" fmla="*/ 721725 w 1218028"/>
            <a:gd name="connsiteY1" fmla="*/ 0 h 86216"/>
            <a:gd name="connsiteX2" fmla="*/ 1218028 w 1218028"/>
            <a:gd name="connsiteY2" fmla="*/ 10027 h 86216"/>
            <a:gd name="connsiteX0" fmla="*/ 0 w 496303"/>
            <a:gd name="connsiteY0" fmla="*/ 0 h 10027"/>
            <a:gd name="connsiteX1" fmla="*/ 496303 w 496303"/>
            <a:gd name="connsiteY1" fmla="*/ 10027 h 100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96303" h="10027">
              <a:moveTo>
                <a:pt x="0" y="0"/>
              </a:moveTo>
              <a:cubicBezTo>
                <a:pt x="23409" y="8345"/>
                <a:pt x="162099" y="6679"/>
                <a:pt x="496303" y="1002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468468</xdr:colOff>
      <xdr:row>47</xdr:row>
      <xdr:rowOff>39239</xdr:rowOff>
    </xdr:from>
    <xdr:to>
      <xdr:col>9</xdr:col>
      <xdr:colOff>667052</xdr:colOff>
      <xdr:row>48</xdr:row>
      <xdr:rowOff>78619</xdr:rowOff>
    </xdr:to>
    <xdr:sp macro="" textlink="">
      <xdr:nvSpPr>
        <xdr:cNvPr id="405" name="六角形 404">
          <a:extLst>
            <a:ext uri="{FF2B5EF4-FFF2-40B4-BE49-F238E27FC236}">
              <a16:creationId xmlns:a16="http://schemas.microsoft.com/office/drawing/2014/main" id="{2A2AD269-2147-4B4B-A56C-974826E5D408}"/>
            </a:ext>
          </a:extLst>
        </xdr:cNvPr>
        <xdr:cNvSpPr/>
      </xdr:nvSpPr>
      <xdr:spPr bwMode="auto">
        <a:xfrm>
          <a:off x="5947248" y="7903079"/>
          <a:ext cx="198584" cy="20702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25287</xdr:colOff>
      <xdr:row>46</xdr:row>
      <xdr:rowOff>125017</xdr:rowOff>
    </xdr:from>
    <xdr:ext cx="336631" cy="227819"/>
    <xdr:sp macro="" textlink="">
      <xdr:nvSpPr>
        <xdr:cNvPr id="406" name="Text Box 303">
          <a:extLst>
            <a:ext uri="{FF2B5EF4-FFF2-40B4-BE49-F238E27FC236}">
              <a16:creationId xmlns:a16="http://schemas.microsoft.com/office/drawing/2014/main" id="{73AC9999-5BF4-4C05-A520-6AB1A1ED5A00}"/>
            </a:ext>
          </a:extLst>
        </xdr:cNvPr>
        <xdr:cNvSpPr txBox="1">
          <a:spLocks noChangeArrowheads="1"/>
        </xdr:cNvSpPr>
      </xdr:nvSpPr>
      <xdr:spPr bwMode="auto">
        <a:xfrm>
          <a:off x="5504067" y="7821217"/>
          <a:ext cx="336631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城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9</xdr:col>
      <xdr:colOff>170785</xdr:colOff>
      <xdr:row>44</xdr:row>
      <xdr:rowOff>76947</xdr:rowOff>
    </xdr:from>
    <xdr:to>
      <xdr:col>9</xdr:col>
      <xdr:colOff>354935</xdr:colOff>
      <xdr:row>45</xdr:row>
      <xdr:rowOff>58931</xdr:rowOff>
    </xdr:to>
    <xdr:sp macro="" textlink="">
      <xdr:nvSpPr>
        <xdr:cNvPr id="407" name="六角形 406">
          <a:extLst>
            <a:ext uri="{FF2B5EF4-FFF2-40B4-BE49-F238E27FC236}">
              <a16:creationId xmlns:a16="http://schemas.microsoft.com/office/drawing/2014/main" id="{CB365A5C-2E0A-4389-8C56-5FE204317C29}"/>
            </a:ext>
          </a:extLst>
        </xdr:cNvPr>
        <xdr:cNvSpPr/>
      </xdr:nvSpPr>
      <xdr:spPr bwMode="auto">
        <a:xfrm>
          <a:off x="5649565" y="7437867"/>
          <a:ext cx="184150" cy="1496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300789</xdr:colOff>
      <xdr:row>45</xdr:row>
      <xdr:rowOff>101912</xdr:rowOff>
    </xdr:from>
    <xdr:to>
      <xdr:col>9</xdr:col>
      <xdr:colOff>467135</xdr:colOff>
      <xdr:row>46</xdr:row>
      <xdr:rowOff>112929</xdr:rowOff>
    </xdr:to>
    <xdr:pic>
      <xdr:nvPicPr>
        <xdr:cNvPr id="408" name="図 407">
          <a:extLst>
            <a:ext uri="{FF2B5EF4-FFF2-40B4-BE49-F238E27FC236}">
              <a16:creationId xmlns:a16="http://schemas.microsoft.com/office/drawing/2014/main" id="{44FBDC39-A6DF-487F-879C-435348D6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779569" y="7630472"/>
          <a:ext cx="166346" cy="178656"/>
        </a:xfrm>
        <a:prstGeom prst="rect">
          <a:avLst/>
        </a:prstGeom>
      </xdr:spPr>
    </xdr:pic>
    <xdr:clientData/>
  </xdr:twoCellAnchor>
  <xdr:twoCellAnchor editAs="oneCell">
    <xdr:from>
      <xdr:col>9</xdr:col>
      <xdr:colOff>333305</xdr:colOff>
      <xdr:row>46</xdr:row>
      <xdr:rowOff>144587</xdr:rowOff>
    </xdr:from>
    <xdr:to>
      <xdr:col>9</xdr:col>
      <xdr:colOff>473525</xdr:colOff>
      <xdr:row>47</xdr:row>
      <xdr:rowOff>93204</xdr:rowOff>
    </xdr:to>
    <xdr:pic>
      <xdr:nvPicPr>
        <xdr:cNvPr id="409" name="図 408">
          <a:extLst>
            <a:ext uri="{FF2B5EF4-FFF2-40B4-BE49-F238E27FC236}">
              <a16:creationId xmlns:a16="http://schemas.microsoft.com/office/drawing/2014/main" id="{ED64153F-373C-4E6D-9537-AFDC3D51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812085" y="7840787"/>
          <a:ext cx="140220" cy="116258"/>
        </a:xfrm>
        <a:prstGeom prst="rect">
          <a:avLst/>
        </a:prstGeom>
      </xdr:spPr>
    </xdr:pic>
    <xdr:clientData/>
  </xdr:twoCellAnchor>
  <xdr:oneCellAnchor>
    <xdr:from>
      <xdr:col>9</xdr:col>
      <xdr:colOff>26957</xdr:colOff>
      <xdr:row>42</xdr:row>
      <xdr:rowOff>164319</xdr:rowOff>
    </xdr:from>
    <xdr:ext cx="336631" cy="227819"/>
    <xdr:sp macro="" textlink="">
      <xdr:nvSpPr>
        <xdr:cNvPr id="410" name="Text Box 303">
          <a:extLst>
            <a:ext uri="{FF2B5EF4-FFF2-40B4-BE49-F238E27FC236}">
              <a16:creationId xmlns:a16="http://schemas.microsoft.com/office/drawing/2014/main" id="{3A21B1C5-718B-4CCF-B336-01F657B0916B}"/>
            </a:ext>
          </a:extLst>
        </xdr:cNvPr>
        <xdr:cNvSpPr txBox="1">
          <a:spLocks noChangeArrowheads="1"/>
        </xdr:cNvSpPr>
      </xdr:nvSpPr>
      <xdr:spPr bwMode="auto">
        <a:xfrm>
          <a:off x="5505737" y="7189959"/>
          <a:ext cx="336631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市役所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9</xdr:col>
      <xdr:colOff>609604</xdr:colOff>
      <xdr:row>43</xdr:row>
      <xdr:rowOff>21168</xdr:rowOff>
    </xdr:from>
    <xdr:to>
      <xdr:col>9</xdr:col>
      <xdr:colOff>613840</xdr:colOff>
      <xdr:row>46</xdr:row>
      <xdr:rowOff>19927</xdr:rowOff>
    </xdr:to>
    <xdr:sp macro="" textlink="">
      <xdr:nvSpPr>
        <xdr:cNvPr id="411" name="Line 4803">
          <a:extLst>
            <a:ext uri="{FF2B5EF4-FFF2-40B4-BE49-F238E27FC236}">
              <a16:creationId xmlns:a16="http://schemas.microsoft.com/office/drawing/2014/main" id="{4BA828E4-5E2B-4AA9-8DE6-9E027C8F0990}"/>
            </a:ext>
          </a:extLst>
        </xdr:cNvPr>
        <xdr:cNvSpPr>
          <a:spLocks noChangeShapeType="1"/>
        </xdr:cNvSpPr>
      </xdr:nvSpPr>
      <xdr:spPr bwMode="auto">
        <a:xfrm flipH="1">
          <a:off x="6088384" y="7214448"/>
          <a:ext cx="4236" cy="5016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69402</xdr:colOff>
      <xdr:row>45</xdr:row>
      <xdr:rowOff>128703</xdr:rowOff>
    </xdr:from>
    <xdr:to>
      <xdr:col>10</xdr:col>
      <xdr:colOff>226037</xdr:colOff>
      <xdr:row>46</xdr:row>
      <xdr:rowOff>99913</xdr:rowOff>
    </xdr:to>
    <xdr:sp macro="" textlink="">
      <xdr:nvSpPr>
        <xdr:cNvPr id="412" name="六角形 411">
          <a:extLst>
            <a:ext uri="{FF2B5EF4-FFF2-40B4-BE49-F238E27FC236}">
              <a16:creationId xmlns:a16="http://schemas.microsoft.com/office/drawing/2014/main" id="{0D114DA5-B869-4DAC-9772-0128DDEB90E5}"/>
            </a:ext>
          </a:extLst>
        </xdr:cNvPr>
        <xdr:cNvSpPr/>
      </xdr:nvSpPr>
      <xdr:spPr bwMode="auto">
        <a:xfrm>
          <a:off x="6226362" y="7657263"/>
          <a:ext cx="156635" cy="1388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340114</xdr:colOff>
      <xdr:row>43</xdr:row>
      <xdr:rowOff>153167</xdr:rowOff>
    </xdr:from>
    <xdr:to>
      <xdr:col>10</xdr:col>
      <xdr:colOff>348135</xdr:colOff>
      <xdr:row>46</xdr:row>
      <xdr:rowOff>2786</xdr:rowOff>
    </xdr:to>
    <xdr:sp macro="" textlink="">
      <xdr:nvSpPr>
        <xdr:cNvPr id="413" name="Line 4803">
          <a:extLst>
            <a:ext uri="{FF2B5EF4-FFF2-40B4-BE49-F238E27FC236}">
              <a16:creationId xmlns:a16="http://schemas.microsoft.com/office/drawing/2014/main" id="{89F33CAD-A7EE-47C0-85EA-0B41D944650B}"/>
            </a:ext>
          </a:extLst>
        </xdr:cNvPr>
        <xdr:cNvSpPr>
          <a:spLocks noChangeShapeType="1"/>
        </xdr:cNvSpPr>
      </xdr:nvSpPr>
      <xdr:spPr bwMode="auto">
        <a:xfrm>
          <a:off x="6497074" y="7346447"/>
          <a:ext cx="8021" cy="3525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328636</xdr:colOff>
      <xdr:row>48</xdr:row>
      <xdr:rowOff>19495</xdr:rowOff>
    </xdr:from>
    <xdr:to>
      <xdr:col>9</xdr:col>
      <xdr:colOff>443411</xdr:colOff>
      <xdr:row>48</xdr:row>
      <xdr:rowOff>131523</xdr:rowOff>
    </xdr:to>
    <xdr:sp macro="" textlink="">
      <xdr:nvSpPr>
        <xdr:cNvPr id="414" name="Oval 1295">
          <a:extLst>
            <a:ext uri="{FF2B5EF4-FFF2-40B4-BE49-F238E27FC236}">
              <a16:creationId xmlns:a16="http://schemas.microsoft.com/office/drawing/2014/main" id="{1BA2CA52-697D-44A6-9721-0E56311C5067}"/>
            </a:ext>
          </a:extLst>
        </xdr:cNvPr>
        <xdr:cNvSpPr>
          <a:spLocks noChangeArrowheads="1"/>
        </xdr:cNvSpPr>
      </xdr:nvSpPr>
      <xdr:spPr bwMode="auto">
        <a:xfrm>
          <a:off x="5807416" y="8050975"/>
          <a:ext cx="114775" cy="1120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8</xdr:col>
      <xdr:colOff>190895</xdr:colOff>
      <xdr:row>44</xdr:row>
      <xdr:rowOff>28993</xdr:rowOff>
    </xdr:from>
    <xdr:ext cx="200529" cy="181032"/>
    <xdr:grpSp>
      <xdr:nvGrpSpPr>
        <xdr:cNvPr id="416" name="Group 6672">
          <a:extLst>
            <a:ext uri="{FF2B5EF4-FFF2-40B4-BE49-F238E27FC236}">
              <a16:creationId xmlns:a16="http://schemas.microsoft.com/office/drawing/2014/main" id="{CBD41E46-2590-4E5F-93F9-F677278FF0AE}"/>
            </a:ext>
          </a:extLst>
        </xdr:cNvPr>
        <xdr:cNvGrpSpPr>
          <a:grpSpLocks/>
        </xdr:cNvGrpSpPr>
      </xdr:nvGrpSpPr>
      <xdr:grpSpPr bwMode="auto">
        <a:xfrm>
          <a:off x="5007200" y="7427955"/>
          <a:ext cx="200529" cy="181032"/>
          <a:chOff x="536" y="109"/>
          <a:chExt cx="46" cy="44"/>
        </a:xfrm>
      </xdr:grpSpPr>
      <xdr:pic>
        <xdr:nvPicPr>
          <xdr:cNvPr id="417" name="Picture 6673" descr="route2">
            <a:extLst>
              <a:ext uri="{FF2B5EF4-FFF2-40B4-BE49-F238E27FC236}">
                <a16:creationId xmlns:a16="http://schemas.microsoft.com/office/drawing/2014/main" id="{0FC5B5FB-38DA-C382-3D5F-8F4ABC2894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18" name="Text Box 6674">
            <a:extLst>
              <a:ext uri="{FF2B5EF4-FFF2-40B4-BE49-F238E27FC236}">
                <a16:creationId xmlns:a16="http://schemas.microsoft.com/office/drawing/2014/main" id="{9A0D9D97-9F7E-2837-65CF-B749BA2CAB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</xdr:col>
      <xdr:colOff>434868</xdr:colOff>
      <xdr:row>55</xdr:row>
      <xdr:rowOff>111504</xdr:rowOff>
    </xdr:from>
    <xdr:to>
      <xdr:col>1</xdr:col>
      <xdr:colOff>650875</xdr:colOff>
      <xdr:row>56</xdr:row>
      <xdr:rowOff>115094</xdr:rowOff>
    </xdr:to>
    <xdr:sp macro="" textlink="">
      <xdr:nvSpPr>
        <xdr:cNvPr id="419" name="六角形 418">
          <a:extLst>
            <a:ext uri="{FF2B5EF4-FFF2-40B4-BE49-F238E27FC236}">
              <a16:creationId xmlns:a16="http://schemas.microsoft.com/office/drawing/2014/main" id="{E2361C54-5C2F-4464-89EB-A2ABA25F538D}"/>
            </a:ext>
          </a:extLst>
        </xdr:cNvPr>
        <xdr:cNvSpPr/>
      </xdr:nvSpPr>
      <xdr:spPr bwMode="auto">
        <a:xfrm>
          <a:off x="488208" y="9316464"/>
          <a:ext cx="216007" cy="1712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404478</xdr:colOff>
      <xdr:row>52</xdr:row>
      <xdr:rowOff>19843</xdr:rowOff>
    </xdr:from>
    <xdr:to>
      <xdr:col>1</xdr:col>
      <xdr:colOff>583406</xdr:colOff>
      <xdr:row>52</xdr:row>
      <xdr:rowOff>129524</xdr:rowOff>
    </xdr:to>
    <xdr:sp macro="" textlink="">
      <xdr:nvSpPr>
        <xdr:cNvPr id="420" name="六角形 419">
          <a:extLst>
            <a:ext uri="{FF2B5EF4-FFF2-40B4-BE49-F238E27FC236}">
              <a16:creationId xmlns:a16="http://schemas.microsoft.com/office/drawing/2014/main" id="{52316146-AAFC-4E16-A90A-E24E01D4A98F}"/>
            </a:ext>
          </a:extLst>
        </xdr:cNvPr>
        <xdr:cNvSpPr/>
      </xdr:nvSpPr>
      <xdr:spPr bwMode="auto">
        <a:xfrm>
          <a:off x="457818" y="8721883"/>
          <a:ext cx="178928" cy="109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39924</xdr:colOff>
      <xdr:row>53</xdr:row>
      <xdr:rowOff>168559</xdr:rowOff>
    </xdr:from>
    <xdr:to>
      <xdr:col>1</xdr:col>
      <xdr:colOff>235854</xdr:colOff>
      <xdr:row>54</xdr:row>
      <xdr:rowOff>132250</xdr:rowOff>
    </xdr:to>
    <xdr:sp macro="" textlink="">
      <xdr:nvSpPr>
        <xdr:cNvPr id="421" name="六角形 420">
          <a:extLst>
            <a:ext uri="{FF2B5EF4-FFF2-40B4-BE49-F238E27FC236}">
              <a16:creationId xmlns:a16="http://schemas.microsoft.com/office/drawing/2014/main" id="{8B44DA06-7AD5-4AAA-B375-15DCEF80C09F}"/>
            </a:ext>
          </a:extLst>
        </xdr:cNvPr>
        <xdr:cNvSpPr/>
      </xdr:nvSpPr>
      <xdr:spPr bwMode="auto">
        <a:xfrm>
          <a:off x="93264" y="9038239"/>
          <a:ext cx="195930" cy="1313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</xdr:col>
      <xdr:colOff>137109</xdr:colOff>
      <xdr:row>54</xdr:row>
      <xdr:rowOff>94086</xdr:rowOff>
    </xdr:from>
    <xdr:ext cx="293370" cy="144779"/>
    <xdr:sp macro="" textlink="">
      <xdr:nvSpPr>
        <xdr:cNvPr id="422" name="Text Box 1563">
          <a:extLst>
            <a:ext uri="{FF2B5EF4-FFF2-40B4-BE49-F238E27FC236}">
              <a16:creationId xmlns:a16="http://schemas.microsoft.com/office/drawing/2014/main" id="{45D23D30-3FDB-435B-BBC9-7D59653B9C30}"/>
            </a:ext>
          </a:extLst>
        </xdr:cNvPr>
        <xdr:cNvSpPr txBox="1">
          <a:spLocks noChangeArrowheads="1"/>
        </xdr:cNvSpPr>
      </xdr:nvSpPr>
      <xdr:spPr bwMode="auto">
        <a:xfrm>
          <a:off x="868629" y="9131406"/>
          <a:ext cx="293370" cy="1447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音名瀬橋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</xdr:col>
      <xdr:colOff>70354</xdr:colOff>
      <xdr:row>49</xdr:row>
      <xdr:rowOff>107157</xdr:rowOff>
    </xdr:from>
    <xdr:to>
      <xdr:col>2</xdr:col>
      <xdr:colOff>235024</xdr:colOff>
      <xdr:row>56</xdr:row>
      <xdr:rowOff>70409</xdr:rowOff>
    </xdr:to>
    <xdr:grpSp>
      <xdr:nvGrpSpPr>
        <xdr:cNvPr id="423" name="グループ化 422">
          <a:extLst>
            <a:ext uri="{FF2B5EF4-FFF2-40B4-BE49-F238E27FC236}">
              <a16:creationId xmlns:a16="http://schemas.microsoft.com/office/drawing/2014/main" id="{826B597C-46EA-4786-9550-3FE851D25C66}"/>
            </a:ext>
          </a:extLst>
        </xdr:cNvPr>
        <xdr:cNvGrpSpPr/>
      </xdr:nvGrpSpPr>
      <xdr:grpSpPr>
        <a:xfrm rot="16200000">
          <a:off x="-26708" y="8498967"/>
          <a:ext cx="1144061" cy="845235"/>
          <a:chOff x="426358" y="10330933"/>
          <a:chExt cx="1206986" cy="775943"/>
        </a:xfrm>
      </xdr:grpSpPr>
      <xdr:sp macro="" textlink="">
        <xdr:nvSpPr>
          <xdr:cNvPr id="424" name="Line 4803">
            <a:extLst>
              <a:ext uri="{FF2B5EF4-FFF2-40B4-BE49-F238E27FC236}">
                <a16:creationId xmlns:a16="http://schemas.microsoft.com/office/drawing/2014/main" id="{5A5AB61C-44DD-D7F8-C973-92B513421BAD}"/>
              </a:ext>
            </a:extLst>
          </xdr:cNvPr>
          <xdr:cNvSpPr>
            <a:spLocks noChangeShapeType="1"/>
          </xdr:cNvSpPr>
        </xdr:nvSpPr>
        <xdr:spPr bwMode="auto">
          <a:xfrm>
            <a:off x="503463" y="10519359"/>
            <a:ext cx="335643" cy="357283"/>
          </a:xfrm>
          <a:custGeom>
            <a:avLst/>
            <a:gdLst>
              <a:gd name="connsiteX0" fmla="*/ 0 w 297657"/>
              <a:gd name="connsiteY0" fmla="*/ 0 h 257968"/>
              <a:gd name="connsiteX1" fmla="*/ 297657 w 297657"/>
              <a:gd name="connsiteY1" fmla="*/ 257968 h 257968"/>
              <a:gd name="connsiteX0" fmla="*/ 0 w 297657"/>
              <a:gd name="connsiteY0" fmla="*/ 0 h 257968"/>
              <a:gd name="connsiteX1" fmla="*/ 297657 w 297657"/>
              <a:gd name="connsiteY1" fmla="*/ 257968 h 257968"/>
              <a:gd name="connsiteX0" fmla="*/ 0 w 310887"/>
              <a:gd name="connsiteY0" fmla="*/ 0 h 251353"/>
              <a:gd name="connsiteX1" fmla="*/ 310887 w 310887"/>
              <a:gd name="connsiteY1" fmla="*/ 251353 h 251353"/>
              <a:gd name="connsiteX0" fmla="*/ 0 w 324116"/>
              <a:gd name="connsiteY0" fmla="*/ 0 h 370416"/>
              <a:gd name="connsiteX1" fmla="*/ 324116 w 324116"/>
              <a:gd name="connsiteY1" fmla="*/ 370416 h 370416"/>
              <a:gd name="connsiteX0" fmla="*/ 0 w 324116"/>
              <a:gd name="connsiteY0" fmla="*/ 0 h 370416"/>
              <a:gd name="connsiteX1" fmla="*/ 324116 w 324116"/>
              <a:gd name="connsiteY1" fmla="*/ 370416 h 370416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429562"/>
              <a:gd name="connsiteY0" fmla="*/ 0 h 331535"/>
              <a:gd name="connsiteX1" fmla="*/ 429562 w 429562"/>
              <a:gd name="connsiteY1" fmla="*/ 331535 h 331535"/>
              <a:gd name="connsiteX0" fmla="*/ 0 w 460690"/>
              <a:gd name="connsiteY0" fmla="*/ 0 h 335797"/>
              <a:gd name="connsiteX1" fmla="*/ 460690 w 460690"/>
              <a:gd name="connsiteY1" fmla="*/ 335797 h 3357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60690" h="335797">
                <a:moveTo>
                  <a:pt x="0" y="0"/>
                </a:moveTo>
                <a:cubicBezTo>
                  <a:pt x="85990" y="274505"/>
                  <a:pt x="417694" y="193583"/>
                  <a:pt x="460690" y="335797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grpSp>
        <xdr:nvGrpSpPr>
          <xdr:cNvPr id="425" name="グループ化 424">
            <a:extLst>
              <a:ext uri="{FF2B5EF4-FFF2-40B4-BE49-F238E27FC236}">
                <a16:creationId xmlns:a16="http://schemas.microsoft.com/office/drawing/2014/main" id="{F44D06A6-84BB-0746-1CF9-2BCC79FA746D}"/>
              </a:ext>
            </a:extLst>
          </xdr:cNvPr>
          <xdr:cNvGrpSpPr/>
        </xdr:nvGrpSpPr>
        <xdr:grpSpPr>
          <a:xfrm>
            <a:off x="442524" y="10330933"/>
            <a:ext cx="1190820" cy="775943"/>
            <a:chOff x="442524" y="10330933"/>
            <a:chExt cx="1190820" cy="775943"/>
          </a:xfrm>
        </xdr:grpSpPr>
        <xdr:sp macro="" textlink="">
          <xdr:nvSpPr>
            <xdr:cNvPr id="427" name="Line 72">
              <a:extLst>
                <a:ext uri="{FF2B5EF4-FFF2-40B4-BE49-F238E27FC236}">
                  <a16:creationId xmlns:a16="http://schemas.microsoft.com/office/drawing/2014/main" id="{43A13028-2DBA-741B-55CD-B69E53EB6F2F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138742" y="10330933"/>
              <a:ext cx="12809" cy="26949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8" name="Line 72">
              <a:extLst>
                <a:ext uri="{FF2B5EF4-FFF2-40B4-BE49-F238E27FC236}">
                  <a16:creationId xmlns:a16="http://schemas.microsoft.com/office/drawing/2014/main" id="{24A3D55F-CB88-B7FA-54C7-D29D1B284EC1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487503" y="10348324"/>
              <a:ext cx="0" cy="17235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9" name="Line 4803">
              <a:extLst>
                <a:ext uri="{FF2B5EF4-FFF2-40B4-BE49-F238E27FC236}">
                  <a16:creationId xmlns:a16="http://schemas.microsoft.com/office/drawing/2014/main" id="{6DFA476C-5CC8-07FB-2BDA-8072F610BB35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7749" y="10536382"/>
              <a:ext cx="675595" cy="34310"/>
            </a:xfrm>
            <a:custGeom>
              <a:avLst/>
              <a:gdLst>
                <a:gd name="connsiteX0" fmla="*/ 0 w 916119"/>
                <a:gd name="connsiteY0" fmla="*/ 0 h 23152"/>
                <a:gd name="connsiteX1" fmla="*/ 916119 w 916119"/>
                <a:gd name="connsiteY1" fmla="*/ 23152 h 23152"/>
                <a:gd name="connsiteX0" fmla="*/ 0 w 916119"/>
                <a:gd name="connsiteY0" fmla="*/ 0 h 31357"/>
                <a:gd name="connsiteX1" fmla="*/ 916119 w 916119"/>
                <a:gd name="connsiteY1" fmla="*/ 23152 h 31357"/>
                <a:gd name="connsiteX0" fmla="*/ 0 w 936180"/>
                <a:gd name="connsiteY0" fmla="*/ 0 h 18384"/>
                <a:gd name="connsiteX1" fmla="*/ 936180 w 936180"/>
                <a:gd name="connsiteY1" fmla="*/ 7274 h 18384"/>
                <a:gd name="connsiteX0" fmla="*/ 0 w 936180"/>
                <a:gd name="connsiteY0" fmla="*/ 0 h 27452"/>
                <a:gd name="connsiteX1" fmla="*/ 936180 w 936180"/>
                <a:gd name="connsiteY1" fmla="*/ 7274 h 27452"/>
                <a:gd name="connsiteX0" fmla="*/ 0 w 819362"/>
                <a:gd name="connsiteY0" fmla="*/ 21322 h 30757"/>
                <a:gd name="connsiteX1" fmla="*/ 819362 w 819362"/>
                <a:gd name="connsiteY1" fmla="*/ 0 h 30757"/>
                <a:gd name="connsiteX0" fmla="*/ 0 w 819362"/>
                <a:gd name="connsiteY0" fmla="*/ 21405 h 22644"/>
                <a:gd name="connsiteX1" fmla="*/ 819362 w 819362"/>
                <a:gd name="connsiteY1" fmla="*/ 83 h 226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19362" h="22644">
                  <a:moveTo>
                    <a:pt x="0" y="21405"/>
                  </a:moveTo>
                  <a:cubicBezTo>
                    <a:pt x="305373" y="29122"/>
                    <a:pt x="435884" y="-1806"/>
                    <a:pt x="819362" y="8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/>
            <a:lstStyle/>
            <a:p>
              <a:endParaRPr lang="ja-JP" altLang="en-US"/>
            </a:p>
          </xdr:txBody>
        </xdr:sp>
        <xdr:sp macro="" textlink="">
          <xdr:nvSpPr>
            <xdr:cNvPr id="430" name="Line 120">
              <a:extLst>
                <a:ext uri="{FF2B5EF4-FFF2-40B4-BE49-F238E27FC236}">
                  <a16:creationId xmlns:a16="http://schemas.microsoft.com/office/drawing/2014/main" id="{2E850D25-B088-0F25-394E-BE0A76BDE350}"/>
                </a:ext>
              </a:extLst>
            </xdr:cNvPr>
            <xdr:cNvSpPr>
              <a:spLocks noChangeShapeType="1"/>
            </xdr:cNvSpPr>
          </xdr:nvSpPr>
          <xdr:spPr bwMode="auto">
            <a:xfrm rot="9675945">
              <a:off x="442524" y="10379068"/>
              <a:ext cx="761747" cy="706499"/>
            </a:xfrm>
            <a:custGeom>
              <a:avLst/>
              <a:gdLst>
                <a:gd name="connsiteX0" fmla="*/ 0 w 10000"/>
                <a:gd name="connsiteY0" fmla="*/ 0 h 10000"/>
                <a:gd name="connsiteX1" fmla="*/ 10000 w 10000"/>
                <a:gd name="connsiteY1" fmla="*/ 10000 h 10000"/>
                <a:gd name="connsiteX0" fmla="*/ 95940 w 96018"/>
                <a:gd name="connsiteY0" fmla="*/ 0 h 10056"/>
                <a:gd name="connsiteX1" fmla="*/ 80 w 96018"/>
                <a:gd name="connsiteY1" fmla="*/ 10056 h 10056"/>
                <a:gd name="connsiteX0" fmla="*/ 95860 w 127400"/>
                <a:gd name="connsiteY0" fmla="*/ 0 h 10056"/>
                <a:gd name="connsiteX1" fmla="*/ 0 w 127400"/>
                <a:gd name="connsiteY1" fmla="*/ 10056 h 10056"/>
                <a:gd name="connsiteX0" fmla="*/ 95860 w 100329"/>
                <a:gd name="connsiteY0" fmla="*/ 0 h 10056"/>
                <a:gd name="connsiteX1" fmla="*/ 0 w 100329"/>
                <a:gd name="connsiteY1" fmla="*/ 10056 h 10056"/>
                <a:gd name="connsiteX0" fmla="*/ 65614 w 81076"/>
                <a:gd name="connsiteY0" fmla="*/ 0 h 10224"/>
                <a:gd name="connsiteX1" fmla="*/ 0 w 81076"/>
                <a:gd name="connsiteY1" fmla="*/ 10224 h 10224"/>
                <a:gd name="connsiteX0" fmla="*/ 110545 w 110545"/>
                <a:gd name="connsiteY0" fmla="*/ 0 h 10224"/>
                <a:gd name="connsiteX1" fmla="*/ 44931 w 110545"/>
                <a:gd name="connsiteY1" fmla="*/ 10224 h 10224"/>
                <a:gd name="connsiteX0" fmla="*/ 179966 w 179966"/>
                <a:gd name="connsiteY0" fmla="*/ 0 h 10224"/>
                <a:gd name="connsiteX1" fmla="*/ 40632 w 179966"/>
                <a:gd name="connsiteY1" fmla="*/ 4386 h 10224"/>
                <a:gd name="connsiteX2" fmla="*/ 114352 w 179966"/>
                <a:gd name="connsiteY2" fmla="*/ 10224 h 10224"/>
                <a:gd name="connsiteX0" fmla="*/ 139334 w 146400"/>
                <a:gd name="connsiteY0" fmla="*/ 0 h 10224"/>
                <a:gd name="connsiteX1" fmla="*/ 0 w 146400"/>
                <a:gd name="connsiteY1" fmla="*/ 4386 h 10224"/>
                <a:gd name="connsiteX2" fmla="*/ 73720 w 146400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73720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768435"/>
                <a:gd name="connsiteY0" fmla="*/ 0 h 8452"/>
                <a:gd name="connsiteX1" fmla="*/ 0 w 768435"/>
                <a:gd name="connsiteY1" fmla="*/ 4386 h 8452"/>
                <a:gd name="connsiteX2" fmla="*/ 768436 w 768435"/>
                <a:gd name="connsiteY2" fmla="*/ 8452 h 8452"/>
                <a:gd name="connsiteX0" fmla="*/ 2748 w 10000"/>
                <a:gd name="connsiteY0" fmla="*/ 0 h 10000"/>
                <a:gd name="connsiteX1" fmla="*/ 0 w 10000"/>
                <a:gd name="connsiteY1" fmla="*/ 5189 h 10000"/>
                <a:gd name="connsiteX2" fmla="*/ 10000 w 10000"/>
                <a:gd name="connsiteY2" fmla="*/ 10000 h 10000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13378 w 13378"/>
                <a:gd name="connsiteY2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7156 w 13378"/>
                <a:gd name="connsiteY2" fmla="*/ 9335 h 10933"/>
                <a:gd name="connsiteX3" fmla="*/ 13378 w 13378"/>
                <a:gd name="connsiteY3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7156 w 13378"/>
                <a:gd name="connsiteY2" fmla="*/ 9335 h 10933"/>
                <a:gd name="connsiteX3" fmla="*/ 13378 w 13378"/>
                <a:gd name="connsiteY3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6648 w 13378"/>
                <a:gd name="connsiteY2" fmla="*/ 9837 h 10933"/>
                <a:gd name="connsiteX3" fmla="*/ 13378 w 13378"/>
                <a:gd name="connsiteY3" fmla="*/ 10933 h 10933"/>
                <a:gd name="connsiteX0" fmla="*/ 2748 w 13396"/>
                <a:gd name="connsiteY0" fmla="*/ 0 h 11450"/>
                <a:gd name="connsiteX1" fmla="*/ 0 w 13396"/>
                <a:gd name="connsiteY1" fmla="*/ 5189 h 11450"/>
                <a:gd name="connsiteX2" fmla="*/ 6648 w 13396"/>
                <a:gd name="connsiteY2" fmla="*/ 9837 h 11450"/>
                <a:gd name="connsiteX3" fmla="*/ 13396 w 13396"/>
                <a:gd name="connsiteY3" fmla="*/ 11450 h 11450"/>
                <a:gd name="connsiteX0" fmla="*/ 2748 w 13396"/>
                <a:gd name="connsiteY0" fmla="*/ 0 h 11450"/>
                <a:gd name="connsiteX1" fmla="*/ 0 w 13396"/>
                <a:gd name="connsiteY1" fmla="*/ 5189 h 11450"/>
                <a:gd name="connsiteX2" fmla="*/ 6648 w 13396"/>
                <a:gd name="connsiteY2" fmla="*/ 9837 h 11450"/>
                <a:gd name="connsiteX3" fmla="*/ 13396 w 13396"/>
                <a:gd name="connsiteY3" fmla="*/ 11450 h 11450"/>
                <a:gd name="connsiteX0" fmla="*/ 2748 w 13535"/>
                <a:gd name="connsiteY0" fmla="*/ 0 h 11199"/>
                <a:gd name="connsiteX1" fmla="*/ 0 w 13535"/>
                <a:gd name="connsiteY1" fmla="*/ 5189 h 11199"/>
                <a:gd name="connsiteX2" fmla="*/ 6648 w 13535"/>
                <a:gd name="connsiteY2" fmla="*/ 9837 h 11199"/>
                <a:gd name="connsiteX3" fmla="*/ 13535 w 13535"/>
                <a:gd name="connsiteY3" fmla="*/ 11199 h 11199"/>
                <a:gd name="connsiteX0" fmla="*/ 2748 w 13435"/>
                <a:gd name="connsiteY0" fmla="*/ 0 h 12205"/>
                <a:gd name="connsiteX1" fmla="*/ 0 w 13435"/>
                <a:gd name="connsiteY1" fmla="*/ 5189 h 12205"/>
                <a:gd name="connsiteX2" fmla="*/ 6648 w 13435"/>
                <a:gd name="connsiteY2" fmla="*/ 9837 h 12205"/>
                <a:gd name="connsiteX3" fmla="*/ 13435 w 13435"/>
                <a:gd name="connsiteY3" fmla="*/ 12205 h 12205"/>
                <a:gd name="connsiteX0" fmla="*/ 1771 w 13435"/>
                <a:gd name="connsiteY0" fmla="*/ 0 h 10307"/>
                <a:gd name="connsiteX1" fmla="*/ 0 w 13435"/>
                <a:gd name="connsiteY1" fmla="*/ 3291 h 10307"/>
                <a:gd name="connsiteX2" fmla="*/ 6648 w 13435"/>
                <a:gd name="connsiteY2" fmla="*/ 7939 h 10307"/>
                <a:gd name="connsiteX3" fmla="*/ 13435 w 13435"/>
                <a:gd name="connsiteY3" fmla="*/ 10307 h 10307"/>
                <a:gd name="connsiteX0" fmla="*/ 1310 w 12974"/>
                <a:gd name="connsiteY0" fmla="*/ 0 h 10307"/>
                <a:gd name="connsiteX1" fmla="*/ 0 w 12974"/>
                <a:gd name="connsiteY1" fmla="*/ 2873 h 10307"/>
                <a:gd name="connsiteX2" fmla="*/ 6187 w 12974"/>
                <a:gd name="connsiteY2" fmla="*/ 7939 h 10307"/>
                <a:gd name="connsiteX3" fmla="*/ 12974 w 12974"/>
                <a:gd name="connsiteY3" fmla="*/ 10307 h 10307"/>
                <a:gd name="connsiteX0" fmla="*/ 1310 w 12974"/>
                <a:gd name="connsiteY0" fmla="*/ 0 h 10307"/>
                <a:gd name="connsiteX1" fmla="*/ 0 w 12974"/>
                <a:gd name="connsiteY1" fmla="*/ 2873 h 10307"/>
                <a:gd name="connsiteX2" fmla="*/ 6187 w 12974"/>
                <a:gd name="connsiteY2" fmla="*/ 7939 h 10307"/>
                <a:gd name="connsiteX3" fmla="*/ 12974 w 12974"/>
                <a:gd name="connsiteY3" fmla="*/ 10307 h 10307"/>
                <a:gd name="connsiteX0" fmla="*/ 1771 w 12974"/>
                <a:gd name="connsiteY0" fmla="*/ 0 h 10725"/>
                <a:gd name="connsiteX1" fmla="*/ 0 w 12974"/>
                <a:gd name="connsiteY1" fmla="*/ 3291 h 10725"/>
                <a:gd name="connsiteX2" fmla="*/ 6187 w 12974"/>
                <a:gd name="connsiteY2" fmla="*/ 8357 h 10725"/>
                <a:gd name="connsiteX3" fmla="*/ 12974 w 12974"/>
                <a:gd name="connsiteY3" fmla="*/ 10725 h 10725"/>
                <a:gd name="connsiteX0" fmla="*/ 1397 w 12600"/>
                <a:gd name="connsiteY0" fmla="*/ 0 h 10725"/>
                <a:gd name="connsiteX1" fmla="*/ 0 w 12600"/>
                <a:gd name="connsiteY1" fmla="*/ 2342 h 10725"/>
                <a:gd name="connsiteX2" fmla="*/ 5813 w 12600"/>
                <a:gd name="connsiteY2" fmla="*/ 8357 h 10725"/>
                <a:gd name="connsiteX3" fmla="*/ 12600 w 12600"/>
                <a:gd name="connsiteY3" fmla="*/ 10725 h 10725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557 w 12600"/>
                <a:gd name="connsiteY2" fmla="*/ 9082 h 10990"/>
                <a:gd name="connsiteX3" fmla="*/ 12600 w 12600"/>
                <a:gd name="connsiteY3" fmla="*/ 10990 h 10990"/>
                <a:gd name="connsiteX0" fmla="*/ 1468 w 12481"/>
                <a:gd name="connsiteY0" fmla="*/ 0 h 11479"/>
                <a:gd name="connsiteX1" fmla="*/ 0 w 12481"/>
                <a:gd name="connsiteY1" fmla="*/ 2607 h 11479"/>
                <a:gd name="connsiteX2" fmla="*/ 5557 w 12481"/>
                <a:gd name="connsiteY2" fmla="*/ 9082 h 11479"/>
                <a:gd name="connsiteX3" fmla="*/ 12481 w 12481"/>
                <a:gd name="connsiteY3" fmla="*/ 11479 h 11479"/>
                <a:gd name="connsiteX0" fmla="*/ 7059 w 11387"/>
                <a:gd name="connsiteY0" fmla="*/ 0 h 9164"/>
                <a:gd name="connsiteX1" fmla="*/ 5591 w 11387"/>
                <a:gd name="connsiteY1" fmla="*/ 2607 h 9164"/>
                <a:gd name="connsiteX2" fmla="*/ 11148 w 11387"/>
                <a:gd name="connsiteY2" fmla="*/ 9082 h 9164"/>
                <a:gd name="connsiteX3" fmla="*/ 30 w 11387"/>
                <a:gd name="connsiteY3" fmla="*/ 2787 h 9164"/>
                <a:gd name="connsiteX0" fmla="*/ 16329 w 16329"/>
                <a:gd name="connsiteY0" fmla="*/ 7821 h 7821"/>
                <a:gd name="connsiteX1" fmla="*/ 4910 w 16329"/>
                <a:gd name="connsiteY1" fmla="*/ 0 h 7821"/>
                <a:gd name="connsiteX2" fmla="*/ 9790 w 16329"/>
                <a:gd name="connsiteY2" fmla="*/ 7066 h 7821"/>
                <a:gd name="connsiteX3" fmla="*/ 26 w 16329"/>
                <a:gd name="connsiteY3" fmla="*/ 196 h 7821"/>
                <a:gd name="connsiteX0" fmla="*/ 12553 w 12553"/>
                <a:gd name="connsiteY0" fmla="*/ 10000 h 10000"/>
                <a:gd name="connsiteX1" fmla="*/ 5560 w 12553"/>
                <a:gd name="connsiteY1" fmla="*/ 0 h 10000"/>
                <a:gd name="connsiteX2" fmla="*/ 13 w 12553"/>
                <a:gd name="connsiteY2" fmla="*/ 4672 h 10000"/>
                <a:gd name="connsiteX3" fmla="*/ 2569 w 12553"/>
                <a:gd name="connsiteY3" fmla="*/ 251 h 10000"/>
                <a:gd name="connsiteX0" fmla="*/ 18717 w 18717"/>
                <a:gd name="connsiteY0" fmla="*/ 18311 h 18311"/>
                <a:gd name="connsiteX1" fmla="*/ 11724 w 18717"/>
                <a:gd name="connsiteY1" fmla="*/ 8311 h 18311"/>
                <a:gd name="connsiteX2" fmla="*/ 6177 w 18717"/>
                <a:gd name="connsiteY2" fmla="*/ 12983 h 18311"/>
                <a:gd name="connsiteX3" fmla="*/ 16 w 18717"/>
                <a:gd name="connsiteY3" fmla="*/ 15 h 18311"/>
                <a:gd name="connsiteX0" fmla="*/ 12554 w 12554"/>
                <a:gd name="connsiteY0" fmla="*/ 23732 h 23732"/>
                <a:gd name="connsiteX1" fmla="*/ 5561 w 12554"/>
                <a:gd name="connsiteY1" fmla="*/ 13732 h 23732"/>
                <a:gd name="connsiteX2" fmla="*/ 14 w 12554"/>
                <a:gd name="connsiteY2" fmla="*/ 18404 h 23732"/>
                <a:gd name="connsiteX3" fmla="*/ 6342 w 12554"/>
                <a:gd name="connsiteY3" fmla="*/ 11 h 23732"/>
                <a:gd name="connsiteX0" fmla="*/ 12540 w 12540"/>
                <a:gd name="connsiteY0" fmla="*/ 23732 h 23732"/>
                <a:gd name="connsiteX1" fmla="*/ 5547 w 12540"/>
                <a:gd name="connsiteY1" fmla="*/ 13732 h 23732"/>
                <a:gd name="connsiteX2" fmla="*/ 0 w 12540"/>
                <a:gd name="connsiteY2" fmla="*/ 18404 h 23732"/>
                <a:gd name="connsiteX3" fmla="*/ 6328 w 12540"/>
                <a:gd name="connsiteY3" fmla="*/ 11 h 23732"/>
                <a:gd name="connsiteX0" fmla="*/ 12630 w 12630"/>
                <a:gd name="connsiteY0" fmla="*/ 23732 h 24838"/>
                <a:gd name="connsiteX1" fmla="*/ 5637 w 12630"/>
                <a:gd name="connsiteY1" fmla="*/ 13732 h 24838"/>
                <a:gd name="connsiteX2" fmla="*/ 4108 w 12630"/>
                <a:gd name="connsiteY2" fmla="*/ 24734 h 24838"/>
                <a:gd name="connsiteX3" fmla="*/ 90 w 12630"/>
                <a:gd name="connsiteY3" fmla="*/ 18404 h 24838"/>
                <a:gd name="connsiteX4" fmla="*/ 6418 w 12630"/>
                <a:gd name="connsiteY4" fmla="*/ 11 h 24838"/>
                <a:gd name="connsiteX0" fmla="*/ 12819 w 12819"/>
                <a:gd name="connsiteY0" fmla="*/ 23732 h 24824"/>
                <a:gd name="connsiteX1" fmla="*/ 5826 w 12819"/>
                <a:gd name="connsiteY1" fmla="*/ 13732 h 24824"/>
                <a:gd name="connsiteX2" fmla="*/ 4297 w 12819"/>
                <a:gd name="connsiteY2" fmla="*/ 24734 h 24824"/>
                <a:gd name="connsiteX3" fmla="*/ 86 w 12819"/>
                <a:gd name="connsiteY3" fmla="*/ 17749 h 24824"/>
                <a:gd name="connsiteX4" fmla="*/ 6607 w 12819"/>
                <a:gd name="connsiteY4" fmla="*/ 11 h 24824"/>
                <a:gd name="connsiteX0" fmla="*/ 8857 w 8857"/>
                <a:gd name="connsiteY0" fmla="*/ 23754 h 24781"/>
                <a:gd name="connsiteX1" fmla="*/ 1864 w 8857"/>
                <a:gd name="connsiteY1" fmla="*/ 13754 h 24781"/>
                <a:gd name="connsiteX2" fmla="*/ 335 w 8857"/>
                <a:gd name="connsiteY2" fmla="*/ 24756 h 24781"/>
                <a:gd name="connsiteX3" fmla="*/ 1343 w 8857"/>
                <a:gd name="connsiteY3" fmla="*/ 4771 h 24781"/>
                <a:gd name="connsiteX4" fmla="*/ 2645 w 8857"/>
                <a:gd name="connsiteY4" fmla="*/ 33 h 24781"/>
                <a:gd name="connsiteX0" fmla="*/ 15172 w 15172"/>
                <a:gd name="connsiteY0" fmla="*/ 9586 h 9586"/>
                <a:gd name="connsiteX1" fmla="*/ 7277 w 15172"/>
                <a:gd name="connsiteY1" fmla="*/ 5550 h 9586"/>
                <a:gd name="connsiteX2" fmla="*/ 108 w 15172"/>
                <a:gd name="connsiteY2" fmla="*/ 5749 h 9586"/>
                <a:gd name="connsiteX3" fmla="*/ 6688 w 15172"/>
                <a:gd name="connsiteY3" fmla="*/ 1925 h 9586"/>
                <a:gd name="connsiteX4" fmla="*/ 8158 w 15172"/>
                <a:gd name="connsiteY4" fmla="*/ 13 h 9586"/>
                <a:gd name="connsiteX0" fmla="*/ 10000 w 10000"/>
                <a:gd name="connsiteY0" fmla="*/ 10000 h 10000"/>
                <a:gd name="connsiteX1" fmla="*/ 7020 w 10000"/>
                <a:gd name="connsiteY1" fmla="*/ 9041 h 10000"/>
                <a:gd name="connsiteX2" fmla="*/ 71 w 10000"/>
                <a:gd name="connsiteY2" fmla="*/ 5997 h 10000"/>
                <a:gd name="connsiteX3" fmla="*/ 4408 w 10000"/>
                <a:gd name="connsiteY3" fmla="*/ 2008 h 10000"/>
                <a:gd name="connsiteX4" fmla="*/ 5377 w 10000"/>
                <a:gd name="connsiteY4" fmla="*/ 14 h 10000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22 w 10022"/>
                <a:gd name="connsiteY0" fmla="*/ 10889 h 10889"/>
                <a:gd name="connsiteX1" fmla="*/ 6949 w 10022"/>
                <a:gd name="connsiteY1" fmla="*/ 9041 h 10889"/>
                <a:gd name="connsiteX2" fmla="*/ 0 w 10022"/>
                <a:gd name="connsiteY2" fmla="*/ 5997 h 10889"/>
                <a:gd name="connsiteX3" fmla="*/ 4337 w 10022"/>
                <a:gd name="connsiteY3" fmla="*/ 2008 h 10889"/>
                <a:gd name="connsiteX4" fmla="*/ 5306 w 10022"/>
                <a:gd name="connsiteY4" fmla="*/ 14 h 10889"/>
                <a:gd name="connsiteX0" fmla="*/ 10022 w 10022"/>
                <a:gd name="connsiteY0" fmla="*/ 10889 h 10889"/>
                <a:gd name="connsiteX1" fmla="*/ 6949 w 10022"/>
                <a:gd name="connsiteY1" fmla="*/ 9041 h 10889"/>
                <a:gd name="connsiteX2" fmla="*/ 0 w 10022"/>
                <a:gd name="connsiteY2" fmla="*/ 5997 h 10889"/>
                <a:gd name="connsiteX3" fmla="*/ 4337 w 10022"/>
                <a:gd name="connsiteY3" fmla="*/ 2008 h 10889"/>
                <a:gd name="connsiteX4" fmla="*/ 5306 w 10022"/>
                <a:gd name="connsiteY4" fmla="*/ 14 h 10889"/>
                <a:gd name="connsiteX0" fmla="*/ 10022 w 10022"/>
                <a:gd name="connsiteY0" fmla="*/ 10900 h 10900"/>
                <a:gd name="connsiteX1" fmla="*/ 6949 w 10022"/>
                <a:gd name="connsiteY1" fmla="*/ 9052 h 10900"/>
                <a:gd name="connsiteX2" fmla="*/ 0 w 10022"/>
                <a:gd name="connsiteY2" fmla="*/ 6008 h 10900"/>
                <a:gd name="connsiteX3" fmla="*/ 4337 w 10022"/>
                <a:gd name="connsiteY3" fmla="*/ 2019 h 10900"/>
                <a:gd name="connsiteX4" fmla="*/ 5306 w 10022"/>
                <a:gd name="connsiteY4" fmla="*/ 25 h 10900"/>
                <a:gd name="connsiteX0" fmla="*/ 10022 w 10022"/>
                <a:gd name="connsiteY0" fmla="*/ 10900 h 10900"/>
                <a:gd name="connsiteX1" fmla="*/ 6949 w 10022"/>
                <a:gd name="connsiteY1" fmla="*/ 9052 h 10900"/>
                <a:gd name="connsiteX2" fmla="*/ 0 w 10022"/>
                <a:gd name="connsiteY2" fmla="*/ 6008 h 10900"/>
                <a:gd name="connsiteX3" fmla="*/ 4755 w 10022"/>
                <a:gd name="connsiteY3" fmla="*/ 2064 h 10900"/>
                <a:gd name="connsiteX4" fmla="*/ 5306 w 10022"/>
                <a:gd name="connsiteY4" fmla="*/ 25 h 10900"/>
                <a:gd name="connsiteX0" fmla="*/ 10022 w 10022"/>
                <a:gd name="connsiteY0" fmla="*/ 10904 h 10904"/>
                <a:gd name="connsiteX1" fmla="*/ 6949 w 10022"/>
                <a:gd name="connsiteY1" fmla="*/ 9056 h 10904"/>
                <a:gd name="connsiteX2" fmla="*/ 0 w 10022"/>
                <a:gd name="connsiteY2" fmla="*/ 6012 h 10904"/>
                <a:gd name="connsiteX3" fmla="*/ 4755 w 10022"/>
                <a:gd name="connsiteY3" fmla="*/ 2068 h 10904"/>
                <a:gd name="connsiteX4" fmla="*/ 5306 w 10022"/>
                <a:gd name="connsiteY4" fmla="*/ 29 h 10904"/>
                <a:gd name="connsiteX0" fmla="*/ 10022 w 10022"/>
                <a:gd name="connsiteY0" fmla="*/ 11570 h 11570"/>
                <a:gd name="connsiteX1" fmla="*/ 6949 w 10022"/>
                <a:gd name="connsiteY1" fmla="*/ 9722 h 11570"/>
                <a:gd name="connsiteX2" fmla="*/ 0 w 10022"/>
                <a:gd name="connsiteY2" fmla="*/ 6678 h 11570"/>
                <a:gd name="connsiteX3" fmla="*/ 4755 w 10022"/>
                <a:gd name="connsiteY3" fmla="*/ 2734 h 11570"/>
                <a:gd name="connsiteX4" fmla="*/ 5373 w 10022"/>
                <a:gd name="connsiteY4" fmla="*/ 19 h 11570"/>
                <a:gd name="connsiteX0" fmla="*/ 8546 w 8546"/>
                <a:gd name="connsiteY0" fmla="*/ 10418 h 10418"/>
                <a:gd name="connsiteX1" fmla="*/ 6949 w 8546"/>
                <a:gd name="connsiteY1" fmla="*/ 9722 h 10418"/>
                <a:gd name="connsiteX2" fmla="*/ 0 w 8546"/>
                <a:gd name="connsiteY2" fmla="*/ 6678 h 10418"/>
                <a:gd name="connsiteX3" fmla="*/ 4755 w 8546"/>
                <a:gd name="connsiteY3" fmla="*/ 2734 h 10418"/>
                <a:gd name="connsiteX4" fmla="*/ 5373 w 8546"/>
                <a:gd name="connsiteY4" fmla="*/ 19 h 104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46" h="10418">
                  <a:moveTo>
                    <a:pt x="8546" y="10418"/>
                  </a:moveTo>
                  <a:lnTo>
                    <a:pt x="6949" y="9722"/>
                  </a:lnTo>
                  <a:cubicBezTo>
                    <a:pt x="5642" y="9481"/>
                    <a:pt x="3195" y="7257"/>
                    <a:pt x="0" y="6678"/>
                  </a:cubicBezTo>
                  <a:cubicBezTo>
                    <a:pt x="274" y="4115"/>
                    <a:pt x="4218" y="4157"/>
                    <a:pt x="4755" y="2734"/>
                  </a:cubicBezTo>
                  <a:cubicBezTo>
                    <a:pt x="5204" y="1686"/>
                    <a:pt x="5065" y="-215"/>
                    <a:pt x="5373" y="19"/>
                  </a:cubicBezTo>
                </a:path>
              </a:pathLst>
            </a:custGeom>
            <a:noFill/>
            <a:ln w="25400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431" name="Group 405">
              <a:extLst>
                <a:ext uri="{FF2B5EF4-FFF2-40B4-BE49-F238E27FC236}">
                  <a16:creationId xmlns:a16="http://schemas.microsoft.com/office/drawing/2014/main" id="{E871BD98-A3A7-52DC-0469-61B2B1EF8D35}"/>
                </a:ext>
              </a:extLst>
            </xdr:cNvPr>
            <xdr:cNvGrpSpPr>
              <a:grpSpLocks/>
            </xdr:cNvGrpSpPr>
          </xdr:nvGrpSpPr>
          <xdr:grpSpPr bwMode="auto">
            <a:xfrm rot="10800000">
              <a:off x="764551" y="10915498"/>
              <a:ext cx="151729" cy="191378"/>
              <a:chOff x="719" y="100"/>
              <a:chExt cx="22" cy="13"/>
            </a:xfrm>
          </xdr:grpSpPr>
          <xdr:sp macro="" textlink="">
            <xdr:nvSpPr>
              <xdr:cNvPr id="433" name="Freeform 406">
                <a:extLst>
                  <a:ext uri="{FF2B5EF4-FFF2-40B4-BE49-F238E27FC236}">
                    <a16:creationId xmlns:a16="http://schemas.microsoft.com/office/drawing/2014/main" id="{DF78FEC5-2838-5C93-A5F8-7B4A199CB49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9" y="100"/>
                <a:ext cx="3" cy="13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8000 w 8000"/>
                  <a:gd name="connsiteY0" fmla="*/ 0 h 8913"/>
                  <a:gd name="connsiteX1" fmla="*/ 8000 w 8000"/>
                  <a:gd name="connsiteY1" fmla="*/ 7609 h 8913"/>
                  <a:gd name="connsiteX2" fmla="*/ 0 w 8000"/>
                  <a:gd name="connsiteY2" fmla="*/ 8913 h 891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8000" h="8913">
                    <a:moveTo>
                      <a:pt x="8000" y="0"/>
                    </a:moveTo>
                    <a:lnTo>
                      <a:pt x="8000" y="7609"/>
                    </a:lnTo>
                    <a:lnTo>
                      <a:pt x="0" y="8913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434" name="Freeform 407">
                <a:extLst>
                  <a:ext uri="{FF2B5EF4-FFF2-40B4-BE49-F238E27FC236}">
                    <a16:creationId xmlns:a16="http://schemas.microsoft.com/office/drawing/2014/main" id="{9E23998F-DA36-B2C5-3A00-5CAD1575EC80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6" y="100"/>
                <a:ext cx="5" cy="13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0 w 10000"/>
                  <a:gd name="connsiteY0" fmla="*/ 0 h 8696"/>
                  <a:gd name="connsiteX1" fmla="*/ 10000 w 10000"/>
                  <a:gd name="connsiteY1" fmla="*/ 1087 h 8696"/>
                  <a:gd name="connsiteX2" fmla="*/ 10000 w 10000"/>
                  <a:gd name="connsiteY2" fmla="*/ 8696 h 869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10000" h="8696">
                    <a:moveTo>
                      <a:pt x="0" y="0"/>
                    </a:moveTo>
                    <a:lnTo>
                      <a:pt x="10000" y="1087"/>
                    </a:lnTo>
                    <a:lnTo>
                      <a:pt x="10000" y="869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432" name="Line 72">
              <a:extLst>
                <a:ext uri="{FF2B5EF4-FFF2-40B4-BE49-F238E27FC236}">
                  <a16:creationId xmlns:a16="http://schemas.microsoft.com/office/drawing/2014/main" id="{EB8F1CCC-2C23-DD79-C240-DC4652EEFE56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82624" y="10897147"/>
              <a:ext cx="396361" cy="330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426" name="Oval 1295">
            <a:extLst>
              <a:ext uri="{FF2B5EF4-FFF2-40B4-BE49-F238E27FC236}">
                <a16:creationId xmlns:a16="http://schemas.microsoft.com/office/drawing/2014/main" id="{58BD05B5-577B-DD09-3550-1618A1CEC3F1}"/>
              </a:ext>
            </a:extLst>
          </xdr:cNvPr>
          <xdr:cNvSpPr>
            <a:spLocks noChangeArrowheads="1"/>
          </xdr:cNvSpPr>
        </xdr:nvSpPr>
        <xdr:spPr bwMode="auto">
          <a:xfrm>
            <a:off x="426358" y="10454821"/>
            <a:ext cx="114775" cy="11099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227692</xdr:colOff>
      <xdr:row>51</xdr:row>
      <xdr:rowOff>163286</xdr:rowOff>
    </xdr:from>
    <xdr:to>
      <xdr:col>1</xdr:col>
      <xdr:colOff>343268</xdr:colOff>
      <xdr:row>52</xdr:row>
      <xdr:rowOff>98699</xdr:rowOff>
    </xdr:to>
    <xdr:sp macro="" textlink="">
      <xdr:nvSpPr>
        <xdr:cNvPr id="435" name="Oval 77">
          <a:extLst>
            <a:ext uri="{FF2B5EF4-FFF2-40B4-BE49-F238E27FC236}">
              <a16:creationId xmlns:a16="http://schemas.microsoft.com/office/drawing/2014/main" id="{C0D65325-2C08-435B-90EA-EBCBDAFF5317}"/>
            </a:ext>
          </a:extLst>
        </xdr:cNvPr>
        <xdr:cNvSpPr>
          <a:spLocks noChangeArrowheads="1"/>
        </xdr:cNvSpPr>
      </xdr:nvSpPr>
      <xdr:spPr bwMode="auto">
        <a:xfrm>
          <a:off x="283572" y="8697686"/>
          <a:ext cx="115576" cy="1030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234847</xdr:colOff>
      <xdr:row>53</xdr:row>
      <xdr:rowOff>29293</xdr:rowOff>
    </xdr:from>
    <xdr:to>
      <xdr:col>1</xdr:col>
      <xdr:colOff>373634</xdr:colOff>
      <xdr:row>53</xdr:row>
      <xdr:rowOff>127180</xdr:rowOff>
    </xdr:to>
    <xdr:sp macro="" textlink="">
      <xdr:nvSpPr>
        <xdr:cNvPr id="436" name="AutoShape 70">
          <a:extLst>
            <a:ext uri="{FF2B5EF4-FFF2-40B4-BE49-F238E27FC236}">
              <a16:creationId xmlns:a16="http://schemas.microsoft.com/office/drawing/2014/main" id="{D4A5F7BE-A4EF-404D-9831-3DDE489BCD63}"/>
            </a:ext>
          </a:extLst>
        </xdr:cNvPr>
        <xdr:cNvSpPr>
          <a:spLocks noChangeArrowheads="1"/>
        </xdr:cNvSpPr>
      </xdr:nvSpPr>
      <xdr:spPr bwMode="auto">
        <a:xfrm>
          <a:off x="290727" y="8898973"/>
          <a:ext cx="138787" cy="9788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34476</xdr:colOff>
      <xdr:row>51</xdr:row>
      <xdr:rowOff>20138</xdr:rowOff>
    </xdr:from>
    <xdr:ext cx="176722" cy="404694"/>
    <xdr:sp macro="" textlink="">
      <xdr:nvSpPr>
        <xdr:cNvPr id="437" name="Text Box 1620">
          <a:extLst>
            <a:ext uri="{FF2B5EF4-FFF2-40B4-BE49-F238E27FC236}">
              <a16:creationId xmlns:a16="http://schemas.microsoft.com/office/drawing/2014/main" id="{F4AEE432-032D-4217-8225-6C66CAD116EC}"/>
            </a:ext>
          </a:extLst>
        </xdr:cNvPr>
        <xdr:cNvSpPr txBox="1">
          <a:spLocks noChangeArrowheads="1"/>
        </xdr:cNvSpPr>
      </xdr:nvSpPr>
      <xdr:spPr bwMode="auto">
        <a:xfrm rot="21330259">
          <a:off x="765996" y="8554538"/>
          <a:ext cx="176722" cy="40469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</xdr:col>
      <xdr:colOff>317954</xdr:colOff>
      <xdr:row>49</xdr:row>
      <xdr:rowOff>79058</xdr:rowOff>
    </xdr:from>
    <xdr:to>
      <xdr:col>1</xdr:col>
      <xdr:colOff>600867</xdr:colOff>
      <xdr:row>50</xdr:row>
      <xdr:rowOff>167122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D55F3289-ACE2-4D39-930A-066EC63C17FD}"/>
            </a:ext>
          </a:extLst>
        </xdr:cNvPr>
        <xdr:cNvGrpSpPr/>
      </xdr:nvGrpSpPr>
      <xdr:grpSpPr>
        <a:xfrm>
          <a:off x="370305" y="8321455"/>
          <a:ext cx="282913" cy="256751"/>
          <a:chOff x="1809661" y="41159"/>
          <a:chExt cx="444593" cy="444593"/>
        </a:xfrm>
      </xdr:grpSpPr>
      <xdr:sp macro="" textlink="">
        <xdr:nvSpPr>
          <xdr:cNvPr id="439" name="円/楕円 979">
            <a:extLst>
              <a:ext uri="{FF2B5EF4-FFF2-40B4-BE49-F238E27FC236}">
                <a16:creationId xmlns:a16="http://schemas.microsoft.com/office/drawing/2014/main" id="{04CFD265-A438-B6A7-01EF-A13C4446DEC3}"/>
              </a:ext>
            </a:extLst>
          </xdr:cNvPr>
          <xdr:cNvSpPr/>
        </xdr:nvSpPr>
        <xdr:spPr bwMode="auto">
          <a:xfrm>
            <a:off x="1809661" y="41159"/>
            <a:ext cx="444593" cy="444593"/>
          </a:xfrm>
          <a:prstGeom prst="ellipse">
            <a:avLst/>
          </a:prstGeom>
          <a:solidFill>
            <a:srgbClr val="FF0000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40" name="正方形/長方形 439">
            <a:extLst>
              <a:ext uri="{FF2B5EF4-FFF2-40B4-BE49-F238E27FC236}">
                <a16:creationId xmlns:a16="http://schemas.microsoft.com/office/drawing/2014/main" id="{3E78D009-6358-DF5E-E957-43D54ADEDA34}"/>
              </a:ext>
            </a:extLst>
          </xdr:cNvPr>
          <xdr:cNvSpPr/>
        </xdr:nvSpPr>
        <xdr:spPr bwMode="auto">
          <a:xfrm>
            <a:off x="1865311" y="222231"/>
            <a:ext cx="333375" cy="95269"/>
          </a:xfrm>
          <a:prstGeom prst="rect">
            <a:avLst/>
          </a:prstGeom>
          <a:solidFill>
            <a:schemeClr val="bg1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235669</xdr:colOff>
      <xdr:row>50</xdr:row>
      <xdr:rowOff>165670</xdr:rowOff>
    </xdr:from>
    <xdr:ext cx="464822" cy="109196"/>
    <xdr:sp macro="" textlink="">
      <xdr:nvSpPr>
        <xdr:cNvPr id="441" name="Text Box 1620">
          <a:extLst>
            <a:ext uri="{FF2B5EF4-FFF2-40B4-BE49-F238E27FC236}">
              <a16:creationId xmlns:a16="http://schemas.microsoft.com/office/drawing/2014/main" id="{B714FACA-EDCB-467E-928C-0909891D62D0}"/>
            </a:ext>
          </a:extLst>
        </xdr:cNvPr>
        <xdr:cNvSpPr txBox="1">
          <a:spLocks noChangeArrowheads="1"/>
        </xdr:cNvSpPr>
      </xdr:nvSpPr>
      <xdr:spPr bwMode="auto">
        <a:xfrm>
          <a:off x="291549" y="8532430"/>
          <a:ext cx="464822" cy="10919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自転車除く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284245</xdr:colOff>
      <xdr:row>54</xdr:row>
      <xdr:rowOff>72939</xdr:rowOff>
    </xdr:from>
    <xdr:to>
      <xdr:col>1</xdr:col>
      <xdr:colOff>515567</xdr:colOff>
      <xdr:row>55</xdr:row>
      <xdr:rowOff>150045</xdr:rowOff>
    </xdr:to>
    <xdr:grpSp>
      <xdr:nvGrpSpPr>
        <xdr:cNvPr id="442" name="グループ化 441">
          <a:extLst>
            <a:ext uri="{FF2B5EF4-FFF2-40B4-BE49-F238E27FC236}">
              <a16:creationId xmlns:a16="http://schemas.microsoft.com/office/drawing/2014/main" id="{39DF1094-A41C-4FA6-B8C9-92E27D6AD332}"/>
            </a:ext>
          </a:extLst>
        </xdr:cNvPr>
        <xdr:cNvGrpSpPr/>
      </xdr:nvGrpSpPr>
      <xdr:grpSpPr>
        <a:xfrm rot="2936605">
          <a:off x="329360" y="9166007"/>
          <a:ext cx="245793" cy="231322"/>
          <a:chOff x="1809661" y="41159"/>
          <a:chExt cx="444593" cy="444593"/>
        </a:xfrm>
      </xdr:grpSpPr>
      <xdr:sp macro="" textlink="">
        <xdr:nvSpPr>
          <xdr:cNvPr id="443" name="円/楕円 979">
            <a:extLst>
              <a:ext uri="{FF2B5EF4-FFF2-40B4-BE49-F238E27FC236}">
                <a16:creationId xmlns:a16="http://schemas.microsoft.com/office/drawing/2014/main" id="{22CE3F8F-A268-53AC-6D2B-716BD857A045}"/>
              </a:ext>
            </a:extLst>
          </xdr:cNvPr>
          <xdr:cNvSpPr/>
        </xdr:nvSpPr>
        <xdr:spPr bwMode="auto">
          <a:xfrm>
            <a:off x="1809661" y="41159"/>
            <a:ext cx="444593" cy="444593"/>
          </a:xfrm>
          <a:prstGeom prst="ellipse">
            <a:avLst/>
          </a:prstGeom>
          <a:solidFill>
            <a:srgbClr val="FF0000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44" name="正方形/長方形 443">
            <a:extLst>
              <a:ext uri="{FF2B5EF4-FFF2-40B4-BE49-F238E27FC236}">
                <a16:creationId xmlns:a16="http://schemas.microsoft.com/office/drawing/2014/main" id="{F7A7984D-AC4B-E1E3-D4D1-79BB36905BD2}"/>
              </a:ext>
            </a:extLst>
          </xdr:cNvPr>
          <xdr:cNvSpPr/>
        </xdr:nvSpPr>
        <xdr:spPr bwMode="auto">
          <a:xfrm>
            <a:off x="1865311" y="222231"/>
            <a:ext cx="333375" cy="95269"/>
          </a:xfrm>
          <a:prstGeom prst="rect">
            <a:avLst/>
          </a:prstGeom>
          <a:solidFill>
            <a:schemeClr val="bg1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247668</xdr:colOff>
      <xdr:row>54</xdr:row>
      <xdr:rowOff>134983</xdr:rowOff>
    </xdr:from>
    <xdr:to>
      <xdr:col>3</xdr:col>
      <xdr:colOff>432587</xdr:colOff>
      <xdr:row>55</xdr:row>
      <xdr:rowOff>126164</xdr:rowOff>
    </xdr:to>
    <xdr:sp macro="" textlink="">
      <xdr:nvSpPr>
        <xdr:cNvPr id="445" name="六角形 444">
          <a:extLst>
            <a:ext uri="{FF2B5EF4-FFF2-40B4-BE49-F238E27FC236}">
              <a16:creationId xmlns:a16="http://schemas.microsoft.com/office/drawing/2014/main" id="{26D03ED2-341F-44BE-94E7-47DFF575D1E7}"/>
            </a:ext>
          </a:extLst>
        </xdr:cNvPr>
        <xdr:cNvSpPr/>
      </xdr:nvSpPr>
      <xdr:spPr bwMode="auto">
        <a:xfrm>
          <a:off x="1657368" y="9172303"/>
          <a:ext cx="184919" cy="1588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71733</xdr:colOff>
      <xdr:row>51</xdr:row>
      <xdr:rowOff>18896</xdr:rowOff>
    </xdr:from>
    <xdr:to>
      <xdr:col>4</xdr:col>
      <xdr:colOff>214969</xdr:colOff>
      <xdr:row>51</xdr:row>
      <xdr:rowOff>159108</xdr:rowOff>
    </xdr:to>
    <xdr:sp macro="" textlink="">
      <xdr:nvSpPr>
        <xdr:cNvPr id="446" name="六角形 445">
          <a:extLst>
            <a:ext uri="{FF2B5EF4-FFF2-40B4-BE49-F238E27FC236}">
              <a16:creationId xmlns:a16="http://schemas.microsoft.com/office/drawing/2014/main" id="{42AB7FE2-FE50-4EAC-BDA1-22B5BCAA49D5}"/>
            </a:ext>
          </a:extLst>
        </xdr:cNvPr>
        <xdr:cNvSpPr/>
      </xdr:nvSpPr>
      <xdr:spPr bwMode="auto">
        <a:xfrm>
          <a:off x="2159613" y="8553296"/>
          <a:ext cx="143236" cy="140212"/>
        </a:xfrm>
        <a:prstGeom prst="hexagon">
          <a:avLst>
            <a:gd name="adj" fmla="val 25000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25481</xdr:colOff>
      <xdr:row>54</xdr:row>
      <xdr:rowOff>16323</xdr:rowOff>
    </xdr:from>
    <xdr:to>
      <xdr:col>4</xdr:col>
      <xdr:colOff>190667</xdr:colOff>
      <xdr:row>54</xdr:row>
      <xdr:rowOff>158750</xdr:rowOff>
    </xdr:to>
    <xdr:sp macro="" textlink="">
      <xdr:nvSpPr>
        <xdr:cNvPr id="447" name="Text Box 1664">
          <a:extLst>
            <a:ext uri="{FF2B5EF4-FFF2-40B4-BE49-F238E27FC236}">
              <a16:creationId xmlns:a16="http://schemas.microsoft.com/office/drawing/2014/main" id="{13A57323-2A6D-4978-9C99-B99B08FF6A80}"/>
            </a:ext>
          </a:extLst>
        </xdr:cNvPr>
        <xdr:cNvSpPr txBox="1">
          <a:spLocks noChangeArrowheads="1"/>
        </xdr:cNvSpPr>
      </xdr:nvSpPr>
      <xdr:spPr bwMode="auto">
        <a:xfrm rot="5400000">
          <a:off x="2124740" y="9042264"/>
          <a:ext cx="142427" cy="16518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oneCellAnchor>
    <xdr:from>
      <xdr:col>3</xdr:col>
      <xdr:colOff>539516</xdr:colOff>
      <xdr:row>52</xdr:row>
      <xdr:rowOff>56308</xdr:rowOff>
    </xdr:from>
    <xdr:ext cx="415919" cy="180885"/>
    <xdr:sp macro="" textlink="">
      <xdr:nvSpPr>
        <xdr:cNvPr id="448" name="Text Box 1620">
          <a:extLst>
            <a:ext uri="{FF2B5EF4-FFF2-40B4-BE49-F238E27FC236}">
              <a16:creationId xmlns:a16="http://schemas.microsoft.com/office/drawing/2014/main" id="{8AFCCB45-2496-465B-AE68-50D4EC763C3C}"/>
            </a:ext>
          </a:extLst>
        </xdr:cNvPr>
        <xdr:cNvSpPr txBox="1">
          <a:spLocks noChangeArrowheads="1"/>
        </xdr:cNvSpPr>
      </xdr:nvSpPr>
      <xdr:spPr bwMode="auto">
        <a:xfrm>
          <a:off x="1949216" y="8758348"/>
          <a:ext cx="415919" cy="18088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462642</xdr:colOff>
      <xdr:row>53</xdr:row>
      <xdr:rowOff>9620</xdr:rowOff>
    </xdr:from>
    <xdr:to>
      <xdr:col>3</xdr:col>
      <xdr:colOff>548360</xdr:colOff>
      <xdr:row>54</xdr:row>
      <xdr:rowOff>117932</xdr:rowOff>
    </xdr:to>
    <xdr:sp macro="" textlink="">
      <xdr:nvSpPr>
        <xdr:cNvPr id="449" name="Text Box 1664">
          <a:extLst>
            <a:ext uri="{FF2B5EF4-FFF2-40B4-BE49-F238E27FC236}">
              <a16:creationId xmlns:a16="http://schemas.microsoft.com/office/drawing/2014/main" id="{E8F2A815-4347-4C6D-A698-B0B35957A79A}"/>
            </a:ext>
          </a:extLst>
        </xdr:cNvPr>
        <xdr:cNvSpPr txBox="1">
          <a:spLocks noChangeArrowheads="1"/>
        </xdr:cNvSpPr>
      </xdr:nvSpPr>
      <xdr:spPr bwMode="auto">
        <a:xfrm rot="5400000">
          <a:off x="1777225" y="8974417"/>
          <a:ext cx="275952" cy="8571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3</xdr:col>
      <xdr:colOff>165713</xdr:colOff>
      <xdr:row>52</xdr:row>
      <xdr:rowOff>54269</xdr:rowOff>
    </xdr:from>
    <xdr:to>
      <xdr:col>3</xdr:col>
      <xdr:colOff>360226</xdr:colOff>
      <xdr:row>53</xdr:row>
      <xdr:rowOff>7453</xdr:rowOff>
    </xdr:to>
    <xdr:sp macro="" textlink="">
      <xdr:nvSpPr>
        <xdr:cNvPr id="450" name="六角形 449">
          <a:extLst>
            <a:ext uri="{FF2B5EF4-FFF2-40B4-BE49-F238E27FC236}">
              <a16:creationId xmlns:a16="http://schemas.microsoft.com/office/drawing/2014/main" id="{42216252-1465-4202-A09B-FF32CB921F6D}"/>
            </a:ext>
          </a:extLst>
        </xdr:cNvPr>
        <xdr:cNvSpPr/>
      </xdr:nvSpPr>
      <xdr:spPr bwMode="auto">
        <a:xfrm>
          <a:off x="1575413" y="8756309"/>
          <a:ext cx="194513" cy="1208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95380</xdr:colOff>
      <xdr:row>50</xdr:row>
      <xdr:rowOff>144485</xdr:rowOff>
    </xdr:from>
    <xdr:to>
      <xdr:col>4</xdr:col>
      <xdr:colOff>500185</xdr:colOff>
      <xdr:row>55</xdr:row>
      <xdr:rowOff>121092</xdr:rowOff>
    </xdr:to>
    <xdr:grpSp>
      <xdr:nvGrpSpPr>
        <xdr:cNvPr id="451" name="グループ化 450">
          <a:extLst>
            <a:ext uri="{FF2B5EF4-FFF2-40B4-BE49-F238E27FC236}">
              <a16:creationId xmlns:a16="http://schemas.microsoft.com/office/drawing/2014/main" id="{95F5407B-0922-4321-9EEA-BF5E538CD88A}"/>
            </a:ext>
          </a:extLst>
        </xdr:cNvPr>
        <xdr:cNvGrpSpPr/>
      </xdr:nvGrpSpPr>
      <xdr:grpSpPr>
        <a:xfrm rot="5400000">
          <a:off x="1641525" y="8422905"/>
          <a:ext cx="820042" cy="1085370"/>
          <a:chOff x="1507818" y="10109503"/>
          <a:chExt cx="809648" cy="990006"/>
        </a:xfrm>
      </xdr:grpSpPr>
      <xdr:sp macro="" textlink="">
        <xdr:nvSpPr>
          <xdr:cNvPr id="452" name="Freeform 1147">
            <a:extLst>
              <a:ext uri="{FF2B5EF4-FFF2-40B4-BE49-F238E27FC236}">
                <a16:creationId xmlns:a16="http://schemas.microsoft.com/office/drawing/2014/main" id="{CC33FD98-F9A1-59B1-D54D-5552E6EEFB54}"/>
              </a:ext>
            </a:extLst>
          </xdr:cNvPr>
          <xdr:cNvSpPr>
            <a:spLocks/>
          </xdr:cNvSpPr>
        </xdr:nvSpPr>
        <xdr:spPr bwMode="auto">
          <a:xfrm rot="4853866" flipV="1">
            <a:off x="1433806" y="10546077"/>
            <a:ext cx="922180" cy="184684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53" name="Freeform 1147">
            <a:extLst>
              <a:ext uri="{FF2B5EF4-FFF2-40B4-BE49-F238E27FC236}">
                <a16:creationId xmlns:a16="http://schemas.microsoft.com/office/drawing/2014/main" id="{2BE4E7E3-034A-DB96-9E84-8F85E7D20049}"/>
              </a:ext>
            </a:extLst>
          </xdr:cNvPr>
          <xdr:cNvSpPr>
            <a:spLocks/>
          </xdr:cNvSpPr>
        </xdr:nvSpPr>
        <xdr:spPr bwMode="auto">
          <a:xfrm rot="4853866" flipV="1">
            <a:off x="1538412" y="10513482"/>
            <a:ext cx="922180" cy="186447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54" name="Line 120">
            <a:extLst>
              <a:ext uri="{FF2B5EF4-FFF2-40B4-BE49-F238E27FC236}">
                <a16:creationId xmlns:a16="http://schemas.microsoft.com/office/drawing/2014/main" id="{A70B1FD7-11BB-071D-C97F-D605984FAA5F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549625" y="10550672"/>
            <a:ext cx="353672" cy="14956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5" name="Line 120">
            <a:extLst>
              <a:ext uri="{FF2B5EF4-FFF2-40B4-BE49-F238E27FC236}">
                <a16:creationId xmlns:a16="http://schemas.microsoft.com/office/drawing/2014/main" id="{F7A32FEB-E63C-8AF5-2F22-68E1887F1A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507818" y="10660767"/>
            <a:ext cx="141676" cy="31514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6" name="Text Box 1620">
            <a:extLst>
              <a:ext uri="{FF2B5EF4-FFF2-40B4-BE49-F238E27FC236}">
                <a16:creationId xmlns:a16="http://schemas.microsoft.com/office/drawing/2014/main" id="{E41F8069-CDB6-0844-F24E-0792B9DBAD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57645" y="10109503"/>
            <a:ext cx="149680" cy="30576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27432" bIns="18288" anchor="t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由良川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  <xdr:sp macro="" textlink="">
        <xdr:nvSpPr>
          <xdr:cNvPr id="457" name="Text Box 1664">
            <a:extLst>
              <a:ext uri="{FF2B5EF4-FFF2-40B4-BE49-F238E27FC236}">
                <a16:creationId xmlns:a16="http://schemas.microsoft.com/office/drawing/2014/main" id="{D512EC43-3527-BBE5-375D-07C02C3BC46C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011051" y="10625152"/>
            <a:ext cx="144265" cy="24642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</a:t>
            </a:r>
          </a:p>
        </xdr:txBody>
      </xdr:sp>
      <xdr:grpSp>
        <xdr:nvGrpSpPr>
          <xdr:cNvPr id="458" name="Group 405">
            <a:extLst>
              <a:ext uri="{FF2B5EF4-FFF2-40B4-BE49-F238E27FC236}">
                <a16:creationId xmlns:a16="http://schemas.microsoft.com/office/drawing/2014/main" id="{64B31C3F-6866-9669-AECE-E73D37894408}"/>
              </a:ext>
            </a:extLst>
          </xdr:cNvPr>
          <xdr:cNvGrpSpPr>
            <a:grpSpLocks/>
          </xdr:cNvGrpSpPr>
        </xdr:nvGrpSpPr>
        <xdr:grpSpPr bwMode="auto">
          <a:xfrm rot="5400000">
            <a:off x="2059185" y="10567855"/>
            <a:ext cx="149829" cy="366732"/>
            <a:chOff x="726" y="97"/>
            <a:chExt cx="19" cy="15"/>
          </a:xfrm>
        </xdr:grpSpPr>
        <xdr:sp macro="" textlink="">
          <xdr:nvSpPr>
            <xdr:cNvPr id="460" name="Freeform 406">
              <a:extLst>
                <a:ext uri="{FF2B5EF4-FFF2-40B4-BE49-F238E27FC236}">
                  <a16:creationId xmlns:a16="http://schemas.microsoft.com/office/drawing/2014/main" id="{B83A5DC6-5DA2-278E-D832-8BF6A548A298}"/>
                </a:ext>
              </a:extLst>
            </xdr:cNvPr>
            <xdr:cNvSpPr>
              <a:spLocks/>
            </xdr:cNvSpPr>
          </xdr:nvSpPr>
          <xdr:spPr bwMode="auto">
            <a:xfrm>
              <a:off x="726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61" name="Freeform 407">
              <a:extLst>
                <a:ext uri="{FF2B5EF4-FFF2-40B4-BE49-F238E27FC236}">
                  <a16:creationId xmlns:a16="http://schemas.microsoft.com/office/drawing/2014/main" id="{5A7B2BA6-AD50-0E54-4B73-B8F69D4464DB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459" name="Oval 1048">
            <a:extLst>
              <a:ext uri="{FF2B5EF4-FFF2-40B4-BE49-F238E27FC236}">
                <a16:creationId xmlns:a16="http://schemas.microsoft.com/office/drawing/2014/main" id="{53F2EFA8-5FC4-6044-CC3F-B257EE44E426}"/>
              </a:ext>
            </a:extLst>
          </xdr:cNvPr>
          <xdr:cNvSpPr>
            <a:spLocks noChangeArrowheads="1"/>
          </xdr:cNvSpPr>
        </xdr:nvSpPr>
        <xdr:spPr bwMode="auto">
          <a:xfrm>
            <a:off x="1616910" y="10547612"/>
            <a:ext cx="128773" cy="11415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ysDash"/>
            <a:round/>
            <a:headEnd/>
            <a:tailEnd/>
          </a:ln>
        </xdr:spPr>
      </xdr:sp>
    </xdr:grpSp>
    <xdr:clientData/>
  </xdr:twoCellAnchor>
  <xdr:twoCellAnchor>
    <xdr:from>
      <xdr:col>3</xdr:col>
      <xdr:colOff>39571</xdr:colOff>
      <xdr:row>53</xdr:row>
      <xdr:rowOff>45122</xdr:rowOff>
    </xdr:from>
    <xdr:to>
      <xdr:col>3</xdr:col>
      <xdr:colOff>481553</xdr:colOff>
      <xdr:row>55</xdr:row>
      <xdr:rowOff>160618</xdr:rowOff>
    </xdr:to>
    <xdr:sp macro="" textlink="">
      <xdr:nvSpPr>
        <xdr:cNvPr id="462" name="Freeform 570">
          <a:extLst>
            <a:ext uri="{FF2B5EF4-FFF2-40B4-BE49-F238E27FC236}">
              <a16:creationId xmlns:a16="http://schemas.microsoft.com/office/drawing/2014/main" id="{0F04ADC1-3744-4BE0-BE0E-D494E4CF25E9}"/>
            </a:ext>
          </a:extLst>
        </xdr:cNvPr>
        <xdr:cNvSpPr>
          <a:spLocks/>
        </xdr:cNvSpPr>
      </xdr:nvSpPr>
      <xdr:spPr bwMode="auto">
        <a:xfrm rot="10800000">
          <a:off x="1456891" y="8914802"/>
          <a:ext cx="441982" cy="450776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2195"/>
            <a:gd name="connsiteY0" fmla="*/ 14397 h 14397"/>
            <a:gd name="connsiteX1" fmla="*/ 5021 w 12195"/>
            <a:gd name="connsiteY1" fmla="*/ 192 h 14397"/>
            <a:gd name="connsiteX2" fmla="*/ 12195 w 12195"/>
            <a:gd name="connsiteY2" fmla="*/ 2 h 14397"/>
            <a:gd name="connsiteX0" fmla="*/ 613 w 7174"/>
            <a:gd name="connsiteY0" fmla="*/ 2940 h 12207"/>
            <a:gd name="connsiteX1" fmla="*/ 0 w 7174"/>
            <a:gd name="connsiteY1" fmla="*/ 11787 h 12207"/>
            <a:gd name="connsiteX2" fmla="*/ 7174 w 7174"/>
            <a:gd name="connsiteY2" fmla="*/ 11597 h 12207"/>
            <a:gd name="connsiteX0" fmla="*/ 854 w 10000"/>
            <a:gd name="connsiteY0" fmla="*/ 0 h 8290"/>
            <a:gd name="connsiteX1" fmla="*/ 0 w 10000"/>
            <a:gd name="connsiteY1" fmla="*/ 7248 h 8290"/>
            <a:gd name="connsiteX2" fmla="*/ 10000 w 10000"/>
            <a:gd name="connsiteY2" fmla="*/ 7092 h 8290"/>
            <a:gd name="connsiteX0" fmla="*/ 461 w 10000"/>
            <a:gd name="connsiteY0" fmla="*/ 0 h 10521"/>
            <a:gd name="connsiteX1" fmla="*/ 0 w 10000"/>
            <a:gd name="connsiteY1" fmla="*/ 9339 h 10521"/>
            <a:gd name="connsiteX2" fmla="*/ 10000 w 10000"/>
            <a:gd name="connsiteY2" fmla="*/ 9151 h 10521"/>
            <a:gd name="connsiteX0" fmla="*/ 495 w 10034"/>
            <a:gd name="connsiteY0" fmla="*/ 0 h 9339"/>
            <a:gd name="connsiteX1" fmla="*/ 34 w 10034"/>
            <a:gd name="connsiteY1" fmla="*/ 9339 h 9339"/>
            <a:gd name="connsiteX2" fmla="*/ 10034 w 10034"/>
            <a:gd name="connsiteY2" fmla="*/ 9151 h 9339"/>
            <a:gd name="connsiteX0" fmla="*/ 459 w 9966"/>
            <a:gd name="connsiteY0" fmla="*/ 0 h 10000"/>
            <a:gd name="connsiteX1" fmla="*/ 0 w 9966"/>
            <a:gd name="connsiteY1" fmla="*/ 10000 h 10000"/>
            <a:gd name="connsiteX2" fmla="*/ 9966 w 9966"/>
            <a:gd name="connsiteY2" fmla="*/ 9799 h 10000"/>
            <a:gd name="connsiteX0" fmla="*/ 145 w 10213"/>
            <a:gd name="connsiteY0" fmla="*/ 0 h 11063"/>
            <a:gd name="connsiteX1" fmla="*/ 213 w 10213"/>
            <a:gd name="connsiteY1" fmla="*/ 11063 h 11063"/>
            <a:gd name="connsiteX2" fmla="*/ 10213 w 10213"/>
            <a:gd name="connsiteY2" fmla="*/ 10862 h 11063"/>
            <a:gd name="connsiteX0" fmla="*/ 509 w 10000"/>
            <a:gd name="connsiteY0" fmla="*/ 0 h 11004"/>
            <a:gd name="connsiteX1" fmla="*/ 0 w 10000"/>
            <a:gd name="connsiteY1" fmla="*/ 11004 h 11004"/>
            <a:gd name="connsiteX2" fmla="*/ 10000 w 10000"/>
            <a:gd name="connsiteY2" fmla="*/ 10803 h 11004"/>
            <a:gd name="connsiteX0" fmla="*/ 138 w 10254"/>
            <a:gd name="connsiteY0" fmla="*/ 0 h 11004"/>
            <a:gd name="connsiteX1" fmla="*/ 254 w 10254"/>
            <a:gd name="connsiteY1" fmla="*/ 11004 h 11004"/>
            <a:gd name="connsiteX2" fmla="*/ 10254 w 10254"/>
            <a:gd name="connsiteY2" fmla="*/ 10803 h 11004"/>
            <a:gd name="connsiteX0" fmla="*/ 0 w 10116"/>
            <a:gd name="connsiteY0" fmla="*/ 0 h 11004"/>
            <a:gd name="connsiteX1" fmla="*/ 116 w 10116"/>
            <a:gd name="connsiteY1" fmla="*/ 11004 h 11004"/>
            <a:gd name="connsiteX2" fmla="*/ 10116 w 10116"/>
            <a:gd name="connsiteY2" fmla="*/ 10803 h 11004"/>
            <a:gd name="connsiteX0" fmla="*/ 124 w 10000"/>
            <a:gd name="connsiteY0" fmla="*/ 0 h 11181"/>
            <a:gd name="connsiteX1" fmla="*/ 0 w 10000"/>
            <a:gd name="connsiteY1" fmla="*/ 11181 h 11181"/>
            <a:gd name="connsiteX2" fmla="*/ 10000 w 10000"/>
            <a:gd name="connsiteY2" fmla="*/ 10980 h 11181"/>
            <a:gd name="connsiteX0" fmla="*/ 130 w 10006"/>
            <a:gd name="connsiteY0" fmla="*/ 0 h 11181"/>
            <a:gd name="connsiteX1" fmla="*/ 6 w 10006"/>
            <a:gd name="connsiteY1" fmla="*/ 11181 h 11181"/>
            <a:gd name="connsiteX2" fmla="*/ 10006 w 10006"/>
            <a:gd name="connsiteY2" fmla="*/ 10980 h 11181"/>
            <a:gd name="connsiteX0" fmla="*/ 226 w 10006"/>
            <a:gd name="connsiteY0" fmla="*/ 0 h 11004"/>
            <a:gd name="connsiteX1" fmla="*/ 6 w 10006"/>
            <a:gd name="connsiteY1" fmla="*/ 11004 h 11004"/>
            <a:gd name="connsiteX2" fmla="*/ 10006 w 10006"/>
            <a:gd name="connsiteY2" fmla="*/ 10803 h 11004"/>
            <a:gd name="connsiteX0" fmla="*/ 0 w 10068"/>
            <a:gd name="connsiteY0" fmla="*/ 0 h 11004"/>
            <a:gd name="connsiteX1" fmla="*/ 68 w 10068"/>
            <a:gd name="connsiteY1" fmla="*/ 11004 h 11004"/>
            <a:gd name="connsiteX2" fmla="*/ 10068 w 10068"/>
            <a:gd name="connsiteY2" fmla="*/ 10803 h 110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68" h="11004">
              <a:moveTo>
                <a:pt x="0" y="0"/>
              </a:moveTo>
              <a:cubicBezTo>
                <a:pt x="146" y="7819"/>
                <a:pt x="10" y="8423"/>
                <a:pt x="68" y="11004"/>
              </a:cubicBezTo>
              <a:cubicBezTo>
                <a:pt x="2070" y="10742"/>
                <a:pt x="6711" y="10811"/>
                <a:pt x="10068" y="1080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430896</xdr:colOff>
      <xdr:row>52</xdr:row>
      <xdr:rowOff>163286</xdr:rowOff>
    </xdr:from>
    <xdr:to>
      <xdr:col>3</xdr:col>
      <xdr:colOff>546472</xdr:colOff>
      <xdr:row>53</xdr:row>
      <xdr:rowOff>98700</xdr:rowOff>
    </xdr:to>
    <xdr:sp macro="" textlink="">
      <xdr:nvSpPr>
        <xdr:cNvPr id="463" name="Oval 77">
          <a:extLst>
            <a:ext uri="{FF2B5EF4-FFF2-40B4-BE49-F238E27FC236}">
              <a16:creationId xmlns:a16="http://schemas.microsoft.com/office/drawing/2014/main" id="{24558A09-5948-4E43-BC8A-8F9BA0100062}"/>
            </a:ext>
          </a:extLst>
        </xdr:cNvPr>
        <xdr:cNvSpPr>
          <a:spLocks noChangeArrowheads="1"/>
        </xdr:cNvSpPr>
      </xdr:nvSpPr>
      <xdr:spPr bwMode="auto">
        <a:xfrm>
          <a:off x="1840596" y="8865326"/>
          <a:ext cx="115576" cy="1030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421021</xdr:colOff>
      <xdr:row>53</xdr:row>
      <xdr:rowOff>155818</xdr:rowOff>
    </xdr:from>
    <xdr:to>
      <xdr:col>3</xdr:col>
      <xdr:colOff>559808</xdr:colOff>
      <xdr:row>54</xdr:row>
      <xdr:rowOff>99671</xdr:rowOff>
    </xdr:to>
    <xdr:sp macro="" textlink="">
      <xdr:nvSpPr>
        <xdr:cNvPr id="464" name="AutoShape 70">
          <a:extLst>
            <a:ext uri="{FF2B5EF4-FFF2-40B4-BE49-F238E27FC236}">
              <a16:creationId xmlns:a16="http://schemas.microsoft.com/office/drawing/2014/main" id="{1A8993E5-6E33-4984-8E40-02DD63CC3328}"/>
            </a:ext>
          </a:extLst>
        </xdr:cNvPr>
        <xdr:cNvSpPr>
          <a:spLocks noChangeArrowheads="1"/>
        </xdr:cNvSpPr>
      </xdr:nvSpPr>
      <xdr:spPr bwMode="auto">
        <a:xfrm>
          <a:off x="1830721" y="9025498"/>
          <a:ext cx="138787" cy="1114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597647</xdr:colOff>
      <xdr:row>53</xdr:row>
      <xdr:rowOff>91512</xdr:rowOff>
    </xdr:from>
    <xdr:to>
      <xdr:col>4</xdr:col>
      <xdr:colOff>9338</xdr:colOff>
      <xdr:row>56</xdr:row>
      <xdr:rowOff>42952</xdr:rowOff>
    </xdr:to>
    <xdr:sp macro="" textlink="">
      <xdr:nvSpPr>
        <xdr:cNvPr id="465" name="Text Box 1563">
          <a:extLst>
            <a:ext uri="{FF2B5EF4-FFF2-40B4-BE49-F238E27FC236}">
              <a16:creationId xmlns:a16="http://schemas.microsoft.com/office/drawing/2014/main" id="{6C029AA5-9180-4E12-9A26-02425C887869}"/>
            </a:ext>
          </a:extLst>
        </xdr:cNvPr>
        <xdr:cNvSpPr txBox="1">
          <a:spLocks noChangeArrowheads="1"/>
        </xdr:cNvSpPr>
      </xdr:nvSpPr>
      <xdr:spPr bwMode="auto">
        <a:xfrm>
          <a:off x="2007347" y="8961192"/>
          <a:ext cx="89871" cy="45436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音無瀬橋</a:t>
          </a:r>
        </a:p>
      </xdr:txBody>
    </xdr:sp>
    <xdr:clientData/>
  </xdr:twoCellAnchor>
  <xdr:oneCellAnchor>
    <xdr:from>
      <xdr:col>3</xdr:col>
      <xdr:colOff>132258</xdr:colOff>
      <xdr:row>53</xdr:row>
      <xdr:rowOff>100262</xdr:rowOff>
    </xdr:from>
    <xdr:ext cx="227852" cy="148481"/>
    <xdr:sp macro="" textlink="">
      <xdr:nvSpPr>
        <xdr:cNvPr id="466" name="Text Box 1620">
          <a:extLst>
            <a:ext uri="{FF2B5EF4-FFF2-40B4-BE49-F238E27FC236}">
              <a16:creationId xmlns:a16="http://schemas.microsoft.com/office/drawing/2014/main" id="{EA2F0056-9CB7-4154-941A-FD9A73D8700C}"/>
            </a:ext>
          </a:extLst>
        </xdr:cNvPr>
        <xdr:cNvSpPr txBox="1">
          <a:spLocks noChangeArrowheads="1"/>
        </xdr:cNvSpPr>
      </xdr:nvSpPr>
      <xdr:spPr bwMode="auto">
        <a:xfrm>
          <a:off x="1541958" y="8969942"/>
          <a:ext cx="227852" cy="14848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381623</xdr:colOff>
      <xdr:row>55</xdr:row>
      <xdr:rowOff>145727</xdr:rowOff>
    </xdr:from>
    <xdr:to>
      <xdr:col>5</xdr:col>
      <xdr:colOff>532526</xdr:colOff>
      <xdr:row>56</xdr:row>
      <xdr:rowOff>126609</xdr:rowOff>
    </xdr:to>
    <xdr:sp macro="" textlink="">
      <xdr:nvSpPr>
        <xdr:cNvPr id="467" name="六角形 466">
          <a:extLst>
            <a:ext uri="{FF2B5EF4-FFF2-40B4-BE49-F238E27FC236}">
              <a16:creationId xmlns:a16="http://schemas.microsoft.com/office/drawing/2014/main" id="{9BBFF88D-2549-4868-9D08-0E8D0CCB65A2}"/>
            </a:ext>
          </a:extLst>
        </xdr:cNvPr>
        <xdr:cNvSpPr/>
      </xdr:nvSpPr>
      <xdr:spPr bwMode="auto">
        <a:xfrm>
          <a:off x="3147683" y="9350687"/>
          <a:ext cx="150903" cy="1485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127953</xdr:colOff>
      <xdr:row>53</xdr:row>
      <xdr:rowOff>144717</xdr:rowOff>
    </xdr:from>
    <xdr:ext cx="282575" cy="263525"/>
    <xdr:sp macro="" textlink="">
      <xdr:nvSpPr>
        <xdr:cNvPr id="468" name="Text Box 1620">
          <a:extLst>
            <a:ext uri="{FF2B5EF4-FFF2-40B4-BE49-F238E27FC236}">
              <a16:creationId xmlns:a16="http://schemas.microsoft.com/office/drawing/2014/main" id="{7E30BC42-BFBF-4784-9557-06B1B69C42F4}"/>
            </a:ext>
          </a:extLst>
        </xdr:cNvPr>
        <xdr:cNvSpPr txBox="1">
          <a:spLocks noChangeArrowheads="1"/>
        </xdr:cNvSpPr>
      </xdr:nvSpPr>
      <xdr:spPr bwMode="auto">
        <a:xfrm>
          <a:off x="3572193" y="9014397"/>
          <a:ext cx="282575" cy="26352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33131</xdr:colOff>
      <xdr:row>52</xdr:row>
      <xdr:rowOff>106689</xdr:rowOff>
    </xdr:from>
    <xdr:to>
      <xdr:col>6</xdr:col>
      <xdr:colOff>473860</xdr:colOff>
      <xdr:row>56</xdr:row>
      <xdr:rowOff>131347</xdr:rowOff>
    </xdr:to>
    <xdr:grpSp>
      <xdr:nvGrpSpPr>
        <xdr:cNvPr id="469" name="グループ化 468">
          <a:extLst>
            <a:ext uri="{FF2B5EF4-FFF2-40B4-BE49-F238E27FC236}">
              <a16:creationId xmlns:a16="http://schemas.microsoft.com/office/drawing/2014/main" id="{341AAF99-C393-4410-B09E-1DAB782F1507}"/>
            </a:ext>
          </a:extLst>
        </xdr:cNvPr>
        <xdr:cNvGrpSpPr/>
      </xdr:nvGrpSpPr>
      <xdr:grpSpPr>
        <a:xfrm rot="10800000">
          <a:off x="2807742" y="8855147"/>
          <a:ext cx="1121294" cy="699406"/>
          <a:chOff x="2660559" y="10293739"/>
          <a:chExt cx="1049815" cy="704782"/>
        </a:xfrm>
      </xdr:grpSpPr>
      <xdr:sp macro="" textlink="">
        <xdr:nvSpPr>
          <xdr:cNvPr id="470" name="Line 927">
            <a:extLst>
              <a:ext uri="{FF2B5EF4-FFF2-40B4-BE49-F238E27FC236}">
                <a16:creationId xmlns:a16="http://schemas.microsoft.com/office/drawing/2014/main" id="{F0C65B1B-F4D0-1D3B-FD34-1FCDED32F09E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2915907" y="10254503"/>
            <a:ext cx="2123" cy="51281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1" name="Freeform 570">
            <a:extLst>
              <a:ext uri="{FF2B5EF4-FFF2-40B4-BE49-F238E27FC236}">
                <a16:creationId xmlns:a16="http://schemas.microsoft.com/office/drawing/2014/main" id="{0D852447-8B7B-6185-277B-FC5595408CB3}"/>
              </a:ext>
            </a:extLst>
          </xdr:cNvPr>
          <xdr:cNvSpPr>
            <a:spLocks/>
          </xdr:cNvSpPr>
        </xdr:nvSpPr>
        <xdr:spPr bwMode="auto">
          <a:xfrm rot="5400000">
            <a:off x="3109028" y="10331049"/>
            <a:ext cx="607014" cy="532393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554 h 10000"/>
              <a:gd name="connsiteX0" fmla="*/ 0 w 10000"/>
              <a:gd name="connsiteY0" fmla="*/ 10036 h 10036"/>
              <a:gd name="connsiteX1" fmla="*/ 0 w 10000"/>
              <a:gd name="connsiteY1" fmla="*/ 36 h 10036"/>
              <a:gd name="connsiteX2" fmla="*/ 10000 w 10000"/>
              <a:gd name="connsiteY2" fmla="*/ 590 h 10036"/>
              <a:gd name="connsiteX0" fmla="*/ 0 w 9857"/>
              <a:gd name="connsiteY0" fmla="*/ 10957 h 10957"/>
              <a:gd name="connsiteX1" fmla="*/ 0 w 9857"/>
              <a:gd name="connsiteY1" fmla="*/ 957 h 10957"/>
              <a:gd name="connsiteX2" fmla="*/ 9857 w 9857"/>
              <a:gd name="connsiteY2" fmla="*/ 71 h 10957"/>
              <a:gd name="connsiteX0" fmla="*/ 0 w 10000"/>
              <a:gd name="connsiteY0" fmla="*/ 9935 h 9935"/>
              <a:gd name="connsiteX1" fmla="*/ 0 w 10000"/>
              <a:gd name="connsiteY1" fmla="*/ 808 h 9935"/>
              <a:gd name="connsiteX2" fmla="*/ 10000 w 10000"/>
              <a:gd name="connsiteY2" fmla="*/ 0 h 9935"/>
              <a:gd name="connsiteX0" fmla="*/ 0 w 9419"/>
              <a:gd name="connsiteY0" fmla="*/ 9197 h 9197"/>
              <a:gd name="connsiteX1" fmla="*/ 0 w 9419"/>
              <a:gd name="connsiteY1" fmla="*/ 10 h 9197"/>
              <a:gd name="connsiteX2" fmla="*/ 9419 w 9419"/>
              <a:gd name="connsiteY2" fmla="*/ 142 h 9197"/>
              <a:gd name="connsiteX0" fmla="*/ 0 w 10000"/>
              <a:gd name="connsiteY0" fmla="*/ 10027 h 10027"/>
              <a:gd name="connsiteX1" fmla="*/ 0 w 10000"/>
              <a:gd name="connsiteY1" fmla="*/ 38 h 10027"/>
              <a:gd name="connsiteX2" fmla="*/ 10000 w 10000"/>
              <a:gd name="connsiteY2" fmla="*/ 181 h 10027"/>
              <a:gd name="connsiteX0" fmla="*/ 0 w 10154"/>
              <a:gd name="connsiteY0" fmla="*/ 10257 h 10257"/>
              <a:gd name="connsiteX1" fmla="*/ 0 w 10154"/>
              <a:gd name="connsiteY1" fmla="*/ 268 h 10257"/>
              <a:gd name="connsiteX2" fmla="*/ 10154 w 10154"/>
              <a:gd name="connsiteY2" fmla="*/ 0 h 10257"/>
              <a:gd name="connsiteX0" fmla="*/ 0 w 10154"/>
              <a:gd name="connsiteY0" fmla="*/ 10029 h 10029"/>
              <a:gd name="connsiteX1" fmla="*/ 0 w 10154"/>
              <a:gd name="connsiteY1" fmla="*/ 40 h 10029"/>
              <a:gd name="connsiteX2" fmla="*/ 10154 w 10154"/>
              <a:gd name="connsiteY2" fmla="*/ 170 h 10029"/>
              <a:gd name="connsiteX0" fmla="*/ 0 w 9997"/>
              <a:gd name="connsiteY0" fmla="*/ 10062 h 10062"/>
              <a:gd name="connsiteX1" fmla="*/ 0 w 9997"/>
              <a:gd name="connsiteY1" fmla="*/ 73 h 10062"/>
              <a:gd name="connsiteX2" fmla="*/ 9997 w 9997"/>
              <a:gd name="connsiteY2" fmla="*/ 4 h 10062"/>
              <a:gd name="connsiteX0" fmla="*/ 136 w 10000"/>
              <a:gd name="connsiteY0" fmla="*/ 15912 h 15912"/>
              <a:gd name="connsiteX1" fmla="*/ 0 w 10000"/>
              <a:gd name="connsiteY1" fmla="*/ 73 h 15912"/>
              <a:gd name="connsiteX2" fmla="*/ 10000 w 10000"/>
              <a:gd name="connsiteY2" fmla="*/ 4 h 15912"/>
              <a:gd name="connsiteX0" fmla="*/ 136 w 6909"/>
              <a:gd name="connsiteY0" fmla="*/ 16003 h 16003"/>
              <a:gd name="connsiteX1" fmla="*/ 0 w 6909"/>
              <a:gd name="connsiteY1" fmla="*/ 164 h 16003"/>
              <a:gd name="connsiteX2" fmla="*/ 6909 w 6909"/>
              <a:gd name="connsiteY2" fmla="*/ 0 h 16003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0 w 24506"/>
              <a:gd name="connsiteY0" fmla="*/ 5055 h 5055"/>
              <a:gd name="connsiteX1" fmla="*/ 14506 w 24506"/>
              <a:gd name="connsiteY1" fmla="*/ 102 h 5055"/>
              <a:gd name="connsiteX2" fmla="*/ 24506 w 24506"/>
              <a:gd name="connsiteY2" fmla="*/ 0 h 5055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000"/>
              <a:gd name="connsiteX1" fmla="*/ 5966 w 10000"/>
              <a:gd name="connsiteY1" fmla="*/ 9915 h 10000"/>
              <a:gd name="connsiteX2" fmla="*/ 5919 w 10000"/>
              <a:gd name="connsiteY2" fmla="*/ 202 h 10000"/>
              <a:gd name="connsiteX3" fmla="*/ 10000 w 10000"/>
              <a:gd name="connsiteY3" fmla="*/ 0 h 10000"/>
              <a:gd name="connsiteX0" fmla="*/ 0 w 10303"/>
              <a:gd name="connsiteY0" fmla="*/ 9799 h 9915"/>
              <a:gd name="connsiteX1" fmla="*/ 6269 w 10303"/>
              <a:gd name="connsiteY1" fmla="*/ 9915 h 9915"/>
              <a:gd name="connsiteX2" fmla="*/ 6222 w 10303"/>
              <a:gd name="connsiteY2" fmla="*/ 202 h 9915"/>
              <a:gd name="connsiteX3" fmla="*/ 10303 w 10303"/>
              <a:gd name="connsiteY3" fmla="*/ 0 h 9915"/>
              <a:gd name="connsiteX0" fmla="*/ 0 w 10000"/>
              <a:gd name="connsiteY0" fmla="*/ 9883 h 10024"/>
              <a:gd name="connsiteX1" fmla="*/ 6085 w 10000"/>
              <a:gd name="connsiteY1" fmla="*/ 10000 h 10024"/>
              <a:gd name="connsiteX2" fmla="*/ 6039 w 10000"/>
              <a:gd name="connsiteY2" fmla="*/ 204 h 10024"/>
              <a:gd name="connsiteX3" fmla="*/ 10000 w 10000"/>
              <a:gd name="connsiteY3" fmla="*/ 0 h 10024"/>
              <a:gd name="connsiteX0" fmla="*/ 0 w 19733"/>
              <a:gd name="connsiteY0" fmla="*/ 24116 h 24117"/>
              <a:gd name="connsiteX1" fmla="*/ 15818 w 19733"/>
              <a:gd name="connsiteY1" fmla="*/ 10000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5 w 19738"/>
              <a:gd name="connsiteY0" fmla="*/ 24116 h 24116"/>
              <a:gd name="connsiteX1" fmla="*/ 15623 w 19738"/>
              <a:gd name="connsiteY1" fmla="*/ 11002 h 24116"/>
              <a:gd name="connsiteX2" fmla="*/ 15777 w 19738"/>
              <a:gd name="connsiteY2" fmla="*/ 204 h 24116"/>
              <a:gd name="connsiteX3" fmla="*/ 19738 w 19738"/>
              <a:gd name="connsiteY3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7 w 19740"/>
              <a:gd name="connsiteY0" fmla="*/ 24116 h 24116"/>
              <a:gd name="connsiteX1" fmla="*/ 6807 w 19740"/>
              <a:gd name="connsiteY1" fmla="*/ 18444 h 24116"/>
              <a:gd name="connsiteX2" fmla="*/ 15625 w 19740"/>
              <a:gd name="connsiteY2" fmla="*/ 11002 h 24116"/>
              <a:gd name="connsiteX3" fmla="*/ 15779 w 19740"/>
              <a:gd name="connsiteY3" fmla="*/ 204 h 24116"/>
              <a:gd name="connsiteX4" fmla="*/ 19740 w 19740"/>
              <a:gd name="connsiteY4" fmla="*/ 0 h 24116"/>
              <a:gd name="connsiteX0" fmla="*/ 2 w 20135"/>
              <a:gd name="connsiteY0" fmla="*/ 27323 h 27323"/>
              <a:gd name="connsiteX1" fmla="*/ 7202 w 20135"/>
              <a:gd name="connsiteY1" fmla="*/ 18444 h 27323"/>
              <a:gd name="connsiteX2" fmla="*/ 16020 w 20135"/>
              <a:gd name="connsiteY2" fmla="*/ 11002 h 27323"/>
              <a:gd name="connsiteX3" fmla="*/ 16174 w 20135"/>
              <a:gd name="connsiteY3" fmla="*/ 204 h 27323"/>
              <a:gd name="connsiteX4" fmla="*/ 20135 w 20135"/>
              <a:gd name="connsiteY4" fmla="*/ 0 h 27323"/>
              <a:gd name="connsiteX0" fmla="*/ 17 w 19483"/>
              <a:gd name="connsiteY0" fmla="*/ 27323 h 27323"/>
              <a:gd name="connsiteX1" fmla="*/ 6550 w 19483"/>
              <a:gd name="connsiteY1" fmla="*/ 18444 h 27323"/>
              <a:gd name="connsiteX2" fmla="*/ 15368 w 19483"/>
              <a:gd name="connsiteY2" fmla="*/ 11002 h 27323"/>
              <a:gd name="connsiteX3" fmla="*/ 15522 w 19483"/>
              <a:gd name="connsiteY3" fmla="*/ 204 h 27323"/>
              <a:gd name="connsiteX4" fmla="*/ 19483 w 19483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5352 w 21400"/>
              <a:gd name="connsiteY2" fmla="*/ 109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2685 w 21400"/>
              <a:gd name="connsiteY2" fmla="*/ 111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381 w 21780"/>
              <a:gd name="connsiteY0" fmla="*/ 27229 h 27229"/>
              <a:gd name="connsiteX1" fmla="*/ 10865 w 21780"/>
              <a:gd name="connsiteY1" fmla="*/ 14315 h 27229"/>
              <a:gd name="connsiteX2" fmla="*/ 15886 w 21780"/>
              <a:gd name="connsiteY2" fmla="*/ 110 h 27229"/>
              <a:gd name="connsiteX3" fmla="*/ 21780 w 21780"/>
              <a:gd name="connsiteY3" fmla="*/ 106 h 27229"/>
              <a:gd name="connsiteX0" fmla="*/ 80 w 21479"/>
              <a:gd name="connsiteY0" fmla="*/ 27229 h 27229"/>
              <a:gd name="connsiteX1" fmla="*/ 10564 w 21479"/>
              <a:gd name="connsiteY1" fmla="*/ 14315 h 27229"/>
              <a:gd name="connsiteX2" fmla="*/ 15585 w 21479"/>
              <a:gd name="connsiteY2" fmla="*/ 110 h 27229"/>
              <a:gd name="connsiteX3" fmla="*/ 21479 w 2147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2066"/>
              <a:gd name="connsiteY0" fmla="*/ 27229 h 27229"/>
              <a:gd name="connsiteX1" fmla="*/ 10484 w 22066"/>
              <a:gd name="connsiteY1" fmla="*/ 14315 h 27229"/>
              <a:gd name="connsiteX2" fmla="*/ 15505 w 22066"/>
              <a:gd name="connsiteY2" fmla="*/ 110 h 27229"/>
              <a:gd name="connsiteX3" fmla="*/ 22066 w 22066"/>
              <a:gd name="connsiteY3" fmla="*/ 106 h 27229"/>
              <a:gd name="connsiteX0" fmla="*/ 0 w 23046"/>
              <a:gd name="connsiteY0" fmla="*/ 27229 h 27229"/>
              <a:gd name="connsiteX1" fmla="*/ 10484 w 23046"/>
              <a:gd name="connsiteY1" fmla="*/ 14315 h 27229"/>
              <a:gd name="connsiteX2" fmla="*/ 15505 w 23046"/>
              <a:gd name="connsiteY2" fmla="*/ 110 h 27229"/>
              <a:gd name="connsiteX3" fmla="*/ 23046 w 23046"/>
              <a:gd name="connsiteY3" fmla="*/ 106 h 27229"/>
              <a:gd name="connsiteX0" fmla="*/ 0 w 22679"/>
              <a:gd name="connsiteY0" fmla="*/ 27311 h 27311"/>
              <a:gd name="connsiteX1" fmla="*/ 10484 w 22679"/>
              <a:gd name="connsiteY1" fmla="*/ 14397 h 27311"/>
              <a:gd name="connsiteX2" fmla="*/ 15505 w 22679"/>
              <a:gd name="connsiteY2" fmla="*/ 192 h 27311"/>
              <a:gd name="connsiteX3" fmla="*/ 22679 w 22679"/>
              <a:gd name="connsiteY3" fmla="*/ 2 h 27311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15498"/>
              <a:gd name="connsiteY0" fmla="*/ 23703 h 23703"/>
              <a:gd name="connsiteX1" fmla="*/ 10364 w 15498"/>
              <a:gd name="connsiteY1" fmla="*/ 14205 h 23703"/>
              <a:gd name="connsiteX2" fmla="*/ 15385 w 15498"/>
              <a:gd name="connsiteY2" fmla="*/ 0 h 23703"/>
              <a:gd name="connsiteX0" fmla="*/ 0 w 10364"/>
              <a:gd name="connsiteY0" fmla="*/ 9680 h 9680"/>
              <a:gd name="connsiteX1" fmla="*/ 10364 w 10364"/>
              <a:gd name="connsiteY1" fmla="*/ 182 h 9680"/>
              <a:gd name="connsiteX0" fmla="*/ 0 w 16809"/>
              <a:gd name="connsiteY0" fmla="*/ 5952 h 5952"/>
              <a:gd name="connsiteX1" fmla="*/ 16809 w 16809"/>
              <a:gd name="connsiteY1" fmla="*/ 2137 h 5952"/>
              <a:gd name="connsiteX0" fmla="*/ 0 w 10000"/>
              <a:gd name="connsiteY0" fmla="*/ 7271 h 7771"/>
              <a:gd name="connsiteX1" fmla="*/ 3826 w 10000"/>
              <a:gd name="connsiteY1" fmla="*/ 7271 h 7771"/>
              <a:gd name="connsiteX2" fmla="*/ 10000 w 10000"/>
              <a:gd name="connsiteY2" fmla="*/ 861 h 7771"/>
              <a:gd name="connsiteX0" fmla="*/ 0 w 10000"/>
              <a:gd name="connsiteY0" fmla="*/ 9590 h 10234"/>
              <a:gd name="connsiteX1" fmla="*/ 3826 w 10000"/>
              <a:gd name="connsiteY1" fmla="*/ 9590 h 10234"/>
              <a:gd name="connsiteX2" fmla="*/ 10000 w 10000"/>
              <a:gd name="connsiteY2" fmla="*/ 1341 h 10234"/>
              <a:gd name="connsiteX0" fmla="*/ 0 w 10000"/>
              <a:gd name="connsiteY0" fmla="*/ 10155 h 10799"/>
              <a:gd name="connsiteX1" fmla="*/ 3826 w 10000"/>
              <a:gd name="connsiteY1" fmla="*/ 10155 h 10799"/>
              <a:gd name="connsiteX2" fmla="*/ 10000 w 10000"/>
              <a:gd name="connsiteY2" fmla="*/ 1906 h 10799"/>
              <a:gd name="connsiteX0" fmla="*/ 0 w 10000"/>
              <a:gd name="connsiteY0" fmla="*/ 9252 h 9896"/>
              <a:gd name="connsiteX1" fmla="*/ 3826 w 10000"/>
              <a:gd name="connsiteY1" fmla="*/ 9252 h 9896"/>
              <a:gd name="connsiteX2" fmla="*/ 10000 w 10000"/>
              <a:gd name="connsiteY2" fmla="*/ 1003 h 9896"/>
              <a:gd name="connsiteX0" fmla="*/ 0 w 10600"/>
              <a:gd name="connsiteY0" fmla="*/ 10659 h 10659"/>
              <a:gd name="connsiteX1" fmla="*/ 4426 w 10600"/>
              <a:gd name="connsiteY1" fmla="*/ 9349 h 10659"/>
              <a:gd name="connsiteX2" fmla="*/ 10600 w 10600"/>
              <a:gd name="connsiteY2" fmla="*/ 1014 h 10659"/>
              <a:gd name="connsiteX0" fmla="*/ 0 w 11164"/>
              <a:gd name="connsiteY0" fmla="*/ 10436 h 10436"/>
              <a:gd name="connsiteX1" fmla="*/ 4990 w 11164"/>
              <a:gd name="connsiteY1" fmla="*/ 9349 h 10436"/>
              <a:gd name="connsiteX2" fmla="*/ 11164 w 11164"/>
              <a:gd name="connsiteY2" fmla="*/ 1014 h 10436"/>
              <a:gd name="connsiteX0" fmla="*/ 0 w 9070"/>
              <a:gd name="connsiteY0" fmla="*/ 11288 h 11288"/>
              <a:gd name="connsiteX1" fmla="*/ 2896 w 9070"/>
              <a:gd name="connsiteY1" fmla="*/ 9349 h 11288"/>
              <a:gd name="connsiteX2" fmla="*/ 9070 w 9070"/>
              <a:gd name="connsiteY2" fmla="*/ 1014 h 11288"/>
              <a:gd name="connsiteX0" fmla="*/ 0 w 10056"/>
              <a:gd name="connsiteY0" fmla="*/ 10428 h 10428"/>
              <a:gd name="connsiteX1" fmla="*/ 3193 w 10056"/>
              <a:gd name="connsiteY1" fmla="*/ 8710 h 10428"/>
              <a:gd name="connsiteX2" fmla="*/ 9344 w 10056"/>
              <a:gd name="connsiteY2" fmla="*/ 397 h 10428"/>
              <a:gd name="connsiteX3" fmla="*/ 10000 w 10056"/>
              <a:gd name="connsiteY3" fmla="*/ 1326 h 10428"/>
              <a:gd name="connsiteX0" fmla="*/ 0 w 10056"/>
              <a:gd name="connsiteY0" fmla="*/ 10428 h 10428"/>
              <a:gd name="connsiteX1" fmla="*/ 3193 w 10056"/>
              <a:gd name="connsiteY1" fmla="*/ 8710 h 10428"/>
              <a:gd name="connsiteX2" fmla="*/ 9344 w 10056"/>
              <a:gd name="connsiteY2" fmla="*/ 397 h 10428"/>
              <a:gd name="connsiteX3" fmla="*/ 10000 w 10056"/>
              <a:gd name="connsiteY3" fmla="*/ 1326 h 10428"/>
              <a:gd name="connsiteX0" fmla="*/ 0 w 9928"/>
              <a:gd name="connsiteY0" fmla="*/ 10347 h 15853"/>
              <a:gd name="connsiteX1" fmla="*/ 3193 w 9928"/>
              <a:gd name="connsiteY1" fmla="*/ 8629 h 15853"/>
              <a:gd name="connsiteX2" fmla="*/ 9344 w 9928"/>
              <a:gd name="connsiteY2" fmla="*/ 316 h 15853"/>
              <a:gd name="connsiteX3" fmla="*/ 9701 w 9928"/>
              <a:gd name="connsiteY3" fmla="*/ 15853 h 15853"/>
              <a:gd name="connsiteX0" fmla="*/ 0 w 10739"/>
              <a:gd name="connsiteY0" fmla="*/ 6815 h 10288"/>
              <a:gd name="connsiteX1" fmla="*/ 3216 w 10739"/>
              <a:gd name="connsiteY1" fmla="*/ 5731 h 10288"/>
              <a:gd name="connsiteX2" fmla="*/ 10365 w 10739"/>
              <a:gd name="connsiteY2" fmla="*/ 190 h 10288"/>
              <a:gd name="connsiteX3" fmla="*/ 9771 w 10739"/>
              <a:gd name="connsiteY3" fmla="*/ 10288 h 10288"/>
              <a:gd name="connsiteX0" fmla="*/ 0 w 11271"/>
              <a:gd name="connsiteY0" fmla="*/ 6527 h 10000"/>
              <a:gd name="connsiteX1" fmla="*/ 3216 w 11271"/>
              <a:gd name="connsiteY1" fmla="*/ 5443 h 10000"/>
              <a:gd name="connsiteX2" fmla="*/ 10967 w 11271"/>
              <a:gd name="connsiteY2" fmla="*/ 199 h 10000"/>
              <a:gd name="connsiteX3" fmla="*/ 9771 w 11271"/>
              <a:gd name="connsiteY3" fmla="*/ 10000 h 10000"/>
              <a:gd name="connsiteX0" fmla="*/ 0 w 11492"/>
              <a:gd name="connsiteY0" fmla="*/ 6527 h 11486"/>
              <a:gd name="connsiteX1" fmla="*/ 3216 w 11492"/>
              <a:gd name="connsiteY1" fmla="*/ 5443 h 11486"/>
              <a:gd name="connsiteX2" fmla="*/ 10967 w 11492"/>
              <a:gd name="connsiteY2" fmla="*/ 199 h 11486"/>
              <a:gd name="connsiteX3" fmla="*/ 11125 w 11492"/>
              <a:gd name="connsiteY3" fmla="*/ 11486 h 11486"/>
              <a:gd name="connsiteX0" fmla="*/ 0 w 11573"/>
              <a:gd name="connsiteY0" fmla="*/ 6527 h 11189"/>
              <a:gd name="connsiteX1" fmla="*/ 3216 w 11573"/>
              <a:gd name="connsiteY1" fmla="*/ 5443 h 11189"/>
              <a:gd name="connsiteX2" fmla="*/ 10967 w 11573"/>
              <a:gd name="connsiteY2" fmla="*/ 199 h 11189"/>
              <a:gd name="connsiteX3" fmla="*/ 11376 w 11573"/>
              <a:gd name="connsiteY3" fmla="*/ 11189 h 11189"/>
              <a:gd name="connsiteX0" fmla="*/ 0 w 11376"/>
              <a:gd name="connsiteY0" fmla="*/ 6527 h 11189"/>
              <a:gd name="connsiteX1" fmla="*/ 3216 w 11376"/>
              <a:gd name="connsiteY1" fmla="*/ 5443 h 11189"/>
              <a:gd name="connsiteX2" fmla="*/ 10967 w 11376"/>
              <a:gd name="connsiteY2" fmla="*/ 199 h 11189"/>
              <a:gd name="connsiteX3" fmla="*/ 11376 w 11376"/>
              <a:gd name="connsiteY3" fmla="*/ 11189 h 11189"/>
              <a:gd name="connsiteX0" fmla="*/ 0 w 11376"/>
              <a:gd name="connsiteY0" fmla="*/ 6815 h 11477"/>
              <a:gd name="connsiteX1" fmla="*/ 3216 w 11376"/>
              <a:gd name="connsiteY1" fmla="*/ 5731 h 11477"/>
              <a:gd name="connsiteX2" fmla="*/ 11017 w 11376"/>
              <a:gd name="connsiteY2" fmla="*/ 190 h 11477"/>
              <a:gd name="connsiteX3" fmla="*/ 11376 w 11376"/>
              <a:gd name="connsiteY3" fmla="*/ 11477 h 11477"/>
              <a:gd name="connsiteX0" fmla="*/ 0 w 11412"/>
              <a:gd name="connsiteY0" fmla="*/ 6383 h 11045"/>
              <a:gd name="connsiteX1" fmla="*/ 3216 w 11412"/>
              <a:gd name="connsiteY1" fmla="*/ 5299 h 11045"/>
              <a:gd name="connsiteX2" fmla="*/ 11368 w 11412"/>
              <a:gd name="connsiteY2" fmla="*/ 204 h 11045"/>
              <a:gd name="connsiteX3" fmla="*/ 11376 w 11412"/>
              <a:gd name="connsiteY3" fmla="*/ 11045 h 11045"/>
              <a:gd name="connsiteX0" fmla="*/ 0 w 11412"/>
              <a:gd name="connsiteY0" fmla="*/ 6383 h 11045"/>
              <a:gd name="connsiteX1" fmla="*/ 3216 w 11412"/>
              <a:gd name="connsiteY1" fmla="*/ 5299 h 11045"/>
              <a:gd name="connsiteX2" fmla="*/ 11368 w 11412"/>
              <a:gd name="connsiteY2" fmla="*/ 204 h 11045"/>
              <a:gd name="connsiteX3" fmla="*/ 11376 w 11412"/>
              <a:gd name="connsiteY3" fmla="*/ 11045 h 11045"/>
              <a:gd name="connsiteX0" fmla="*/ 0 w 11986"/>
              <a:gd name="connsiteY0" fmla="*/ 6383 h 11045"/>
              <a:gd name="connsiteX1" fmla="*/ 3216 w 11986"/>
              <a:gd name="connsiteY1" fmla="*/ 5299 h 11045"/>
              <a:gd name="connsiteX2" fmla="*/ 11368 w 11986"/>
              <a:gd name="connsiteY2" fmla="*/ 204 h 11045"/>
              <a:gd name="connsiteX3" fmla="*/ 11412 w 11986"/>
              <a:gd name="connsiteY3" fmla="*/ 7569 h 11045"/>
              <a:gd name="connsiteX4" fmla="*/ 11376 w 11986"/>
              <a:gd name="connsiteY4" fmla="*/ 11045 h 11045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1412 w 12840"/>
              <a:gd name="connsiteY3" fmla="*/ 7569 h 18363"/>
              <a:gd name="connsiteX4" fmla="*/ 12840 w 12840"/>
              <a:gd name="connsiteY4" fmla="*/ 18363 h 18363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0624 w 12840"/>
              <a:gd name="connsiteY3" fmla="*/ 11594 h 18363"/>
              <a:gd name="connsiteX4" fmla="*/ 12840 w 12840"/>
              <a:gd name="connsiteY4" fmla="*/ 18363 h 18363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1356 w 12840"/>
              <a:gd name="connsiteY3" fmla="*/ 14887 h 18363"/>
              <a:gd name="connsiteX4" fmla="*/ 12840 w 12840"/>
              <a:gd name="connsiteY4" fmla="*/ 18363 h 18363"/>
              <a:gd name="connsiteX0" fmla="*/ 0 w 13122"/>
              <a:gd name="connsiteY0" fmla="*/ 6383 h 18546"/>
              <a:gd name="connsiteX1" fmla="*/ 3216 w 13122"/>
              <a:gd name="connsiteY1" fmla="*/ 5299 h 18546"/>
              <a:gd name="connsiteX2" fmla="*/ 11368 w 13122"/>
              <a:gd name="connsiteY2" fmla="*/ 204 h 18546"/>
              <a:gd name="connsiteX3" fmla="*/ 11356 w 13122"/>
              <a:gd name="connsiteY3" fmla="*/ 14887 h 18546"/>
              <a:gd name="connsiteX4" fmla="*/ 13122 w 13122"/>
              <a:gd name="connsiteY4" fmla="*/ 18546 h 18546"/>
              <a:gd name="connsiteX0" fmla="*/ 0 w 13122"/>
              <a:gd name="connsiteY0" fmla="*/ 6383 h 18546"/>
              <a:gd name="connsiteX1" fmla="*/ 3216 w 13122"/>
              <a:gd name="connsiteY1" fmla="*/ 5299 h 18546"/>
              <a:gd name="connsiteX2" fmla="*/ 11368 w 13122"/>
              <a:gd name="connsiteY2" fmla="*/ 204 h 18546"/>
              <a:gd name="connsiteX3" fmla="*/ 11356 w 13122"/>
              <a:gd name="connsiteY3" fmla="*/ 14887 h 18546"/>
              <a:gd name="connsiteX4" fmla="*/ 13122 w 13122"/>
              <a:gd name="connsiteY4" fmla="*/ 18546 h 18546"/>
              <a:gd name="connsiteX0" fmla="*/ 0 w 13122"/>
              <a:gd name="connsiteY0" fmla="*/ 6349 h 18512"/>
              <a:gd name="connsiteX1" fmla="*/ 2797 w 13122"/>
              <a:gd name="connsiteY1" fmla="*/ 6551 h 18512"/>
              <a:gd name="connsiteX2" fmla="*/ 11368 w 13122"/>
              <a:gd name="connsiteY2" fmla="*/ 170 h 18512"/>
              <a:gd name="connsiteX3" fmla="*/ 11356 w 13122"/>
              <a:gd name="connsiteY3" fmla="*/ 14853 h 18512"/>
              <a:gd name="connsiteX4" fmla="*/ 13122 w 13122"/>
              <a:gd name="connsiteY4" fmla="*/ 18512 h 18512"/>
              <a:gd name="connsiteX0" fmla="*/ 0 w 13122"/>
              <a:gd name="connsiteY0" fmla="*/ 6420 h 18583"/>
              <a:gd name="connsiteX1" fmla="*/ 2797 w 13122"/>
              <a:gd name="connsiteY1" fmla="*/ 6622 h 18583"/>
              <a:gd name="connsiteX2" fmla="*/ 11368 w 13122"/>
              <a:gd name="connsiteY2" fmla="*/ 241 h 18583"/>
              <a:gd name="connsiteX3" fmla="*/ 11356 w 13122"/>
              <a:gd name="connsiteY3" fmla="*/ 14924 h 18583"/>
              <a:gd name="connsiteX4" fmla="*/ 13122 w 13122"/>
              <a:gd name="connsiteY4" fmla="*/ 18583 h 18583"/>
              <a:gd name="connsiteX0" fmla="*/ 0 w 13122"/>
              <a:gd name="connsiteY0" fmla="*/ 6472 h 18635"/>
              <a:gd name="connsiteX1" fmla="*/ 2797 w 13122"/>
              <a:gd name="connsiteY1" fmla="*/ 6674 h 18635"/>
              <a:gd name="connsiteX2" fmla="*/ 11368 w 13122"/>
              <a:gd name="connsiteY2" fmla="*/ 293 h 18635"/>
              <a:gd name="connsiteX3" fmla="*/ 11356 w 13122"/>
              <a:gd name="connsiteY3" fmla="*/ 14976 h 18635"/>
              <a:gd name="connsiteX4" fmla="*/ 13122 w 13122"/>
              <a:gd name="connsiteY4" fmla="*/ 18635 h 18635"/>
              <a:gd name="connsiteX0" fmla="*/ 0 w 13043"/>
              <a:gd name="connsiteY0" fmla="*/ 6644 h 18635"/>
              <a:gd name="connsiteX1" fmla="*/ 2718 w 13043"/>
              <a:gd name="connsiteY1" fmla="*/ 6674 h 18635"/>
              <a:gd name="connsiteX2" fmla="*/ 11289 w 13043"/>
              <a:gd name="connsiteY2" fmla="*/ 293 h 18635"/>
              <a:gd name="connsiteX3" fmla="*/ 11277 w 13043"/>
              <a:gd name="connsiteY3" fmla="*/ 14976 h 18635"/>
              <a:gd name="connsiteX4" fmla="*/ 13043 w 13043"/>
              <a:gd name="connsiteY4" fmla="*/ 18635 h 18635"/>
              <a:gd name="connsiteX0" fmla="*/ 5 w 13048"/>
              <a:gd name="connsiteY0" fmla="*/ 6644 h 18635"/>
              <a:gd name="connsiteX1" fmla="*/ 2723 w 13048"/>
              <a:gd name="connsiteY1" fmla="*/ 6674 h 18635"/>
              <a:gd name="connsiteX2" fmla="*/ 11294 w 13048"/>
              <a:gd name="connsiteY2" fmla="*/ 293 h 18635"/>
              <a:gd name="connsiteX3" fmla="*/ 11282 w 13048"/>
              <a:gd name="connsiteY3" fmla="*/ 14976 h 18635"/>
              <a:gd name="connsiteX4" fmla="*/ 13048 w 13048"/>
              <a:gd name="connsiteY4" fmla="*/ 18635 h 18635"/>
              <a:gd name="connsiteX0" fmla="*/ 5 w 13048"/>
              <a:gd name="connsiteY0" fmla="*/ 6644 h 18635"/>
              <a:gd name="connsiteX1" fmla="*/ 2723 w 13048"/>
              <a:gd name="connsiteY1" fmla="*/ 6674 h 18635"/>
              <a:gd name="connsiteX2" fmla="*/ 11294 w 13048"/>
              <a:gd name="connsiteY2" fmla="*/ 293 h 18635"/>
              <a:gd name="connsiteX3" fmla="*/ 11282 w 13048"/>
              <a:gd name="connsiteY3" fmla="*/ 14976 h 18635"/>
              <a:gd name="connsiteX4" fmla="*/ 13048 w 13048"/>
              <a:gd name="connsiteY4" fmla="*/ 18635 h 18635"/>
              <a:gd name="connsiteX0" fmla="*/ 4 w 13150"/>
              <a:gd name="connsiteY0" fmla="*/ 5359 h 18635"/>
              <a:gd name="connsiteX1" fmla="*/ 2825 w 13150"/>
              <a:gd name="connsiteY1" fmla="*/ 6674 h 18635"/>
              <a:gd name="connsiteX2" fmla="*/ 11396 w 13150"/>
              <a:gd name="connsiteY2" fmla="*/ 293 h 18635"/>
              <a:gd name="connsiteX3" fmla="*/ 11384 w 13150"/>
              <a:gd name="connsiteY3" fmla="*/ 14976 h 18635"/>
              <a:gd name="connsiteX4" fmla="*/ 13150 w 13150"/>
              <a:gd name="connsiteY4" fmla="*/ 18635 h 18635"/>
              <a:gd name="connsiteX0" fmla="*/ 6 w 12843"/>
              <a:gd name="connsiteY0" fmla="*/ 5359 h 18635"/>
              <a:gd name="connsiteX1" fmla="*/ 2518 w 12843"/>
              <a:gd name="connsiteY1" fmla="*/ 6674 h 18635"/>
              <a:gd name="connsiteX2" fmla="*/ 11089 w 12843"/>
              <a:gd name="connsiteY2" fmla="*/ 293 h 18635"/>
              <a:gd name="connsiteX3" fmla="*/ 11077 w 12843"/>
              <a:gd name="connsiteY3" fmla="*/ 14976 h 18635"/>
              <a:gd name="connsiteX4" fmla="*/ 12843 w 12843"/>
              <a:gd name="connsiteY4" fmla="*/ 18635 h 18635"/>
              <a:gd name="connsiteX0" fmla="*/ 4 w 13109"/>
              <a:gd name="connsiteY0" fmla="*/ 6374 h 18635"/>
              <a:gd name="connsiteX1" fmla="*/ 2784 w 13109"/>
              <a:gd name="connsiteY1" fmla="*/ 6674 h 18635"/>
              <a:gd name="connsiteX2" fmla="*/ 11355 w 13109"/>
              <a:gd name="connsiteY2" fmla="*/ 293 h 18635"/>
              <a:gd name="connsiteX3" fmla="*/ 11343 w 13109"/>
              <a:gd name="connsiteY3" fmla="*/ 14976 h 18635"/>
              <a:gd name="connsiteX4" fmla="*/ 13109 w 13109"/>
              <a:gd name="connsiteY4" fmla="*/ 18635 h 18635"/>
              <a:gd name="connsiteX0" fmla="*/ 5 w 13089"/>
              <a:gd name="connsiteY0" fmla="*/ 6712 h 18635"/>
              <a:gd name="connsiteX1" fmla="*/ 2764 w 13089"/>
              <a:gd name="connsiteY1" fmla="*/ 6674 h 18635"/>
              <a:gd name="connsiteX2" fmla="*/ 11335 w 13089"/>
              <a:gd name="connsiteY2" fmla="*/ 293 h 18635"/>
              <a:gd name="connsiteX3" fmla="*/ 11323 w 13089"/>
              <a:gd name="connsiteY3" fmla="*/ 14976 h 18635"/>
              <a:gd name="connsiteX4" fmla="*/ 13089 w 13089"/>
              <a:gd name="connsiteY4" fmla="*/ 18635 h 18635"/>
              <a:gd name="connsiteX0" fmla="*/ 5 w 13089"/>
              <a:gd name="connsiteY0" fmla="*/ 7456 h 18635"/>
              <a:gd name="connsiteX1" fmla="*/ 2764 w 13089"/>
              <a:gd name="connsiteY1" fmla="*/ 6674 h 18635"/>
              <a:gd name="connsiteX2" fmla="*/ 11335 w 13089"/>
              <a:gd name="connsiteY2" fmla="*/ 293 h 18635"/>
              <a:gd name="connsiteX3" fmla="*/ 11323 w 13089"/>
              <a:gd name="connsiteY3" fmla="*/ 14976 h 18635"/>
              <a:gd name="connsiteX4" fmla="*/ 13089 w 13089"/>
              <a:gd name="connsiteY4" fmla="*/ 18635 h 18635"/>
              <a:gd name="connsiteX0" fmla="*/ 4 w 13109"/>
              <a:gd name="connsiteY0" fmla="*/ 6915 h 18635"/>
              <a:gd name="connsiteX1" fmla="*/ 2784 w 13109"/>
              <a:gd name="connsiteY1" fmla="*/ 6674 h 18635"/>
              <a:gd name="connsiteX2" fmla="*/ 11355 w 13109"/>
              <a:gd name="connsiteY2" fmla="*/ 293 h 18635"/>
              <a:gd name="connsiteX3" fmla="*/ 11343 w 13109"/>
              <a:gd name="connsiteY3" fmla="*/ 14976 h 18635"/>
              <a:gd name="connsiteX4" fmla="*/ 13109 w 13109"/>
              <a:gd name="connsiteY4" fmla="*/ 18635 h 18635"/>
              <a:gd name="connsiteX0" fmla="*/ 4 w 12985"/>
              <a:gd name="connsiteY0" fmla="*/ 6915 h 19514"/>
              <a:gd name="connsiteX1" fmla="*/ 2784 w 12985"/>
              <a:gd name="connsiteY1" fmla="*/ 6674 h 19514"/>
              <a:gd name="connsiteX2" fmla="*/ 11355 w 12985"/>
              <a:gd name="connsiteY2" fmla="*/ 293 h 19514"/>
              <a:gd name="connsiteX3" fmla="*/ 11343 w 12985"/>
              <a:gd name="connsiteY3" fmla="*/ 14976 h 19514"/>
              <a:gd name="connsiteX4" fmla="*/ 12985 w 12985"/>
              <a:gd name="connsiteY4" fmla="*/ 19514 h 19514"/>
              <a:gd name="connsiteX0" fmla="*/ 4 w 12923"/>
              <a:gd name="connsiteY0" fmla="*/ 6915 h 21070"/>
              <a:gd name="connsiteX1" fmla="*/ 2784 w 12923"/>
              <a:gd name="connsiteY1" fmla="*/ 6674 h 21070"/>
              <a:gd name="connsiteX2" fmla="*/ 11355 w 12923"/>
              <a:gd name="connsiteY2" fmla="*/ 293 h 21070"/>
              <a:gd name="connsiteX3" fmla="*/ 11343 w 12923"/>
              <a:gd name="connsiteY3" fmla="*/ 14976 h 21070"/>
              <a:gd name="connsiteX4" fmla="*/ 12923 w 12923"/>
              <a:gd name="connsiteY4" fmla="*/ 21070 h 21070"/>
              <a:gd name="connsiteX0" fmla="*/ 4 w 12923"/>
              <a:gd name="connsiteY0" fmla="*/ 7324 h 21479"/>
              <a:gd name="connsiteX1" fmla="*/ 2784 w 12923"/>
              <a:gd name="connsiteY1" fmla="*/ 7083 h 21479"/>
              <a:gd name="connsiteX2" fmla="*/ 7586 w 12923"/>
              <a:gd name="connsiteY2" fmla="*/ 268 h 21479"/>
              <a:gd name="connsiteX3" fmla="*/ 11343 w 12923"/>
              <a:gd name="connsiteY3" fmla="*/ 15385 h 21479"/>
              <a:gd name="connsiteX4" fmla="*/ 12923 w 12923"/>
              <a:gd name="connsiteY4" fmla="*/ 21479 h 21479"/>
              <a:gd name="connsiteX0" fmla="*/ 4 w 12923"/>
              <a:gd name="connsiteY0" fmla="*/ 7063 h 21218"/>
              <a:gd name="connsiteX1" fmla="*/ 2784 w 12923"/>
              <a:gd name="connsiteY1" fmla="*/ 6822 h 21218"/>
              <a:gd name="connsiteX2" fmla="*/ 7586 w 12923"/>
              <a:gd name="connsiteY2" fmla="*/ 7 h 21218"/>
              <a:gd name="connsiteX3" fmla="*/ 11343 w 12923"/>
              <a:gd name="connsiteY3" fmla="*/ 15124 h 21218"/>
              <a:gd name="connsiteX4" fmla="*/ 12923 w 12923"/>
              <a:gd name="connsiteY4" fmla="*/ 21218 h 21218"/>
              <a:gd name="connsiteX0" fmla="*/ 4 w 12923"/>
              <a:gd name="connsiteY0" fmla="*/ 7063 h 21218"/>
              <a:gd name="connsiteX1" fmla="*/ 2784 w 12923"/>
              <a:gd name="connsiteY1" fmla="*/ 6822 h 21218"/>
              <a:gd name="connsiteX2" fmla="*/ 7586 w 12923"/>
              <a:gd name="connsiteY2" fmla="*/ 7 h 21218"/>
              <a:gd name="connsiteX3" fmla="*/ 11343 w 12923"/>
              <a:gd name="connsiteY3" fmla="*/ 15124 h 21218"/>
              <a:gd name="connsiteX4" fmla="*/ 12923 w 12923"/>
              <a:gd name="connsiteY4" fmla="*/ 21218 h 21218"/>
              <a:gd name="connsiteX0" fmla="*/ 4 w 12923"/>
              <a:gd name="connsiteY0" fmla="*/ 7056 h 21211"/>
              <a:gd name="connsiteX1" fmla="*/ 2784 w 12923"/>
              <a:gd name="connsiteY1" fmla="*/ 6815 h 21211"/>
              <a:gd name="connsiteX2" fmla="*/ 7586 w 12923"/>
              <a:gd name="connsiteY2" fmla="*/ 0 h 21211"/>
              <a:gd name="connsiteX3" fmla="*/ 12923 w 12923"/>
              <a:gd name="connsiteY3" fmla="*/ 21211 h 21211"/>
              <a:gd name="connsiteX0" fmla="*/ 4 w 8229"/>
              <a:gd name="connsiteY0" fmla="*/ 21444 h 21576"/>
              <a:gd name="connsiteX1" fmla="*/ 2784 w 8229"/>
              <a:gd name="connsiteY1" fmla="*/ 21203 h 21576"/>
              <a:gd name="connsiteX2" fmla="*/ 7586 w 8229"/>
              <a:gd name="connsiteY2" fmla="*/ 14388 h 21576"/>
              <a:gd name="connsiteX3" fmla="*/ 8087 w 8229"/>
              <a:gd name="connsiteY3" fmla="*/ 624 h 21576"/>
              <a:gd name="connsiteX0" fmla="*/ 5 w 10254"/>
              <a:gd name="connsiteY0" fmla="*/ 9650 h 9710"/>
              <a:gd name="connsiteX1" fmla="*/ 3383 w 10254"/>
              <a:gd name="connsiteY1" fmla="*/ 9538 h 9710"/>
              <a:gd name="connsiteX2" fmla="*/ 9219 w 10254"/>
              <a:gd name="connsiteY2" fmla="*/ 6380 h 9710"/>
              <a:gd name="connsiteX3" fmla="*/ 9827 w 10254"/>
              <a:gd name="connsiteY3" fmla="*/ 0 h 9710"/>
              <a:gd name="connsiteX0" fmla="*/ 5 w 9922"/>
              <a:gd name="connsiteY0" fmla="*/ 10768 h 10831"/>
              <a:gd name="connsiteX1" fmla="*/ 3299 w 9922"/>
              <a:gd name="connsiteY1" fmla="*/ 10653 h 10831"/>
              <a:gd name="connsiteX2" fmla="*/ 8991 w 9922"/>
              <a:gd name="connsiteY2" fmla="*/ 7401 h 10831"/>
              <a:gd name="connsiteX3" fmla="*/ 9331 w 9922"/>
              <a:gd name="connsiteY3" fmla="*/ 0 h 10831"/>
              <a:gd name="connsiteX0" fmla="*/ 5 w 9404"/>
              <a:gd name="connsiteY0" fmla="*/ 9942 h 10000"/>
              <a:gd name="connsiteX1" fmla="*/ 3325 w 9404"/>
              <a:gd name="connsiteY1" fmla="*/ 9836 h 10000"/>
              <a:gd name="connsiteX2" fmla="*/ 9062 w 9404"/>
              <a:gd name="connsiteY2" fmla="*/ 6833 h 10000"/>
              <a:gd name="connsiteX3" fmla="*/ 9404 w 9404"/>
              <a:gd name="connsiteY3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404" h="10000">
                <a:moveTo>
                  <a:pt x="5" y="9942"/>
                </a:moveTo>
                <a:cubicBezTo>
                  <a:pt x="-163" y="10020"/>
                  <a:pt x="3317" y="10049"/>
                  <a:pt x="3325" y="9836"/>
                </a:cubicBezTo>
                <a:cubicBezTo>
                  <a:pt x="4323" y="7860"/>
                  <a:pt x="4503" y="6928"/>
                  <a:pt x="9062" y="6833"/>
                </a:cubicBezTo>
                <a:cubicBezTo>
                  <a:pt x="9550" y="6549"/>
                  <a:pt x="9181" y="2169"/>
                  <a:pt x="9404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2" name="Oval 565">
            <a:extLst>
              <a:ext uri="{FF2B5EF4-FFF2-40B4-BE49-F238E27FC236}">
                <a16:creationId xmlns:a16="http://schemas.microsoft.com/office/drawing/2014/main" id="{986E119C-FAD5-34C9-C24D-4365F7E01EE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3082030" y="10445414"/>
            <a:ext cx="137666" cy="145768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73" name="Line 927">
            <a:extLst>
              <a:ext uri="{FF2B5EF4-FFF2-40B4-BE49-F238E27FC236}">
                <a16:creationId xmlns:a16="http://schemas.microsoft.com/office/drawing/2014/main" id="{2FC90B9B-F70E-AA39-F735-A9252834CA52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3483240" y="10669326"/>
            <a:ext cx="7328" cy="44694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474" name="Group 405">
            <a:extLst>
              <a:ext uri="{FF2B5EF4-FFF2-40B4-BE49-F238E27FC236}">
                <a16:creationId xmlns:a16="http://schemas.microsoft.com/office/drawing/2014/main" id="{809D8991-24DC-25D1-CEB8-81EBB56A2819}"/>
              </a:ext>
            </a:extLst>
          </xdr:cNvPr>
          <xdr:cNvGrpSpPr>
            <a:grpSpLocks/>
          </xdr:cNvGrpSpPr>
        </xdr:nvGrpSpPr>
        <xdr:grpSpPr bwMode="auto">
          <a:xfrm rot="5400000">
            <a:off x="3409742" y="10712970"/>
            <a:ext cx="208047" cy="363056"/>
            <a:chOff x="704" y="99"/>
            <a:chExt cx="25" cy="14"/>
          </a:xfrm>
        </xdr:grpSpPr>
        <xdr:sp macro="" textlink="">
          <xdr:nvSpPr>
            <xdr:cNvPr id="475" name="Freeform 406">
              <a:extLst>
                <a:ext uri="{FF2B5EF4-FFF2-40B4-BE49-F238E27FC236}">
                  <a16:creationId xmlns:a16="http://schemas.microsoft.com/office/drawing/2014/main" id="{8584ADAC-A94E-C118-6104-17B1A248A2CA}"/>
                </a:ext>
              </a:extLst>
            </xdr:cNvPr>
            <xdr:cNvSpPr>
              <a:spLocks/>
            </xdr:cNvSpPr>
          </xdr:nvSpPr>
          <xdr:spPr bwMode="auto">
            <a:xfrm>
              <a:off x="704" y="99"/>
              <a:ext cx="6" cy="14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76" name="Freeform 407">
              <a:extLst>
                <a:ext uri="{FF2B5EF4-FFF2-40B4-BE49-F238E27FC236}">
                  <a16:creationId xmlns:a16="http://schemas.microsoft.com/office/drawing/2014/main" id="{3FCF57FC-75B0-3D08-5B55-85669832A1B1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23" y="99"/>
              <a:ext cx="6" cy="13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5</xdr:col>
      <xdr:colOff>182082</xdr:colOff>
      <xdr:row>53</xdr:row>
      <xdr:rowOff>75378</xdr:rowOff>
    </xdr:from>
    <xdr:to>
      <xdr:col>5</xdr:col>
      <xdr:colOff>366041</xdr:colOff>
      <xdr:row>54</xdr:row>
      <xdr:rowOff>44222</xdr:rowOff>
    </xdr:to>
    <xdr:sp macro="" textlink="">
      <xdr:nvSpPr>
        <xdr:cNvPr id="477" name="六角形 476">
          <a:extLst>
            <a:ext uri="{FF2B5EF4-FFF2-40B4-BE49-F238E27FC236}">
              <a16:creationId xmlns:a16="http://schemas.microsoft.com/office/drawing/2014/main" id="{BC8676E2-1C3C-4AAE-A564-AA2FADC91503}"/>
            </a:ext>
          </a:extLst>
        </xdr:cNvPr>
        <xdr:cNvSpPr/>
      </xdr:nvSpPr>
      <xdr:spPr bwMode="auto">
        <a:xfrm>
          <a:off x="2948142" y="8945058"/>
          <a:ext cx="183959" cy="1364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431324</xdr:colOff>
      <xdr:row>54</xdr:row>
      <xdr:rowOff>86637</xdr:rowOff>
    </xdr:from>
    <xdr:to>
      <xdr:col>6</xdr:col>
      <xdr:colOff>610778</xdr:colOff>
      <xdr:row>55</xdr:row>
      <xdr:rowOff>54047</xdr:rowOff>
    </xdr:to>
    <xdr:sp macro="" textlink="">
      <xdr:nvSpPr>
        <xdr:cNvPr id="478" name="六角形 477">
          <a:extLst>
            <a:ext uri="{FF2B5EF4-FFF2-40B4-BE49-F238E27FC236}">
              <a16:creationId xmlns:a16="http://schemas.microsoft.com/office/drawing/2014/main" id="{9E0E35C2-4279-4820-A827-6289B81FDF6B}"/>
            </a:ext>
          </a:extLst>
        </xdr:cNvPr>
        <xdr:cNvSpPr/>
      </xdr:nvSpPr>
      <xdr:spPr bwMode="auto">
        <a:xfrm>
          <a:off x="3875564" y="9123957"/>
          <a:ext cx="179454" cy="1350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446316</xdr:colOff>
      <xdr:row>52</xdr:row>
      <xdr:rowOff>125185</xdr:rowOff>
    </xdr:from>
    <xdr:ext cx="136071" cy="136072"/>
    <xdr:sp macro="" textlink="">
      <xdr:nvSpPr>
        <xdr:cNvPr id="479" name="Text Box 1563">
          <a:extLst>
            <a:ext uri="{FF2B5EF4-FFF2-40B4-BE49-F238E27FC236}">
              <a16:creationId xmlns:a16="http://schemas.microsoft.com/office/drawing/2014/main" id="{20A6C777-DF0B-4DE5-8CF1-7278FDA1A32B}"/>
            </a:ext>
          </a:extLst>
        </xdr:cNvPr>
        <xdr:cNvSpPr txBox="1">
          <a:spLocks noChangeArrowheads="1"/>
        </xdr:cNvSpPr>
      </xdr:nvSpPr>
      <xdr:spPr bwMode="auto">
        <a:xfrm>
          <a:off x="3890556" y="8827225"/>
          <a:ext cx="136071" cy="1360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5</xdr:col>
      <xdr:colOff>549335</xdr:colOff>
      <xdr:row>52</xdr:row>
      <xdr:rowOff>24046</xdr:rowOff>
    </xdr:from>
    <xdr:to>
      <xdr:col>6</xdr:col>
      <xdr:colOff>406916</xdr:colOff>
      <xdr:row>54</xdr:row>
      <xdr:rowOff>126361</xdr:rowOff>
    </xdr:to>
    <xdr:sp macro="" textlink="">
      <xdr:nvSpPr>
        <xdr:cNvPr id="480" name="AutoShape 1653">
          <a:extLst>
            <a:ext uri="{FF2B5EF4-FFF2-40B4-BE49-F238E27FC236}">
              <a16:creationId xmlns:a16="http://schemas.microsoft.com/office/drawing/2014/main" id="{700B10DC-40F9-41ED-81D4-DF14FF32BD39}"/>
            </a:ext>
          </a:extLst>
        </xdr:cNvPr>
        <xdr:cNvSpPr>
          <a:spLocks/>
        </xdr:cNvSpPr>
      </xdr:nvSpPr>
      <xdr:spPr bwMode="auto">
        <a:xfrm rot="19904233">
          <a:off x="3315395" y="8726086"/>
          <a:ext cx="535761" cy="437595"/>
        </a:xfrm>
        <a:prstGeom prst="rightBrace">
          <a:avLst>
            <a:gd name="adj1" fmla="val 42094"/>
            <a:gd name="adj2" fmla="val 5491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451757</xdr:colOff>
      <xdr:row>49</xdr:row>
      <xdr:rowOff>66415</xdr:rowOff>
    </xdr:from>
    <xdr:to>
      <xdr:col>5</xdr:col>
      <xdr:colOff>463374</xdr:colOff>
      <xdr:row>53</xdr:row>
      <xdr:rowOff>65313</xdr:rowOff>
    </xdr:to>
    <xdr:sp macro="" textlink="">
      <xdr:nvSpPr>
        <xdr:cNvPr id="481" name="Line 927">
          <a:extLst>
            <a:ext uri="{FF2B5EF4-FFF2-40B4-BE49-F238E27FC236}">
              <a16:creationId xmlns:a16="http://schemas.microsoft.com/office/drawing/2014/main" id="{209D871E-D921-44D9-9320-BE4AA080C6F8}"/>
            </a:ext>
          </a:extLst>
        </xdr:cNvPr>
        <xdr:cNvSpPr>
          <a:spLocks noChangeShapeType="1"/>
        </xdr:cNvSpPr>
      </xdr:nvSpPr>
      <xdr:spPr bwMode="auto">
        <a:xfrm rot="16200000">
          <a:off x="2888897" y="8594455"/>
          <a:ext cx="669458" cy="116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272607</xdr:colOff>
      <xdr:row>49</xdr:row>
      <xdr:rowOff>74416</xdr:rowOff>
    </xdr:from>
    <xdr:to>
      <xdr:col>5</xdr:col>
      <xdr:colOff>431353</xdr:colOff>
      <xdr:row>50</xdr:row>
      <xdr:rowOff>12946</xdr:rowOff>
    </xdr:to>
    <xdr:sp macro="" textlink="">
      <xdr:nvSpPr>
        <xdr:cNvPr id="482" name="六角形 481">
          <a:extLst>
            <a:ext uri="{FF2B5EF4-FFF2-40B4-BE49-F238E27FC236}">
              <a16:creationId xmlns:a16="http://schemas.microsoft.com/office/drawing/2014/main" id="{11F751DA-19CF-432B-8278-AE19EF120999}"/>
            </a:ext>
          </a:extLst>
        </xdr:cNvPr>
        <xdr:cNvSpPr/>
      </xdr:nvSpPr>
      <xdr:spPr bwMode="auto">
        <a:xfrm>
          <a:off x="3038667" y="8273536"/>
          <a:ext cx="158746" cy="1061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38141</xdr:colOff>
      <xdr:row>55</xdr:row>
      <xdr:rowOff>138369</xdr:rowOff>
    </xdr:from>
    <xdr:ext cx="439694" cy="145798"/>
    <xdr:sp macro="" textlink="">
      <xdr:nvSpPr>
        <xdr:cNvPr id="483" name="Text Box 1620">
          <a:extLst>
            <a:ext uri="{FF2B5EF4-FFF2-40B4-BE49-F238E27FC236}">
              <a16:creationId xmlns:a16="http://schemas.microsoft.com/office/drawing/2014/main" id="{2A6144C7-2D9F-4BC2-96AF-2DD9A9DF4BF4}"/>
            </a:ext>
          </a:extLst>
        </xdr:cNvPr>
        <xdr:cNvSpPr txBox="1">
          <a:spLocks noChangeArrowheads="1"/>
        </xdr:cNvSpPr>
      </xdr:nvSpPr>
      <xdr:spPr bwMode="auto">
        <a:xfrm>
          <a:off x="3482381" y="9343329"/>
          <a:ext cx="439694" cy="1457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綾部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205093</xdr:colOff>
      <xdr:row>51</xdr:row>
      <xdr:rowOff>114890</xdr:rowOff>
    </xdr:from>
    <xdr:to>
      <xdr:col>6</xdr:col>
      <xdr:colOff>393877</xdr:colOff>
      <xdr:row>52</xdr:row>
      <xdr:rowOff>71985</xdr:rowOff>
    </xdr:to>
    <xdr:sp macro="" textlink="">
      <xdr:nvSpPr>
        <xdr:cNvPr id="484" name="Line 927">
          <a:extLst>
            <a:ext uri="{FF2B5EF4-FFF2-40B4-BE49-F238E27FC236}">
              <a16:creationId xmlns:a16="http://schemas.microsoft.com/office/drawing/2014/main" id="{74068D66-2225-435E-928E-E32AC5F49F33}"/>
            </a:ext>
          </a:extLst>
        </xdr:cNvPr>
        <xdr:cNvSpPr>
          <a:spLocks noChangeShapeType="1"/>
        </xdr:cNvSpPr>
      </xdr:nvSpPr>
      <xdr:spPr bwMode="auto">
        <a:xfrm rot="16200000" flipV="1">
          <a:off x="3681357" y="8617266"/>
          <a:ext cx="124735" cy="1887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10885</xdr:colOff>
      <xdr:row>52</xdr:row>
      <xdr:rowOff>16329</xdr:rowOff>
    </xdr:from>
    <xdr:to>
      <xdr:col>5</xdr:col>
      <xdr:colOff>315686</xdr:colOff>
      <xdr:row>52</xdr:row>
      <xdr:rowOff>108857</xdr:rowOff>
    </xdr:to>
    <xdr:sp macro="" textlink="">
      <xdr:nvSpPr>
        <xdr:cNvPr id="485" name="Text Box 1563">
          <a:extLst>
            <a:ext uri="{FF2B5EF4-FFF2-40B4-BE49-F238E27FC236}">
              <a16:creationId xmlns:a16="http://schemas.microsoft.com/office/drawing/2014/main" id="{B713022A-D889-41D3-98AF-A2B8E42B6AD3}"/>
            </a:ext>
          </a:extLst>
        </xdr:cNvPr>
        <xdr:cNvSpPr txBox="1">
          <a:spLocks noChangeArrowheads="1"/>
        </xdr:cNvSpPr>
      </xdr:nvSpPr>
      <xdr:spPr bwMode="auto">
        <a:xfrm>
          <a:off x="2776945" y="8718369"/>
          <a:ext cx="304801" cy="925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t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大雲橋</a:t>
          </a:r>
        </a:p>
      </xdr:txBody>
    </xdr:sp>
    <xdr:clientData/>
  </xdr:twoCellAnchor>
  <xdr:twoCellAnchor>
    <xdr:from>
      <xdr:col>5</xdr:col>
      <xdr:colOff>390437</xdr:colOff>
      <xdr:row>51</xdr:row>
      <xdr:rowOff>122522</xdr:rowOff>
    </xdr:from>
    <xdr:to>
      <xdr:col>5</xdr:col>
      <xdr:colOff>547364</xdr:colOff>
      <xdr:row>52</xdr:row>
      <xdr:rowOff>98970</xdr:rowOff>
    </xdr:to>
    <xdr:sp macro="" textlink="">
      <xdr:nvSpPr>
        <xdr:cNvPr id="486" name="六角形 485">
          <a:extLst>
            <a:ext uri="{FF2B5EF4-FFF2-40B4-BE49-F238E27FC236}">
              <a16:creationId xmlns:a16="http://schemas.microsoft.com/office/drawing/2014/main" id="{D01B2D25-5184-43E2-A570-D6DFD8438F28}"/>
            </a:ext>
          </a:extLst>
        </xdr:cNvPr>
        <xdr:cNvSpPr/>
      </xdr:nvSpPr>
      <xdr:spPr bwMode="auto">
        <a:xfrm>
          <a:off x="3156497" y="8656922"/>
          <a:ext cx="156927" cy="1440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401326</xdr:colOff>
      <xdr:row>54</xdr:row>
      <xdr:rowOff>130786</xdr:rowOff>
    </xdr:from>
    <xdr:to>
      <xdr:col>5</xdr:col>
      <xdr:colOff>526416</xdr:colOff>
      <xdr:row>55</xdr:row>
      <xdr:rowOff>56941</xdr:rowOff>
    </xdr:to>
    <xdr:sp macro="" textlink="">
      <xdr:nvSpPr>
        <xdr:cNvPr id="487" name="六角形 486">
          <a:extLst>
            <a:ext uri="{FF2B5EF4-FFF2-40B4-BE49-F238E27FC236}">
              <a16:creationId xmlns:a16="http://schemas.microsoft.com/office/drawing/2014/main" id="{EF1A84F7-26C9-45EC-9C22-088447244FF1}"/>
            </a:ext>
          </a:extLst>
        </xdr:cNvPr>
        <xdr:cNvSpPr/>
      </xdr:nvSpPr>
      <xdr:spPr bwMode="auto">
        <a:xfrm>
          <a:off x="3167386" y="9168106"/>
          <a:ext cx="125090" cy="937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28048</xdr:colOff>
      <xdr:row>3</xdr:row>
      <xdr:rowOff>164423</xdr:rowOff>
    </xdr:from>
    <xdr:ext cx="967995" cy="600229"/>
    <xdr:sp macro="" textlink="">
      <xdr:nvSpPr>
        <xdr:cNvPr id="488" name="Text Box 616">
          <a:extLst>
            <a:ext uri="{FF2B5EF4-FFF2-40B4-BE49-F238E27FC236}">
              <a16:creationId xmlns:a16="http://schemas.microsoft.com/office/drawing/2014/main" id="{C430A0DC-FDF6-4347-8455-68AAD69FEB51}"/>
            </a:ext>
          </a:extLst>
        </xdr:cNvPr>
        <xdr:cNvSpPr txBox="1">
          <a:spLocks noChangeArrowheads="1"/>
        </xdr:cNvSpPr>
      </xdr:nvSpPr>
      <xdr:spPr bwMode="auto">
        <a:xfrm>
          <a:off x="6863188" y="629243"/>
          <a:ext cx="967995" cy="6002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ctr" upright="1">
          <a:spAutoFit/>
        </a:bodyPr>
        <a:lstStyle/>
        <a:p>
          <a:pPr marL="0" marR="0" lvl="0" indent="0" algn="ctr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京都府立青少年</a:t>
          </a:r>
          <a:endParaRPr lang="en-US" altLang="ja-JP" sz="900" b="1" i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1" i="0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海洋ｾﾝﾀｰ</a:t>
          </a:r>
          <a:endParaRPr lang="en-US" altLang="ja-JP" sz="1200" b="1" i="0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看板と自転車を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一緒に撮影</a:t>
          </a:r>
          <a:endParaRPr lang="ja-JP" altLang="ja-JP" sz="900">
            <a:effectLst/>
          </a:endParaRPr>
        </a:p>
      </xdr:txBody>
    </xdr:sp>
    <xdr:clientData/>
  </xdr:oneCellAnchor>
  <xdr:twoCellAnchor>
    <xdr:from>
      <xdr:col>11</xdr:col>
      <xdr:colOff>27120</xdr:colOff>
      <xdr:row>6</xdr:row>
      <xdr:rowOff>119031</xdr:rowOff>
    </xdr:from>
    <xdr:to>
      <xdr:col>11</xdr:col>
      <xdr:colOff>207518</xdr:colOff>
      <xdr:row>8</xdr:row>
      <xdr:rowOff>54796</xdr:rowOff>
    </xdr:to>
    <xdr:sp macro="" textlink="">
      <xdr:nvSpPr>
        <xdr:cNvPr id="489" name="Freeform 601">
          <a:extLst>
            <a:ext uri="{FF2B5EF4-FFF2-40B4-BE49-F238E27FC236}">
              <a16:creationId xmlns:a16="http://schemas.microsoft.com/office/drawing/2014/main" id="{3DAAEF2B-B2EB-455D-94F3-9D9834053291}"/>
            </a:ext>
          </a:extLst>
        </xdr:cNvPr>
        <xdr:cNvSpPr>
          <a:spLocks/>
        </xdr:cNvSpPr>
      </xdr:nvSpPr>
      <xdr:spPr bwMode="auto">
        <a:xfrm rot="5211935">
          <a:off x="6816936" y="1132095"/>
          <a:ext cx="271045" cy="18039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141284</xdr:colOff>
      <xdr:row>7</xdr:row>
      <xdr:rowOff>73323</xdr:rowOff>
    </xdr:from>
    <xdr:to>
      <xdr:col>11</xdr:col>
      <xdr:colOff>281799</xdr:colOff>
      <xdr:row>8</xdr:row>
      <xdr:rowOff>16704</xdr:rowOff>
    </xdr:to>
    <xdr:sp macro="" textlink="">
      <xdr:nvSpPr>
        <xdr:cNvPr id="490" name="AutoShape 605">
          <a:extLst>
            <a:ext uri="{FF2B5EF4-FFF2-40B4-BE49-F238E27FC236}">
              <a16:creationId xmlns:a16="http://schemas.microsoft.com/office/drawing/2014/main" id="{3D27AD1A-27F8-4A50-961D-9233CE0DAC4C}"/>
            </a:ext>
          </a:extLst>
        </xdr:cNvPr>
        <xdr:cNvSpPr>
          <a:spLocks noChangeArrowheads="1"/>
        </xdr:cNvSpPr>
      </xdr:nvSpPr>
      <xdr:spPr bwMode="auto">
        <a:xfrm>
          <a:off x="6976424" y="1208703"/>
          <a:ext cx="140515" cy="11102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119062</xdr:colOff>
      <xdr:row>6</xdr:row>
      <xdr:rowOff>8658</xdr:rowOff>
    </xdr:from>
    <xdr:to>
      <xdr:col>12</xdr:col>
      <xdr:colOff>632327</xdr:colOff>
      <xdr:row>8</xdr:row>
      <xdr:rowOff>23813</xdr:rowOff>
    </xdr:to>
    <xdr:sp macro="" textlink="">
      <xdr:nvSpPr>
        <xdr:cNvPr id="491" name="Freeform 601">
          <a:extLst>
            <a:ext uri="{FF2B5EF4-FFF2-40B4-BE49-F238E27FC236}">
              <a16:creationId xmlns:a16="http://schemas.microsoft.com/office/drawing/2014/main" id="{3F6E471F-AE30-4C8B-B5BE-C2F39EA31AA8}"/>
            </a:ext>
          </a:extLst>
        </xdr:cNvPr>
        <xdr:cNvSpPr>
          <a:spLocks/>
        </xdr:cNvSpPr>
      </xdr:nvSpPr>
      <xdr:spPr bwMode="auto">
        <a:xfrm rot="10800000">
          <a:off x="7632382" y="976398"/>
          <a:ext cx="513265" cy="35043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4712 w 14731"/>
            <a:gd name="connsiteY0" fmla="*/ 14017 h 27794"/>
            <a:gd name="connsiteX1" fmla="*/ 14707 w 14731"/>
            <a:gd name="connsiteY1" fmla="*/ 0 h 27794"/>
            <a:gd name="connsiteX2" fmla="*/ 0 w 14731"/>
            <a:gd name="connsiteY2" fmla="*/ 27794 h 27794"/>
            <a:gd name="connsiteX0" fmla="*/ 16100 w 16119"/>
            <a:gd name="connsiteY0" fmla="*/ 14017 h 27794"/>
            <a:gd name="connsiteX1" fmla="*/ 16095 w 16119"/>
            <a:gd name="connsiteY1" fmla="*/ 0 h 27794"/>
            <a:gd name="connsiteX2" fmla="*/ 1388 w 16119"/>
            <a:gd name="connsiteY2" fmla="*/ 27794 h 27794"/>
            <a:gd name="connsiteX0" fmla="*/ 16947 w 16966"/>
            <a:gd name="connsiteY0" fmla="*/ 14017 h 27794"/>
            <a:gd name="connsiteX1" fmla="*/ 16942 w 16966"/>
            <a:gd name="connsiteY1" fmla="*/ 0 h 27794"/>
            <a:gd name="connsiteX2" fmla="*/ 2235 w 16966"/>
            <a:gd name="connsiteY2" fmla="*/ 27794 h 27794"/>
            <a:gd name="connsiteX0" fmla="*/ 19080 w 19099"/>
            <a:gd name="connsiteY0" fmla="*/ 14017 h 24544"/>
            <a:gd name="connsiteX1" fmla="*/ 19075 w 19099"/>
            <a:gd name="connsiteY1" fmla="*/ 0 h 24544"/>
            <a:gd name="connsiteX2" fmla="*/ 1927 w 19099"/>
            <a:gd name="connsiteY2" fmla="*/ 24544 h 24544"/>
            <a:gd name="connsiteX0" fmla="*/ 20332 w 20351"/>
            <a:gd name="connsiteY0" fmla="*/ 14017 h 27794"/>
            <a:gd name="connsiteX1" fmla="*/ 20327 w 20351"/>
            <a:gd name="connsiteY1" fmla="*/ 0 h 27794"/>
            <a:gd name="connsiteX2" fmla="*/ 1784 w 20351"/>
            <a:gd name="connsiteY2" fmla="*/ 27794 h 27794"/>
            <a:gd name="connsiteX0" fmla="*/ 19026 w 19045"/>
            <a:gd name="connsiteY0" fmla="*/ 14017 h 27794"/>
            <a:gd name="connsiteX1" fmla="*/ 19021 w 19045"/>
            <a:gd name="connsiteY1" fmla="*/ 0 h 27794"/>
            <a:gd name="connsiteX2" fmla="*/ 478 w 19045"/>
            <a:gd name="connsiteY2" fmla="*/ 27794 h 27794"/>
            <a:gd name="connsiteX0" fmla="*/ 18527 w 18546"/>
            <a:gd name="connsiteY0" fmla="*/ 14077 h 26635"/>
            <a:gd name="connsiteX1" fmla="*/ 18522 w 18546"/>
            <a:gd name="connsiteY1" fmla="*/ 60 h 26635"/>
            <a:gd name="connsiteX2" fmla="*/ 502 w 18546"/>
            <a:gd name="connsiteY2" fmla="*/ 26635 h 26635"/>
            <a:gd name="connsiteX0" fmla="*/ 18686 w 18705"/>
            <a:gd name="connsiteY0" fmla="*/ 14077 h 26635"/>
            <a:gd name="connsiteX1" fmla="*/ 18681 w 18705"/>
            <a:gd name="connsiteY1" fmla="*/ 60 h 26635"/>
            <a:gd name="connsiteX2" fmla="*/ 661 w 18705"/>
            <a:gd name="connsiteY2" fmla="*/ 26635 h 266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705" h="26635">
              <a:moveTo>
                <a:pt x="18686" y="14077"/>
              </a:moveTo>
              <a:cubicBezTo>
                <a:pt x="18755" y="10744"/>
                <a:pt x="18612" y="3393"/>
                <a:pt x="18681" y="60"/>
              </a:cubicBezTo>
              <a:cubicBezTo>
                <a:pt x="5760" y="928"/>
                <a:pt x="-2456" y="-5923"/>
                <a:pt x="661" y="2663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500509</xdr:colOff>
      <xdr:row>3</xdr:row>
      <xdr:rowOff>117608</xdr:rowOff>
    </xdr:from>
    <xdr:to>
      <xdr:col>9</xdr:col>
      <xdr:colOff>636581</xdr:colOff>
      <xdr:row>4</xdr:row>
      <xdr:rowOff>76786</xdr:rowOff>
    </xdr:to>
    <xdr:sp macro="" textlink="">
      <xdr:nvSpPr>
        <xdr:cNvPr id="492" name="Oval 77">
          <a:extLst>
            <a:ext uri="{FF2B5EF4-FFF2-40B4-BE49-F238E27FC236}">
              <a16:creationId xmlns:a16="http://schemas.microsoft.com/office/drawing/2014/main" id="{B47DA3C8-0250-4D3C-BCFF-732C9CE2C757}"/>
            </a:ext>
          </a:extLst>
        </xdr:cNvPr>
        <xdr:cNvSpPr>
          <a:spLocks noChangeArrowheads="1"/>
        </xdr:cNvSpPr>
      </xdr:nvSpPr>
      <xdr:spPr bwMode="auto">
        <a:xfrm>
          <a:off x="5979289" y="582428"/>
          <a:ext cx="136072" cy="1268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445549</xdr:colOff>
      <xdr:row>12</xdr:row>
      <xdr:rowOff>162869</xdr:rowOff>
    </xdr:from>
    <xdr:to>
      <xdr:col>16</xdr:col>
      <xdr:colOff>616585</xdr:colOff>
      <xdr:row>13</xdr:row>
      <xdr:rowOff>103127</xdr:rowOff>
    </xdr:to>
    <xdr:sp macro="" textlink="">
      <xdr:nvSpPr>
        <xdr:cNvPr id="493" name="六角形 492">
          <a:extLst>
            <a:ext uri="{FF2B5EF4-FFF2-40B4-BE49-F238E27FC236}">
              <a16:creationId xmlns:a16="http://schemas.microsoft.com/office/drawing/2014/main" id="{DCE787B9-1E27-4EED-8860-78153C4632A3}"/>
            </a:ext>
          </a:extLst>
        </xdr:cNvPr>
        <xdr:cNvSpPr/>
      </xdr:nvSpPr>
      <xdr:spPr bwMode="auto">
        <a:xfrm>
          <a:off x="10679209" y="2136449"/>
          <a:ext cx="171036" cy="1078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622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546886</xdr:colOff>
      <xdr:row>13</xdr:row>
      <xdr:rowOff>164693</xdr:rowOff>
    </xdr:from>
    <xdr:to>
      <xdr:col>16</xdr:col>
      <xdr:colOff>517186</xdr:colOff>
      <xdr:row>16</xdr:row>
      <xdr:rowOff>129839</xdr:rowOff>
    </xdr:to>
    <xdr:sp macro="" textlink="">
      <xdr:nvSpPr>
        <xdr:cNvPr id="494" name="Freeform 527">
          <a:extLst>
            <a:ext uri="{FF2B5EF4-FFF2-40B4-BE49-F238E27FC236}">
              <a16:creationId xmlns:a16="http://schemas.microsoft.com/office/drawing/2014/main" id="{EF2E7B8F-D0FC-40EF-A22F-BD7CD0642464}"/>
            </a:ext>
          </a:extLst>
        </xdr:cNvPr>
        <xdr:cNvSpPr>
          <a:spLocks/>
        </xdr:cNvSpPr>
      </xdr:nvSpPr>
      <xdr:spPr bwMode="auto">
        <a:xfrm>
          <a:off x="10094746" y="2305913"/>
          <a:ext cx="656100" cy="468066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1430"/>
            <a:gd name="connsiteY0" fmla="*/ 9000 h 9000"/>
            <a:gd name="connsiteX1" fmla="*/ 100 w 11430"/>
            <a:gd name="connsiteY1" fmla="*/ 282 h 9000"/>
            <a:gd name="connsiteX2" fmla="*/ 11430 w 11430"/>
            <a:gd name="connsiteY2" fmla="*/ 0 h 9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430" h="9000">
              <a:moveTo>
                <a:pt x="0" y="9000"/>
              </a:moveTo>
              <a:cubicBezTo>
                <a:pt x="34" y="6094"/>
                <a:pt x="66" y="3188"/>
                <a:pt x="100" y="282"/>
              </a:cubicBezTo>
              <a:cubicBezTo>
                <a:pt x="5602" y="196"/>
                <a:pt x="7561" y="1159"/>
                <a:pt x="1143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477520</xdr:colOff>
      <xdr:row>14</xdr:row>
      <xdr:rowOff>82703</xdr:rowOff>
    </xdr:from>
    <xdr:to>
      <xdr:col>15</xdr:col>
      <xdr:colOff>600683</xdr:colOff>
      <xdr:row>15</xdr:row>
      <xdr:rowOff>35705</xdr:rowOff>
    </xdr:to>
    <xdr:sp macro="" textlink="">
      <xdr:nvSpPr>
        <xdr:cNvPr id="495" name="AutoShape 93">
          <a:extLst>
            <a:ext uri="{FF2B5EF4-FFF2-40B4-BE49-F238E27FC236}">
              <a16:creationId xmlns:a16="http://schemas.microsoft.com/office/drawing/2014/main" id="{091AD0D5-3F45-440F-84E4-DA06312F3526}"/>
            </a:ext>
          </a:extLst>
        </xdr:cNvPr>
        <xdr:cNvSpPr>
          <a:spLocks noChangeArrowheads="1"/>
        </xdr:cNvSpPr>
      </xdr:nvSpPr>
      <xdr:spPr bwMode="auto">
        <a:xfrm>
          <a:off x="10025380" y="2391563"/>
          <a:ext cx="123163" cy="1206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108857</xdr:colOff>
      <xdr:row>13</xdr:row>
      <xdr:rowOff>164354</xdr:rowOff>
    </xdr:from>
    <xdr:to>
      <xdr:col>15</xdr:col>
      <xdr:colOff>571516</xdr:colOff>
      <xdr:row>14</xdr:row>
      <xdr:rowOff>5712</xdr:rowOff>
    </xdr:to>
    <xdr:sp macro="" textlink="">
      <xdr:nvSpPr>
        <xdr:cNvPr id="496" name="Line 547">
          <a:extLst>
            <a:ext uri="{FF2B5EF4-FFF2-40B4-BE49-F238E27FC236}">
              <a16:creationId xmlns:a16="http://schemas.microsoft.com/office/drawing/2014/main" id="{3F3EA377-801A-4D2D-8FF9-6DE7E740A885}"/>
            </a:ext>
          </a:extLst>
        </xdr:cNvPr>
        <xdr:cNvSpPr>
          <a:spLocks noChangeShapeType="1"/>
        </xdr:cNvSpPr>
      </xdr:nvSpPr>
      <xdr:spPr bwMode="auto">
        <a:xfrm rot="5400000" flipH="1">
          <a:off x="9883548" y="2078743"/>
          <a:ext cx="8998" cy="4626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497651</xdr:colOff>
      <xdr:row>3</xdr:row>
      <xdr:rowOff>165958</xdr:rowOff>
    </xdr:from>
    <xdr:to>
      <xdr:col>8</xdr:col>
      <xdr:colOff>62416</xdr:colOff>
      <xdr:row>4</xdr:row>
      <xdr:rowOff>105957</xdr:rowOff>
    </xdr:to>
    <xdr:sp macro="" textlink="">
      <xdr:nvSpPr>
        <xdr:cNvPr id="497" name="AutoShape 1653">
          <a:extLst>
            <a:ext uri="{FF2B5EF4-FFF2-40B4-BE49-F238E27FC236}">
              <a16:creationId xmlns:a16="http://schemas.microsoft.com/office/drawing/2014/main" id="{4887CBED-307E-46A6-A3A9-2450A8343698}"/>
            </a:ext>
          </a:extLst>
        </xdr:cNvPr>
        <xdr:cNvSpPr>
          <a:spLocks/>
        </xdr:cNvSpPr>
      </xdr:nvSpPr>
      <xdr:spPr bwMode="auto">
        <a:xfrm rot="14921699" flipH="1">
          <a:off x="4687724" y="563125"/>
          <a:ext cx="107639" cy="24294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507995</xdr:colOff>
      <xdr:row>4</xdr:row>
      <xdr:rowOff>101594</xdr:rowOff>
    </xdr:from>
    <xdr:ext cx="432589" cy="134524"/>
    <xdr:sp macro="" textlink="">
      <xdr:nvSpPr>
        <xdr:cNvPr id="498" name="Text Box 1563">
          <a:extLst>
            <a:ext uri="{FF2B5EF4-FFF2-40B4-BE49-F238E27FC236}">
              <a16:creationId xmlns:a16="http://schemas.microsoft.com/office/drawing/2014/main" id="{D873F215-C765-40E0-9DB9-B4FB28428038}"/>
            </a:ext>
          </a:extLst>
        </xdr:cNvPr>
        <xdr:cNvSpPr txBox="1">
          <a:spLocks noChangeArrowheads="1"/>
        </xdr:cNvSpPr>
      </xdr:nvSpPr>
      <xdr:spPr bwMode="auto">
        <a:xfrm>
          <a:off x="4630415" y="734054"/>
          <a:ext cx="432589" cy="13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10</xdr:col>
      <xdr:colOff>62036</xdr:colOff>
      <xdr:row>17</xdr:row>
      <xdr:rowOff>90730</xdr:rowOff>
    </xdr:from>
    <xdr:to>
      <xdr:col>10</xdr:col>
      <xdr:colOff>74900</xdr:colOff>
      <xdr:row>20</xdr:row>
      <xdr:rowOff>156060</xdr:rowOff>
    </xdr:to>
    <xdr:sp macro="" textlink="">
      <xdr:nvSpPr>
        <xdr:cNvPr id="499" name="Line 76">
          <a:extLst>
            <a:ext uri="{FF2B5EF4-FFF2-40B4-BE49-F238E27FC236}">
              <a16:creationId xmlns:a16="http://schemas.microsoft.com/office/drawing/2014/main" id="{EF94F27C-9201-4603-B15E-608F466B1F87}"/>
            </a:ext>
          </a:extLst>
        </xdr:cNvPr>
        <xdr:cNvSpPr>
          <a:spLocks noChangeShapeType="1"/>
        </xdr:cNvSpPr>
      </xdr:nvSpPr>
      <xdr:spPr bwMode="auto">
        <a:xfrm flipH="1">
          <a:off x="6218996" y="2902510"/>
          <a:ext cx="12864" cy="568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16</xdr:col>
      <xdr:colOff>126732</xdr:colOff>
      <xdr:row>11</xdr:row>
      <xdr:rowOff>151241</xdr:rowOff>
    </xdr:from>
    <xdr:ext cx="367697" cy="306527"/>
    <xdr:sp macro="" textlink="">
      <xdr:nvSpPr>
        <xdr:cNvPr id="500" name="Text Box 1620">
          <a:extLst>
            <a:ext uri="{FF2B5EF4-FFF2-40B4-BE49-F238E27FC236}">
              <a16:creationId xmlns:a16="http://schemas.microsoft.com/office/drawing/2014/main" id="{5BE38299-5B3B-4773-8595-2D32EE2AC0F6}"/>
            </a:ext>
          </a:extLst>
        </xdr:cNvPr>
        <xdr:cNvSpPr txBox="1">
          <a:spLocks noChangeArrowheads="1"/>
        </xdr:cNvSpPr>
      </xdr:nvSpPr>
      <xdr:spPr bwMode="auto">
        <a:xfrm flipH="1" flipV="1">
          <a:off x="10360392" y="1957181"/>
          <a:ext cx="367697" cy="30652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2.8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➡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oneCellAnchor>
  <xdr:twoCellAnchor editAs="oneCell">
    <xdr:from>
      <xdr:col>5</xdr:col>
      <xdr:colOff>559368</xdr:colOff>
      <xdr:row>56</xdr:row>
      <xdr:rowOff>3736</xdr:rowOff>
    </xdr:from>
    <xdr:to>
      <xdr:col>6</xdr:col>
      <xdr:colOff>31076</xdr:colOff>
      <xdr:row>56</xdr:row>
      <xdr:rowOff>131763</xdr:rowOff>
    </xdr:to>
    <xdr:pic>
      <xdr:nvPicPr>
        <xdr:cNvPr id="501" name="図 500">
          <a:extLst>
            <a:ext uri="{FF2B5EF4-FFF2-40B4-BE49-F238E27FC236}">
              <a16:creationId xmlns:a16="http://schemas.microsoft.com/office/drawing/2014/main" id="{4EF21A15-823E-45CD-A450-C1138121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325428" y="9376336"/>
          <a:ext cx="149888" cy="128027"/>
        </a:xfrm>
        <a:prstGeom prst="rect">
          <a:avLst/>
        </a:prstGeom>
      </xdr:spPr>
    </xdr:pic>
    <xdr:clientData/>
  </xdr:twoCellAnchor>
  <xdr:twoCellAnchor editAs="oneCell">
    <xdr:from>
      <xdr:col>1</xdr:col>
      <xdr:colOff>415363</xdr:colOff>
      <xdr:row>54</xdr:row>
      <xdr:rowOff>48828</xdr:rowOff>
    </xdr:from>
    <xdr:to>
      <xdr:col>1</xdr:col>
      <xdr:colOff>624818</xdr:colOff>
      <xdr:row>56</xdr:row>
      <xdr:rowOff>90499</xdr:rowOff>
    </xdr:to>
    <xdr:pic>
      <xdr:nvPicPr>
        <xdr:cNvPr id="502" name="図 501">
          <a:extLst>
            <a:ext uri="{FF2B5EF4-FFF2-40B4-BE49-F238E27FC236}">
              <a16:creationId xmlns:a16="http://schemas.microsoft.com/office/drawing/2014/main" id="{BF87B537-6EE6-404A-86BB-1A611B9E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8452450">
          <a:off x="384955" y="9169896"/>
          <a:ext cx="376951" cy="209455"/>
        </a:xfrm>
        <a:prstGeom prst="rect">
          <a:avLst/>
        </a:prstGeom>
      </xdr:spPr>
    </xdr:pic>
    <xdr:clientData/>
  </xdr:twoCellAnchor>
  <xdr:twoCellAnchor editAs="oneCell">
    <xdr:from>
      <xdr:col>1</xdr:col>
      <xdr:colOff>267227</xdr:colOff>
      <xdr:row>52</xdr:row>
      <xdr:rowOff>143097</xdr:rowOff>
    </xdr:from>
    <xdr:to>
      <xdr:col>1</xdr:col>
      <xdr:colOff>635736</xdr:colOff>
      <xdr:row>54</xdr:row>
      <xdr:rowOff>30641</xdr:rowOff>
    </xdr:to>
    <xdr:pic>
      <xdr:nvPicPr>
        <xdr:cNvPr id="503" name="図 502">
          <a:extLst>
            <a:ext uri="{FF2B5EF4-FFF2-40B4-BE49-F238E27FC236}">
              <a16:creationId xmlns:a16="http://schemas.microsoft.com/office/drawing/2014/main" id="{6BB9905A-3D1E-49F8-AEC0-2C7B72F19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3344518">
          <a:off x="320567" y="8845137"/>
          <a:ext cx="368509" cy="222824"/>
        </a:xfrm>
        <a:prstGeom prst="rect">
          <a:avLst/>
        </a:prstGeom>
      </xdr:spPr>
    </xdr:pic>
    <xdr:clientData/>
  </xdr:twoCellAnchor>
  <xdr:oneCellAnchor>
    <xdr:from>
      <xdr:col>15</xdr:col>
      <xdr:colOff>653925</xdr:colOff>
      <xdr:row>12</xdr:row>
      <xdr:rowOff>149975</xdr:rowOff>
    </xdr:from>
    <xdr:ext cx="317331" cy="166649"/>
    <xdr:sp macro="" textlink="">
      <xdr:nvSpPr>
        <xdr:cNvPr id="504" name="Text Box 1620">
          <a:extLst>
            <a:ext uri="{FF2B5EF4-FFF2-40B4-BE49-F238E27FC236}">
              <a16:creationId xmlns:a16="http://schemas.microsoft.com/office/drawing/2014/main" id="{A92093B7-D69F-4246-8F16-1BF5C68F46A9}"/>
            </a:ext>
          </a:extLst>
        </xdr:cNvPr>
        <xdr:cNvSpPr txBox="1">
          <a:spLocks noChangeArrowheads="1"/>
        </xdr:cNvSpPr>
      </xdr:nvSpPr>
      <xdr:spPr bwMode="auto">
        <a:xfrm>
          <a:off x="10201785" y="2123555"/>
          <a:ext cx="31733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235349</xdr:colOff>
      <xdr:row>12</xdr:row>
      <xdr:rowOff>19465</xdr:rowOff>
    </xdr:from>
    <xdr:to>
      <xdr:col>18</xdr:col>
      <xdr:colOff>238839</xdr:colOff>
      <xdr:row>14</xdr:row>
      <xdr:rowOff>59753</xdr:rowOff>
    </xdr:to>
    <xdr:sp macro="" textlink="">
      <xdr:nvSpPr>
        <xdr:cNvPr id="505" name="Line 76">
          <a:extLst>
            <a:ext uri="{FF2B5EF4-FFF2-40B4-BE49-F238E27FC236}">
              <a16:creationId xmlns:a16="http://schemas.microsoft.com/office/drawing/2014/main" id="{62BF9259-3F1A-47FD-BC7A-7A4EE09023C8}"/>
            </a:ext>
          </a:extLst>
        </xdr:cNvPr>
        <xdr:cNvSpPr>
          <a:spLocks noChangeShapeType="1"/>
        </xdr:cNvSpPr>
      </xdr:nvSpPr>
      <xdr:spPr bwMode="auto">
        <a:xfrm flipH="1">
          <a:off x="11825369" y="1993045"/>
          <a:ext cx="3490" cy="3755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197672</xdr:colOff>
      <xdr:row>14</xdr:row>
      <xdr:rowOff>121948</xdr:rowOff>
    </xdr:from>
    <xdr:to>
      <xdr:col>8</xdr:col>
      <xdr:colOff>368375</xdr:colOff>
      <xdr:row>15</xdr:row>
      <xdr:rowOff>98718</xdr:rowOff>
    </xdr:to>
    <xdr:pic>
      <xdr:nvPicPr>
        <xdr:cNvPr id="506" name="図 505">
          <a:extLst>
            <a:ext uri="{FF2B5EF4-FFF2-40B4-BE49-F238E27FC236}">
              <a16:creationId xmlns:a16="http://schemas.microsoft.com/office/drawing/2014/main" id="{AD0A21E3-7CA5-44E4-AE7D-34620AC9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998272" y="2430808"/>
          <a:ext cx="170703" cy="14441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33</xdr:row>
      <xdr:rowOff>0</xdr:rowOff>
    </xdr:from>
    <xdr:to>
      <xdr:col>3</xdr:col>
      <xdr:colOff>26195</xdr:colOff>
      <xdr:row>34</xdr:row>
      <xdr:rowOff>37510</xdr:rowOff>
    </xdr:to>
    <xdr:sp macro="" textlink="">
      <xdr:nvSpPr>
        <xdr:cNvPr id="507" name="Text Box 1650">
          <a:extLst>
            <a:ext uri="{FF2B5EF4-FFF2-40B4-BE49-F238E27FC236}">
              <a16:creationId xmlns:a16="http://schemas.microsoft.com/office/drawing/2014/main" id="{7CD48FBC-F8B4-4915-8985-93D27072F15A}"/>
            </a:ext>
          </a:extLst>
        </xdr:cNvPr>
        <xdr:cNvSpPr txBox="1">
          <a:spLocks noChangeArrowheads="1"/>
        </xdr:cNvSpPr>
      </xdr:nvSpPr>
      <xdr:spPr bwMode="auto">
        <a:xfrm>
          <a:off x="1409700" y="5494020"/>
          <a:ext cx="26195" cy="2051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255685</xdr:colOff>
      <xdr:row>20</xdr:row>
      <xdr:rowOff>152924</xdr:rowOff>
    </xdr:from>
    <xdr:to>
      <xdr:col>15</xdr:col>
      <xdr:colOff>425547</xdr:colOff>
      <xdr:row>21</xdr:row>
      <xdr:rowOff>129115</xdr:rowOff>
    </xdr:to>
    <xdr:sp macro="" textlink="">
      <xdr:nvSpPr>
        <xdr:cNvPr id="508" name="Oval 820">
          <a:extLst>
            <a:ext uri="{FF2B5EF4-FFF2-40B4-BE49-F238E27FC236}">
              <a16:creationId xmlns:a16="http://schemas.microsoft.com/office/drawing/2014/main" id="{F1A75757-C90B-4817-956B-83DE3A35D3A4}"/>
            </a:ext>
          </a:extLst>
        </xdr:cNvPr>
        <xdr:cNvSpPr>
          <a:spLocks noChangeArrowheads="1"/>
        </xdr:cNvSpPr>
      </xdr:nvSpPr>
      <xdr:spPr bwMode="auto">
        <a:xfrm>
          <a:off x="9803545" y="3467624"/>
          <a:ext cx="169862" cy="1438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564670</xdr:colOff>
      <xdr:row>22</xdr:row>
      <xdr:rowOff>8761</xdr:rowOff>
    </xdr:from>
    <xdr:to>
      <xdr:col>18</xdr:col>
      <xdr:colOff>353265</xdr:colOff>
      <xdr:row>24</xdr:row>
      <xdr:rowOff>74189</xdr:rowOff>
    </xdr:to>
    <xdr:sp macro="" textlink="">
      <xdr:nvSpPr>
        <xdr:cNvPr id="509" name="Freeform 916">
          <a:extLst>
            <a:ext uri="{FF2B5EF4-FFF2-40B4-BE49-F238E27FC236}">
              <a16:creationId xmlns:a16="http://schemas.microsoft.com/office/drawing/2014/main" id="{A1ED33D4-164F-43F4-9A7D-8A673EF06ABE}"/>
            </a:ext>
          </a:extLst>
        </xdr:cNvPr>
        <xdr:cNvSpPr>
          <a:spLocks/>
        </xdr:cNvSpPr>
      </xdr:nvSpPr>
      <xdr:spPr bwMode="auto">
        <a:xfrm flipH="1">
          <a:off x="11476510" y="3658741"/>
          <a:ext cx="466775" cy="400708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498"/>
            <a:gd name="connsiteY0" fmla="*/ 20096 h 20096"/>
            <a:gd name="connsiteX1" fmla="*/ 12498 w 12498"/>
            <a:gd name="connsiteY1" fmla="*/ 8676 h 20096"/>
            <a:gd name="connsiteX2" fmla="*/ 0 w 12498"/>
            <a:gd name="connsiteY2" fmla="*/ 0 h 20096"/>
            <a:gd name="connsiteX0" fmla="*/ 12204 w 12498"/>
            <a:gd name="connsiteY0" fmla="*/ 20097 h 20097"/>
            <a:gd name="connsiteX1" fmla="*/ 12498 w 12498"/>
            <a:gd name="connsiteY1" fmla="*/ 8677 h 20097"/>
            <a:gd name="connsiteX2" fmla="*/ 0 w 12498"/>
            <a:gd name="connsiteY2" fmla="*/ 1 h 20097"/>
            <a:gd name="connsiteX0" fmla="*/ 12204 w 12564"/>
            <a:gd name="connsiteY0" fmla="*/ 20097 h 20097"/>
            <a:gd name="connsiteX1" fmla="*/ 12564 w 12564"/>
            <a:gd name="connsiteY1" fmla="*/ 10964 h 20097"/>
            <a:gd name="connsiteX2" fmla="*/ 12498 w 12564"/>
            <a:gd name="connsiteY2" fmla="*/ 8677 h 20097"/>
            <a:gd name="connsiteX3" fmla="*/ 0 w 12564"/>
            <a:gd name="connsiteY3" fmla="*/ 1 h 20097"/>
            <a:gd name="connsiteX0" fmla="*/ 13403 w 13763"/>
            <a:gd name="connsiteY0" fmla="*/ 20097 h 20097"/>
            <a:gd name="connsiteX1" fmla="*/ 13763 w 13763"/>
            <a:gd name="connsiteY1" fmla="*/ 10964 h 20097"/>
            <a:gd name="connsiteX2" fmla="*/ 5028 w 13763"/>
            <a:gd name="connsiteY2" fmla="*/ 10412 h 20097"/>
            <a:gd name="connsiteX3" fmla="*/ 1199 w 13763"/>
            <a:gd name="connsiteY3" fmla="*/ 1 h 20097"/>
            <a:gd name="connsiteX0" fmla="*/ 14330 w 14690"/>
            <a:gd name="connsiteY0" fmla="*/ 20097 h 20097"/>
            <a:gd name="connsiteX1" fmla="*/ 14690 w 14690"/>
            <a:gd name="connsiteY1" fmla="*/ 10964 h 20097"/>
            <a:gd name="connsiteX2" fmla="*/ 4780 w 14690"/>
            <a:gd name="connsiteY2" fmla="*/ 10570 h 20097"/>
            <a:gd name="connsiteX3" fmla="*/ 2126 w 14690"/>
            <a:gd name="connsiteY3" fmla="*/ 1 h 20097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3829 w 12564"/>
            <a:gd name="connsiteY2" fmla="*/ 10575 h 20102"/>
            <a:gd name="connsiteX3" fmla="*/ 0 w 12564"/>
            <a:gd name="connsiteY3" fmla="*/ 6 h 20102"/>
            <a:gd name="connsiteX0" fmla="*/ 16759 w 17119"/>
            <a:gd name="connsiteY0" fmla="*/ 20260 h 20260"/>
            <a:gd name="connsiteX1" fmla="*/ 17119 w 17119"/>
            <a:gd name="connsiteY1" fmla="*/ 11127 h 20260"/>
            <a:gd name="connsiteX2" fmla="*/ 8384 w 17119"/>
            <a:gd name="connsiteY2" fmla="*/ 10733 h 20260"/>
            <a:gd name="connsiteX3" fmla="*/ 0 w 17119"/>
            <a:gd name="connsiteY3" fmla="*/ 6 h 20260"/>
            <a:gd name="connsiteX0" fmla="*/ 16759 w 17119"/>
            <a:gd name="connsiteY0" fmla="*/ 20351 h 20351"/>
            <a:gd name="connsiteX1" fmla="*/ 17119 w 17119"/>
            <a:gd name="connsiteY1" fmla="*/ 11218 h 20351"/>
            <a:gd name="connsiteX2" fmla="*/ 8384 w 17119"/>
            <a:gd name="connsiteY2" fmla="*/ 10824 h 20351"/>
            <a:gd name="connsiteX3" fmla="*/ 7569 w 17119"/>
            <a:gd name="connsiteY3" fmla="*/ 807 h 20351"/>
            <a:gd name="connsiteX4" fmla="*/ 0 w 17119"/>
            <a:gd name="connsiteY4" fmla="*/ 97 h 20351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197 w 16417"/>
            <a:gd name="connsiteY0" fmla="*/ 21597 h 21597"/>
            <a:gd name="connsiteX1" fmla="*/ 16417 w 16417"/>
            <a:gd name="connsiteY1" fmla="*/ 10971 h 21597"/>
            <a:gd name="connsiteX2" fmla="*/ 6839 w 16417"/>
            <a:gd name="connsiteY2" fmla="*/ 10428 h 21597"/>
            <a:gd name="connsiteX3" fmla="*/ 6867 w 16417"/>
            <a:gd name="connsiteY3" fmla="*/ 560 h 21597"/>
            <a:gd name="connsiteX4" fmla="*/ 0 w 16417"/>
            <a:gd name="connsiteY4" fmla="*/ 0 h 21597"/>
            <a:gd name="connsiteX0" fmla="*/ 16478 w 16506"/>
            <a:gd name="connsiteY0" fmla="*/ 21149 h 21149"/>
            <a:gd name="connsiteX1" fmla="*/ 16417 w 16506"/>
            <a:gd name="connsiteY1" fmla="*/ 10971 h 21149"/>
            <a:gd name="connsiteX2" fmla="*/ 6839 w 16506"/>
            <a:gd name="connsiteY2" fmla="*/ 10428 h 21149"/>
            <a:gd name="connsiteX3" fmla="*/ 6867 w 16506"/>
            <a:gd name="connsiteY3" fmla="*/ 560 h 21149"/>
            <a:gd name="connsiteX4" fmla="*/ 0 w 16506"/>
            <a:gd name="connsiteY4" fmla="*/ 0 h 21149"/>
            <a:gd name="connsiteX0" fmla="*/ 9639 w 9667"/>
            <a:gd name="connsiteY0" fmla="*/ 20589 h 20589"/>
            <a:gd name="connsiteX1" fmla="*/ 9578 w 9667"/>
            <a:gd name="connsiteY1" fmla="*/ 10411 h 20589"/>
            <a:gd name="connsiteX2" fmla="*/ 0 w 9667"/>
            <a:gd name="connsiteY2" fmla="*/ 9868 h 20589"/>
            <a:gd name="connsiteX3" fmla="*/ 28 w 9667"/>
            <a:gd name="connsiteY3" fmla="*/ 0 h 20589"/>
            <a:gd name="connsiteX0" fmla="*/ 9971 w 10000"/>
            <a:gd name="connsiteY0" fmla="*/ 10000 h 10000"/>
            <a:gd name="connsiteX1" fmla="*/ 9908 w 10000"/>
            <a:gd name="connsiteY1" fmla="*/ 5057 h 10000"/>
            <a:gd name="connsiteX2" fmla="*/ 0 w 10000"/>
            <a:gd name="connsiteY2" fmla="*/ 4793 h 10000"/>
            <a:gd name="connsiteX3" fmla="*/ 29 w 10000"/>
            <a:gd name="connsiteY3" fmla="*/ 0 h 10000"/>
            <a:gd name="connsiteX0" fmla="*/ 9971 w 10000"/>
            <a:gd name="connsiteY0" fmla="*/ 5252 h 5252"/>
            <a:gd name="connsiteX1" fmla="*/ 9908 w 10000"/>
            <a:gd name="connsiteY1" fmla="*/ 309 h 5252"/>
            <a:gd name="connsiteX2" fmla="*/ 0 w 10000"/>
            <a:gd name="connsiteY2" fmla="*/ 45 h 5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252">
              <a:moveTo>
                <a:pt x="9971" y="5252"/>
              </a:moveTo>
              <a:cubicBezTo>
                <a:pt x="10095" y="3492"/>
                <a:pt x="9784" y="2068"/>
                <a:pt x="9908" y="309"/>
              </a:cubicBezTo>
              <a:cubicBezTo>
                <a:pt x="9885" y="-62"/>
                <a:pt x="2110" y="-24"/>
                <a:pt x="0" y="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602048</xdr:colOff>
      <xdr:row>20</xdr:row>
      <xdr:rowOff>143057</xdr:rowOff>
    </xdr:from>
    <xdr:to>
      <xdr:col>16</xdr:col>
      <xdr:colOff>89629</xdr:colOff>
      <xdr:row>21</xdr:row>
      <xdr:rowOff>89733</xdr:rowOff>
    </xdr:to>
    <xdr:sp macro="" textlink="">
      <xdr:nvSpPr>
        <xdr:cNvPr id="510" name="六角形 509">
          <a:extLst>
            <a:ext uri="{FF2B5EF4-FFF2-40B4-BE49-F238E27FC236}">
              <a16:creationId xmlns:a16="http://schemas.microsoft.com/office/drawing/2014/main" id="{800E1F1C-A57D-4817-8EE6-14DD13ED2EFA}"/>
            </a:ext>
          </a:extLst>
        </xdr:cNvPr>
        <xdr:cNvSpPr/>
      </xdr:nvSpPr>
      <xdr:spPr bwMode="auto">
        <a:xfrm>
          <a:off x="10165148" y="3406957"/>
          <a:ext cx="173381" cy="111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648569</xdr:colOff>
      <xdr:row>21</xdr:row>
      <xdr:rowOff>1412</xdr:rowOff>
    </xdr:from>
    <xdr:ext cx="375897" cy="134782"/>
    <xdr:sp macro="" textlink="">
      <xdr:nvSpPr>
        <xdr:cNvPr id="511" name="Text Box 1118">
          <a:extLst>
            <a:ext uri="{FF2B5EF4-FFF2-40B4-BE49-F238E27FC236}">
              <a16:creationId xmlns:a16="http://schemas.microsoft.com/office/drawing/2014/main" id="{1E7C1F2F-5416-4A58-88A6-44ADA47805D6}"/>
            </a:ext>
          </a:extLst>
        </xdr:cNvPr>
        <xdr:cNvSpPr txBox="1">
          <a:spLocks noChangeArrowheads="1"/>
        </xdr:cNvSpPr>
      </xdr:nvSpPr>
      <xdr:spPr bwMode="auto">
        <a:xfrm>
          <a:off x="11576919" y="3430412"/>
          <a:ext cx="375897" cy="134782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消防署</a:t>
          </a:r>
        </a:p>
      </xdr:txBody>
    </xdr:sp>
    <xdr:clientData/>
  </xdr:oneCellAnchor>
  <xdr:twoCellAnchor>
    <xdr:from>
      <xdr:col>19</xdr:col>
      <xdr:colOff>524354</xdr:colOff>
      <xdr:row>21</xdr:row>
      <xdr:rowOff>34129</xdr:rowOff>
    </xdr:from>
    <xdr:to>
      <xdr:col>19</xdr:col>
      <xdr:colOff>665246</xdr:colOff>
      <xdr:row>22</xdr:row>
      <xdr:rowOff>20067</xdr:rowOff>
    </xdr:to>
    <xdr:sp macro="" textlink="">
      <xdr:nvSpPr>
        <xdr:cNvPr id="512" name="Oval 820">
          <a:extLst>
            <a:ext uri="{FF2B5EF4-FFF2-40B4-BE49-F238E27FC236}">
              <a16:creationId xmlns:a16="http://schemas.microsoft.com/office/drawing/2014/main" id="{BA04B3D8-FDAC-4652-BED0-7468CA8774BF}"/>
            </a:ext>
          </a:extLst>
        </xdr:cNvPr>
        <xdr:cNvSpPr>
          <a:spLocks noChangeArrowheads="1"/>
        </xdr:cNvSpPr>
      </xdr:nvSpPr>
      <xdr:spPr bwMode="auto">
        <a:xfrm>
          <a:off x="12792554" y="3516469"/>
          <a:ext cx="140892" cy="1535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289112</xdr:colOff>
      <xdr:row>19</xdr:row>
      <xdr:rowOff>124281</xdr:rowOff>
    </xdr:from>
    <xdr:to>
      <xdr:col>19</xdr:col>
      <xdr:colOff>601684</xdr:colOff>
      <xdr:row>24</xdr:row>
      <xdr:rowOff>91028</xdr:rowOff>
    </xdr:to>
    <xdr:sp macro="" textlink="">
      <xdr:nvSpPr>
        <xdr:cNvPr id="513" name="Freeform 471">
          <a:extLst>
            <a:ext uri="{FF2B5EF4-FFF2-40B4-BE49-F238E27FC236}">
              <a16:creationId xmlns:a16="http://schemas.microsoft.com/office/drawing/2014/main" id="{0803ED79-C5A4-487C-A63B-26158E02C93E}"/>
            </a:ext>
          </a:extLst>
        </xdr:cNvPr>
        <xdr:cNvSpPr>
          <a:spLocks/>
        </xdr:cNvSpPr>
      </xdr:nvSpPr>
      <xdr:spPr bwMode="auto">
        <a:xfrm>
          <a:off x="12557312" y="3271341"/>
          <a:ext cx="312572" cy="80494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5385"/>
            <a:gd name="connsiteY0" fmla="*/ 10401 h 10401"/>
            <a:gd name="connsiteX1" fmla="*/ 4912 w 15385"/>
            <a:gd name="connsiteY1" fmla="*/ 0 h 10401"/>
            <a:gd name="connsiteX2" fmla="*/ 15385 w 15385"/>
            <a:gd name="connsiteY2" fmla="*/ 1046 h 10401"/>
            <a:gd name="connsiteX0" fmla="*/ 0 w 15385"/>
            <a:gd name="connsiteY0" fmla="*/ 10401 h 10506"/>
            <a:gd name="connsiteX1" fmla="*/ 4912 w 15385"/>
            <a:gd name="connsiteY1" fmla="*/ 0 h 10506"/>
            <a:gd name="connsiteX2" fmla="*/ 15385 w 15385"/>
            <a:gd name="connsiteY2" fmla="*/ 1046 h 10506"/>
            <a:gd name="connsiteX0" fmla="*/ 0 w 15385"/>
            <a:gd name="connsiteY0" fmla="*/ 10401 h 10998"/>
            <a:gd name="connsiteX1" fmla="*/ 3997 w 15385"/>
            <a:gd name="connsiteY1" fmla="*/ 10217 h 10998"/>
            <a:gd name="connsiteX2" fmla="*/ 4912 w 15385"/>
            <a:gd name="connsiteY2" fmla="*/ 0 h 10998"/>
            <a:gd name="connsiteX3" fmla="*/ 15385 w 15385"/>
            <a:gd name="connsiteY3" fmla="*/ 1046 h 10998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482 h 11522"/>
            <a:gd name="connsiteX1" fmla="*/ 4153 w 15385"/>
            <a:gd name="connsiteY1" fmla="*/ 10871 h 11522"/>
            <a:gd name="connsiteX2" fmla="*/ 3820 w 15385"/>
            <a:gd name="connsiteY2" fmla="*/ 0 h 11522"/>
            <a:gd name="connsiteX3" fmla="*/ 15385 w 15385"/>
            <a:gd name="connsiteY3" fmla="*/ 1127 h 11522"/>
            <a:gd name="connsiteX0" fmla="*/ 0 w 15385"/>
            <a:gd name="connsiteY0" fmla="*/ 10400 h 11440"/>
            <a:gd name="connsiteX1" fmla="*/ 4153 w 15385"/>
            <a:gd name="connsiteY1" fmla="*/ 10789 h 11440"/>
            <a:gd name="connsiteX2" fmla="*/ 4522 w 15385"/>
            <a:gd name="connsiteY2" fmla="*/ 0 h 11440"/>
            <a:gd name="connsiteX3" fmla="*/ 15385 w 15385"/>
            <a:gd name="connsiteY3" fmla="*/ 1045 h 11440"/>
            <a:gd name="connsiteX0" fmla="*/ 0 w 15385"/>
            <a:gd name="connsiteY0" fmla="*/ 10400 h 11851"/>
            <a:gd name="connsiteX1" fmla="*/ 4621 w 15385"/>
            <a:gd name="connsiteY1" fmla="*/ 11280 h 11851"/>
            <a:gd name="connsiteX2" fmla="*/ 4522 w 15385"/>
            <a:gd name="connsiteY2" fmla="*/ 0 h 11851"/>
            <a:gd name="connsiteX3" fmla="*/ 15385 w 15385"/>
            <a:gd name="connsiteY3" fmla="*/ 1045 h 11851"/>
            <a:gd name="connsiteX0" fmla="*/ 0 w 15385"/>
            <a:gd name="connsiteY0" fmla="*/ 10400 h 11181"/>
            <a:gd name="connsiteX1" fmla="*/ 4543 w 15385"/>
            <a:gd name="connsiteY1" fmla="*/ 10461 h 11181"/>
            <a:gd name="connsiteX2" fmla="*/ 4522 w 15385"/>
            <a:gd name="connsiteY2" fmla="*/ 0 h 11181"/>
            <a:gd name="connsiteX3" fmla="*/ 15385 w 15385"/>
            <a:gd name="connsiteY3" fmla="*/ 1045 h 11181"/>
            <a:gd name="connsiteX0" fmla="*/ 0 w 13202"/>
            <a:gd name="connsiteY0" fmla="*/ 10809 h 11289"/>
            <a:gd name="connsiteX1" fmla="*/ 2360 w 13202"/>
            <a:gd name="connsiteY1" fmla="*/ 10461 h 11289"/>
            <a:gd name="connsiteX2" fmla="*/ 2339 w 13202"/>
            <a:gd name="connsiteY2" fmla="*/ 0 h 11289"/>
            <a:gd name="connsiteX3" fmla="*/ 13202 w 13202"/>
            <a:gd name="connsiteY3" fmla="*/ 1045 h 11289"/>
            <a:gd name="connsiteX0" fmla="*/ 0 w 15541"/>
            <a:gd name="connsiteY0" fmla="*/ 10154 h 11128"/>
            <a:gd name="connsiteX1" fmla="*/ 4699 w 15541"/>
            <a:gd name="connsiteY1" fmla="*/ 10461 h 11128"/>
            <a:gd name="connsiteX2" fmla="*/ 4678 w 15541"/>
            <a:gd name="connsiteY2" fmla="*/ 0 h 11128"/>
            <a:gd name="connsiteX3" fmla="*/ 15541 w 15541"/>
            <a:gd name="connsiteY3" fmla="*/ 1045 h 11128"/>
            <a:gd name="connsiteX0" fmla="*/ 0 w 15541"/>
            <a:gd name="connsiteY0" fmla="*/ 10154 h 10672"/>
            <a:gd name="connsiteX1" fmla="*/ 4699 w 15541"/>
            <a:gd name="connsiteY1" fmla="*/ 10461 h 10672"/>
            <a:gd name="connsiteX2" fmla="*/ 4678 w 15541"/>
            <a:gd name="connsiteY2" fmla="*/ 0 h 10672"/>
            <a:gd name="connsiteX3" fmla="*/ 15541 w 15541"/>
            <a:gd name="connsiteY3" fmla="*/ 1045 h 10672"/>
            <a:gd name="connsiteX0" fmla="*/ 0 w 15541"/>
            <a:gd name="connsiteY0" fmla="*/ 10154 h 10461"/>
            <a:gd name="connsiteX1" fmla="*/ 4699 w 15541"/>
            <a:gd name="connsiteY1" fmla="*/ 10461 h 10461"/>
            <a:gd name="connsiteX2" fmla="*/ 4678 w 15541"/>
            <a:gd name="connsiteY2" fmla="*/ 0 h 10461"/>
            <a:gd name="connsiteX3" fmla="*/ 15541 w 15541"/>
            <a:gd name="connsiteY3" fmla="*/ 1045 h 10461"/>
            <a:gd name="connsiteX0" fmla="*/ 0 w 15043"/>
            <a:gd name="connsiteY0" fmla="*/ 12510 h 12817"/>
            <a:gd name="connsiteX1" fmla="*/ 4699 w 15043"/>
            <a:gd name="connsiteY1" fmla="*/ 12817 h 12817"/>
            <a:gd name="connsiteX2" fmla="*/ 4678 w 15043"/>
            <a:gd name="connsiteY2" fmla="*/ 2356 h 12817"/>
            <a:gd name="connsiteX3" fmla="*/ 15043 w 15043"/>
            <a:gd name="connsiteY3" fmla="*/ 14 h 12817"/>
            <a:gd name="connsiteX0" fmla="*/ 0 w 12991"/>
            <a:gd name="connsiteY0" fmla="*/ 12765 h 13072"/>
            <a:gd name="connsiteX1" fmla="*/ 4699 w 12991"/>
            <a:gd name="connsiteY1" fmla="*/ 13072 h 13072"/>
            <a:gd name="connsiteX2" fmla="*/ 4678 w 12991"/>
            <a:gd name="connsiteY2" fmla="*/ 2611 h 13072"/>
            <a:gd name="connsiteX3" fmla="*/ 12991 w 12991"/>
            <a:gd name="connsiteY3" fmla="*/ 13 h 13072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112 w 8404"/>
            <a:gd name="connsiteY0" fmla="*/ 13059 h 13059"/>
            <a:gd name="connsiteX1" fmla="*/ 91 w 8404"/>
            <a:gd name="connsiteY1" fmla="*/ 2598 h 13059"/>
            <a:gd name="connsiteX2" fmla="*/ 8404 w 8404"/>
            <a:gd name="connsiteY2" fmla="*/ 0 h 13059"/>
            <a:gd name="connsiteX0" fmla="*/ 298 w 10165"/>
            <a:gd name="connsiteY0" fmla="*/ 10000 h 10000"/>
            <a:gd name="connsiteX1" fmla="*/ 273 w 10165"/>
            <a:gd name="connsiteY1" fmla="*/ 1989 h 10000"/>
            <a:gd name="connsiteX2" fmla="*/ 10165 w 10165"/>
            <a:gd name="connsiteY2" fmla="*/ 0 h 10000"/>
            <a:gd name="connsiteX0" fmla="*/ 117 w 10265"/>
            <a:gd name="connsiteY0" fmla="*/ 9562 h 9562"/>
            <a:gd name="connsiteX1" fmla="*/ 373 w 10265"/>
            <a:gd name="connsiteY1" fmla="*/ 1989 h 9562"/>
            <a:gd name="connsiteX2" fmla="*/ 10265 w 10265"/>
            <a:gd name="connsiteY2" fmla="*/ 0 h 9562"/>
            <a:gd name="connsiteX0" fmla="*/ 8 w 9894"/>
            <a:gd name="connsiteY0" fmla="*/ 10000 h 10000"/>
            <a:gd name="connsiteX1" fmla="*/ 257 w 9894"/>
            <a:gd name="connsiteY1" fmla="*/ 2080 h 10000"/>
            <a:gd name="connsiteX2" fmla="*/ 9894 w 9894"/>
            <a:gd name="connsiteY2" fmla="*/ 0 h 10000"/>
            <a:gd name="connsiteX0" fmla="*/ 8 w 10462"/>
            <a:gd name="connsiteY0" fmla="*/ 7975 h 7975"/>
            <a:gd name="connsiteX1" fmla="*/ 260 w 10462"/>
            <a:gd name="connsiteY1" fmla="*/ 55 h 7975"/>
            <a:gd name="connsiteX2" fmla="*/ 10462 w 10462"/>
            <a:gd name="connsiteY2" fmla="*/ 7441 h 7975"/>
            <a:gd name="connsiteX0" fmla="*/ 8 w 10000"/>
            <a:gd name="connsiteY0" fmla="*/ 9931 h 9931"/>
            <a:gd name="connsiteX1" fmla="*/ 249 w 10000"/>
            <a:gd name="connsiteY1" fmla="*/ 0 h 9931"/>
            <a:gd name="connsiteX2" fmla="*/ 10000 w 10000"/>
            <a:gd name="connsiteY2" fmla="*/ 9261 h 9931"/>
            <a:gd name="connsiteX0" fmla="*/ 8 w 11412"/>
            <a:gd name="connsiteY0" fmla="*/ 10000 h 10000"/>
            <a:gd name="connsiteX1" fmla="*/ 249 w 11412"/>
            <a:gd name="connsiteY1" fmla="*/ 0 h 10000"/>
            <a:gd name="connsiteX2" fmla="*/ 11412 w 11412"/>
            <a:gd name="connsiteY2" fmla="*/ 7590 h 10000"/>
            <a:gd name="connsiteX0" fmla="*/ 8 w 11412"/>
            <a:gd name="connsiteY0" fmla="*/ 10000 h 10000"/>
            <a:gd name="connsiteX1" fmla="*/ 249 w 11412"/>
            <a:gd name="connsiteY1" fmla="*/ 0 h 10000"/>
            <a:gd name="connsiteX2" fmla="*/ 11412 w 11412"/>
            <a:gd name="connsiteY2" fmla="*/ 7590 h 10000"/>
            <a:gd name="connsiteX0" fmla="*/ 4898 w 5861"/>
            <a:gd name="connsiteY0" fmla="*/ 16040 h 16040"/>
            <a:gd name="connsiteX1" fmla="*/ 5139 w 5861"/>
            <a:gd name="connsiteY1" fmla="*/ 6040 h 16040"/>
            <a:gd name="connsiteX2" fmla="*/ 1569 w 5861"/>
            <a:gd name="connsiteY2" fmla="*/ 187 h 16040"/>
            <a:gd name="connsiteX0" fmla="*/ 9201 w 9612"/>
            <a:gd name="connsiteY0" fmla="*/ 10087 h 10087"/>
            <a:gd name="connsiteX1" fmla="*/ 9612 w 9612"/>
            <a:gd name="connsiteY1" fmla="*/ 3853 h 10087"/>
            <a:gd name="connsiteX2" fmla="*/ 3521 w 9612"/>
            <a:gd name="connsiteY2" fmla="*/ 204 h 10087"/>
            <a:gd name="connsiteX0" fmla="*/ 9615 w 10043"/>
            <a:gd name="connsiteY0" fmla="*/ 9998 h 9998"/>
            <a:gd name="connsiteX1" fmla="*/ 10043 w 10043"/>
            <a:gd name="connsiteY1" fmla="*/ 3818 h 9998"/>
            <a:gd name="connsiteX2" fmla="*/ 3706 w 10043"/>
            <a:gd name="connsiteY2" fmla="*/ 200 h 9998"/>
            <a:gd name="connsiteX0" fmla="*/ 9574 w 10000"/>
            <a:gd name="connsiteY0" fmla="*/ 10000 h 10000"/>
            <a:gd name="connsiteX1" fmla="*/ 10000 w 10000"/>
            <a:gd name="connsiteY1" fmla="*/ 3819 h 10000"/>
            <a:gd name="connsiteX2" fmla="*/ 3690 w 10000"/>
            <a:gd name="connsiteY2" fmla="*/ 200 h 10000"/>
            <a:gd name="connsiteX0" fmla="*/ 5884 w 6310"/>
            <a:gd name="connsiteY0" fmla="*/ 9800 h 9800"/>
            <a:gd name="connsiteX1" fmla="*/ 6310 w 6310"/>
            <a:gd name="connsiteY1" fmla="*/ 3619 h 9800"/>
            <a:gd name="connsiteX2" fmla="*/ 0 w 6310"/>
            <a:gd name="connsiteY2" fmla="*/ 0 h 9800"/>
            <a:gd name="connsiteX0" fmla="*/ 13747 w 14422"/>
            <a:gd name="connsiteY0" fmla="*/ 9808 h 9808"/>
            <a:gd name="connsiteX1" fmla="*/ 14422 w 14422"/>
            <a:gd name="connsiteY1" fmla="*/ 3501 h 9808"/>
            <a:gd name="connsiteX2" fmla="*/ 0 w 14422"/>
            <a:gd name="connsiteY2" fmla="*/ 0 h 9808"/>
            <a:gd name="connsiteX0" fmla="*/ 9532 w 10000"/>
            <a:gd name="connsiteY0" fmla="*/ 10000 h 10000"/>
            <a:gd name="connsiteX1" fmla="*/ 10000 w 10000"/>
            <a:gd name="connsiteY1" fmla="*/ 3570 h 10000"/>
            <a:gd name="connsiteX2" fmla="*/ 0 w 10000"/>
            <a:gd name="connsiteY2" fmla="*/ 0 h 10000"/>
            <a:gd name="connsiteX0" fmla="*/ 9532 w 10000"/>
            <a:gd name="connsiteY0" fmla="*/ 10000 h 10000"/>
            <a:gd name="connsiteX1" fmla="*/ 10000 w 10000"/>
            <a:gd name="connsiteY1" fmla="*/ 3570 h 10000"/>
            <a:gd name="connsiteX2" fmla="*/ 0 w 10000"/>
            <a:gd name="connsiteY2" fmla="*/ 0 h 10000"/>
            <a:gd name="connsiteX0" fmla="*/ 11689 w 12157"/>
            <a:gd name="connsiteY0" fmla="*/ 10704 h 10704"/>
            <a:gd name="connsiteX1" fmla="*/ 12157 w 12157"/>
            <a:gd name="connsiteY1" fmla="*/ 4274 h 10704"/>
            <a:gd name="connsiteX2" fmla="*/ 0 w 12157"/>
            <a:gd name="connsiteY2" fmla="*/ 0 h 107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57" h="10704">
              <a:moveTo>
                <a:pt x="11689" y="10704"/>
              </a:moveTo>
              <a:cubicBezTo>
                <a:pt x="12289" y="4676"/>
                <a:pt x="11498" y="5572"/>
                <a:pt x="12157" y="4274"/>
              </a:cubicBezTo>
              <a:cubicBezTo>
                <a:pt x="3845" y="3187"/>
                <a:pt x="4896" y="1937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522812</xdr:colOff>
      <xdr:row>19</xdr:row>
      <xdr:rowOff>5421</xdr:rowOff>
    </xdr:from>
    <xdr:ext cx="319277" cy="227535"/>
    <xdr:grpSp>
      <xdr:nvGrpSpPr>
        <xdr:cNvPr id="514" name="Group 6672">
          <a:extLst>
            <a:ext uri="{FF2B5EF4-FFF2-40B4-BE49-F238E27FC236}">
              <a16:creationId xmlns:a16="http://schemas.microsoft.com/office/drawing/2014/main" id="{3C476972-F2AF-4F66-9542-5B55DDBDC24F}"/>
            </a:ext>
          </a:extLst>
        </xdr:cNvPr>
        <xdr:cNvGrpSpPr>
          <a:grpSpLocks/>
        </xdr:cNvGrpSpPr>
      </xdr:nvGrpSpPr>
      <xdr:grpSpPr bwMode="auto">
        <a:xfrm>
          <a:off x="12831148" y="3169757"/>
          <a:ext cx="319277" cy="227535"/>
          <a:chOff x="536" y="109"/>
          <a:chExt cx="46" cy="44"/>
        </a:xfrm>
      </xdr:grpSpPr>
      <xdr:pic>
        <xdr:nvPicPr>
          <xdr:cNvPr id="515" name="Picture 6673" descr="route2">
            <a:extLst>
              <a:ext uri="{FF2B5EF4-FFF2-40B4-BE49-F238E27FC236}">
                <a16:creationId xmlns:a16="http://schemas.microsoft.com/office/drawing/2014/main" id="{5F182266-0075-6F17-0E4F-B81B6D8668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6" name="Text Box 6674">
            <a:extLst>
              <a:ext uri="{FF2B5EF4-FFF2-40B4-BE49-F238E27FC236}">
                <a16:creationId xmlns:a16="http://schemas.microsoft.com/office/drawing/2014/main" id="{071DE011-A50D-C404-FB99-ECF8689E69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534512</xdr:colOff>
      <xdr:row>22</xdr:row>
      <xdr:rowOff>86180</xdr:rowOff>
    </xdr:from>
    <xdr:to>
      <xdr:col>19</xdr:col>
      <xdr:colOff>657675</xdr:colOff>
      <xdr:row>23</xdr:row>
      <xdr:rowOff>42725</xdr:rowOff>
    </xdr:to>
    <xdr:sp macro="" textlink="">
      <xdr:nvSpPr>
        <xdr:cNvPr id="517" name="AutoShape 93">
          <a:extLst>
            <a:ext uri="{FF2B5EF4-FFF2-40B4-BE49-F238E27FC236}">
              <a16:creationId xmlns:a16="http://schemas.microsoft.com/office/drawing/2014/main" id="{1CE65E05-7826-432A-ACB2-1A560AD000EA}"/>
            </a:ext>
          </a:extLst>
        </xdr:cNvPr>
        <xdr:cNvSpPr>
          <a:spLocks noChangeArrowheads="1"/>
        </xdr:cNvSpPr>
      </xdr:nvSpPr>
      <xdr:spPr bwMode="auto">
        <a:xfrm>
          <a:off x="12821762" y="3673930"/>
          <a:ext cx="123163" cy="1216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19</xdr:col>
      <xdr:colOff>117402</xdr:colOff>
      <xdr:row>21</xdr:row>
      <xdr:rowOff>162638</xdr:rowOff>
    </xdr:from>
    <xdr:ext cx="377825" cy="152946"/>
    <xdr:sp macro="" textlink="">
      <xdr:nvSpPr>
        <xdr:cNvPr id="518" name="Text Box 1620">
          <a:extLst>
            <a:ext uri="{FF2B5EF4-FFF2-40B4-BE49-F238E27FC236}">
              <a16:creationId xmlns:a16="http://schemas.microsoft.com/office/drawing/2014/main" id="{B146C44E-E503-45A1-B32A-F0E4185997ED}"/>
            </a:ext>
          </a:extLst>
        </xdr:cNvPr>
        <xdr:cNvSpPr txBox="1">
          <a:spLocks noChangeArrowheads="1"/>
        </xdr:cNvSpPr>
      </xdr:nvSpPr>
      <xdr:spPr bwMode="auto">
        <a:xfrm>
          <a:off x="12385602" y="364497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加悦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181617</xdr:colOff>
      <xdr:row>29</xdr:row>
      <xdr:rowOff>148894</xdr:rowOff>
    </xdr:from>
    <xdr:to>
      <xdr:col>12</xdr:col>
      <xdr:colOff>108257</xdr:colOff>
      <xdr:row>29</xdr:row>
      <xdr:rowOff>154636</xdr:rowOff>
    </xdr:to>
    <xdr:sp macro="" textlink="">
      <xdr:nvSpPr>
        <xdr:cNvPr id="519" name="Line 76">
          <a:extLst>
            <a:ext uri="{FF2B5EF4-FFF2-40B4-BE49-F238E27FC236}">
              <a16:creationId xmlns:a16="http://schemas.microsoft.com/office/drawing/2014/main" id="{6FE11F75-22C3-4B37-A044-6F3F3AF10A55}"/>
            </a:ext>
          </a:extLst>
        </xdr:cNvPr>
        <xdr:cNvSpPr>
          <a:spLocks noChangeShapeType="1"/>
        </xdr:cNvSpPr>
      </xdr:nvSpPr>
      <xdr:spPr bwMode="auto">
        <a:xfrm>
          <a:off x="7016757" y="4972354"/>
          <a:ext cx="604820" cy="57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662283</xdr:colOff>
      <xdr:row>29</xdr:row>
      <xdr:rowOff>77605</xdr:rowOff>
    </xdr:from>
    <xdr:to>
      <xdr:col>12</xdr:col>
      <xdr:colOff>124682</xdr:colOff>
      <xdr:row>30</xdr:row>
      <xdr:rowOff>63544</xdr:rowOff>
    </xdr:to>
    <xdr:sp macro="" textlink="">
      <xdr:nvSpPr>
        <xdr:cNvPr id="520" name="Oval 820">
          <a:extLst>
            <a:ext uri="{FF2B5EF4-FFF2-40B4-BE49-F238E27FC236}">
              <a16:creationId xmlns:a16="http://schemas.microsoft.com/office/drawing/2014/main" id="{33C4816A-EBAC-4281-93E3-73F23472D466}"/>
            </a:ext>
          </a:extLst>
        </xdr:cNvPr>
        <xdr:cNvSpPr>
          <a:spLocks noChangeArrowheads="1"/>
        </xdr:cNvSpPr>
      </xdr:nvSpPr>
      <xdr:spPr bwMode="auto">
        <a:xfrm>
          <a:off x="7497423" y="4901065"/>
          <a:ext cx="140579" cy="1535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12</xdr:col>
      <xdr:colOff>68855</xdr:colOff>
      <xdr:row>31</xdr:row>
      <xdr:rowOff>50114</xdr:rowOff>
    </xdr:from>
    <xdr:ext cx="319277" cy="227535"/>
    <xdr:grpSp>
      <xdr:nvGrpSpPr>
        <xdr:cNvPr id="521" name="Group 6672">
          <a:extLst>
            <a:ext uri="{FF2B5EF4-FFF2-40B4-BE49-F238E27FC236}">
              <a16:creationId xmlns:a16="http://schemas.microsoft.com/office/drawing/2014/main" id="{68E2FA85-438C-4551-8B55-6C1656FE278B}"/>
            </a:ext>
          </a:extLst>
        </xdr:cNvPr>
        <xdr:cNvGrpSpPr>
          <a:grpSpLocks/>
        </xdr:cNvGrpSpPr>
      </xdr:nvGrpSpPr>
      <xdr:grpSpPr bwMode="auto">
        <a:xfrm>
          <a:off x="7607420" y="5232877"/>
          <a:ext cx="319277" cy="227535"/>
          <a:chOff x="536" y="109"/>
          <a:chExt cx="46" cy="44"/>
        </a:xfrm>
      </xdr:grpSpPr>
      <xdr:pic>
        <xdr:nvPicPr>
          <xdr:cNvPr id="522" name="Picture 6673" descr="route2">
            <a:extLst>
              <a:ext uri="{FF2B5EF4-FFF2-40B4-BE49-F238E27FC236}">
                <a16:creationId xmlns:a16="http://schemas.microsoft.com/office/drawing/2014/main" id="{C42E155E-4CDC-6B3F-1AA1-B384C37D92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3" name="Text Box 6674">
            <a:extLst>
              <a:ext uri="{FF2B5EF4-FFF2-40B4-BE49-F238E27FC236}">
                <a16:creationId xmlns:a16="http://schemas.microsoft.com/office/drawing/2014/main" id="{BCA2E9FD-F682-5CC5-B6B6-5425C14AF9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14</xdr:col>
      <xdr:colOff>39827</xdr:colOff>
      <xdr:row>29</xdr:row>
      <xdr:rowOff>23091</xdr:rowOff>
    </xdr:from>
    <xdr:to>
      <xdr:col>14</xdr:col>
      <xdr:colOff>646543</xdr:colOff>
      <xdr:row>30</xdr:row>
      <xdr:rowOff>10725</xdr:rowOff>
    </xdr:to>
    <xdr:sp macro="" textlink="">
      <xdr:nvSpPr>
        <xdr:cNvPr id="524" name="Line 76">
          <a:extLst>
            <a:ext uri="{FF2B5EF4-FFF2-40B4-BE49-F238E27FC236}">
              <a16:creationId xmlns:a16="http://schemas.microsoft.com/office/drawing/2014/main" id="{3BFAA19B-B18A-4C92-B19F-27222C24D647}"/>
            </a:ext>
          </a:extLst>
        </xdr:cNvPr>
        <xdr:cNvSpPr>
          <a:spLocks noChangeShapeType="1"/>
        </xdr:cNvSpPr>
      </xdr:nvSpPr>
      <xdr:spPr bwMode="auto">
        <a:xfrm flipH="1">
          <a:off x="8909507" y="4846551"/>
          <a:ext cx="606716" cy="155274"/>
        </a:xfrm>
        <a:custGeom>
          <a:avLst/>
          <a:gdLst>
            <a:gd name="connsiteX0" fmla="*/ 0 w 639044"/>
            <a:gd name="connsiteY0" fmla="*/ 0 h 111596"/>
            <a:gd name="connsiteX1" fmla="*/ 639044 w 639044"/>
            <a:gd name="connsiteY1" fmla="*/ 111596 h 111596"/>
            <a:gd name="connsiteX0" fmla="*/ 0 w 639044"/>
            <a:gd name="connsiteY0" fmla="*/ 0 h 113944"/>
            <a:gd name="connsiteX1" fmla="*/ 639044 w 639044"/>
            <a:gd name="connsiteY1" fmla="*/ 111596 h 113944"/>
            <a:gd name="connsiteX0" fmla="*/ 0 w 639044"/>
            <a:gd name="connsiteY0" fmla="*/ 0 h 122675"/>
            <a:gd name="connsiteX1" fmla="*/ 639044 w 639044"/>
            <a:gd name="connsiteY1" fmla="*/ 111596 h 122675"/>
            <a:gd name="connsiteX0" fmla="*/ 0 w 606716"/>
            <a:gd name="connsiteY0" fmla="*/ 0 h 153889"/>
            <a:gd name="connsiteX1" fmla="*/ 606716 w 606716"/>
            <a:gd name="connsiteY1" fmla="*/ 148542 h 153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6716" h="153889">
              <a:moveTo>
                <a:pt x="0" y="0"/>
              </a:moveTo>
              <a:cubicBezTo>
                <a:pt x="180688" y="143417"/>
                <a:pt x="255156" y="166761"/>
                <a:pt x="606716" y="14854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194129</xdr:colOff>
      <xdr:row>27</xdr:row>
      <xdr:rowOff>75002</xdr:rowOff>
    </xdr:from>
    <xdr:to>
      <xdr:col>13</xdr:col>
      <xdr:colOff>384799</xdr:colOff>
      <xdr:row>28</xdr:row>
      <xdr:rowOff>162283</xdr:rowOff>
    </xdr:to>
    <xdr:grpSp>
      <xdr:nvGrpSpPr>
        <xdr:cNvPr id="525" name="グループ化 524">
          <a:extLst>
            <a:ext uri="{FF2B5EF4-FFF2-40B4-BE49-F238E27FC236}">
              <a16:creationId xmlns:a16="http://schemas.microsoft.com/office/drawing/2014/main" id="{BE904715-58D6-4C4B-A530-EFE78435BBFE}"/>
            </a:ext>
          </a:extLst>
        </xdr:cNvPr>
        <xdr:cNvGrpSpPr/>
      </xdr:nvGrpSpPr>
      <xdr:grpSpPr>
        <a:xfrm rot="4478979">
          <a:off x="8380610" y="4615666"/>
          <a:ext cx="255968" cy="190670"/>
          <a:chOff x="8648982" y="4774511"/>
          <a:chExt cx="253792" cy="190670"/>
        </a:xfrm>
      </xdr:grpSpPr>
      <xdr:sp macro="" textlink="">
        <xdr:nvSpPr>
          <xdr:cNvPr id="526" name="Text Box 1620">
            <a:extLst>
              <a:ext uri="{FF2B5EF4-FFF2-40B4-BE49-F238E27FC236}">
                <a16:creationId xmlns:a16="http://schemas.microsoft.com/office/drawing/2014/main" id="{241389D3-7A6B-CE95-3EF7-02EC0B4ACD1A}"/>
              </a:ext>
            </a:extLst>
          </xdr:cNvPr>
          <xdr:cNvSpPr txBox="1">
            <a:spLocks noChangeArrowheads="1"/>
          </xdr:cNvSpPr>
        </xdr:nvSpPr>
        <xdr:spPr bwMode="auto">
          <a:xfrm rot="21071010">
            <a:off x="8674393" y="4788353"/>
            <a:ext cx="223076" cy="14386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527" name="Group 405">
            <a:extLst>
              <a:ext uri="{FF2B5EF4-FFF2-40B4-BE49-F238E27FC236}">
                <a16:creationId xmlns:a16="http://schemas.microsoft.com/office/drawing/2014/main" id="{865D9BC8-9FBE-DF01-E9D5-479823D7CF0D}"/>
              </a:ext>
            </a:extLst>
          </xdr:cNvPr>
          <xdr:cNvGrpSpPr>
            <a:grpSpLocks/>
          </xdr:cNvGrpSpPr>
        </xdr:nvGrpSpPr>
        <xdr:grpSpPr bwMode="auto">
          <a:xfrm rot="5561203">
            <a:off x="8680543" y="4742950"/>
            <a:ext cx="190670" cy="253792"/>
            <a:chOff x="718" y="97"/>
            <a:chExt cx="23" cy="15"/>
          </a:xfrm>
        </xdr:grpSpPr>
        <xdr:sp macro="" textlink="">
          <xdr:nvSpPr>
            <xdr:cNvPr id="528" name="Freeform 406">
              <a:extLst>
                <a:ext uri="{FF2B5EF4-FFF2-40B4-BE49-F238E27FC236}">
                  <a16:creationId xmlns:a16="http://schemas.microsoft.com/office/drawing/2014/main" id="{66A36921-A712-BE08-F315-FF28E8477B6E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29" name="Freeform 407">
              <a:extLst>
                <a:ext uri="{FF2B5EF4-FFF2-40B4-BE49-F238E27FC236}">
                  <a16:creationId xmlns:a16="http://schemas.microsoft.com/office/drawing/2014/main" id="{6E1BB24A-8A4D-5AC1-DC5B-8E70B43159AA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oneCellAnchor>
    <xdr:from>
      <xdr:col>13</xdr:col>
      <xdr:colOff>317226</xdr:colOff>
      <xdr:row>27</xdr:row>
      <xdr:rowOff>16448</xdr:rowOff>
    </xdr:from>
    <xdr:ext cx="523469" cy="246286"/>
    <xdr:sp macro="" textlink="">
      <xdr:nvSpPr>
        <xdr:cNvPr id="530" name="Text Box 1620">
          <a:extLst>
            <a:ext uri="{FF2B5EF4-FFF2-40B4-BE49-F238E27FC236}">
              <a16:creationId xmlns:a16="http://schemas.microsoft.com/office/drawing/2014/main" id="{3CF19BA2-A247-4D5A-8CD7-666EC262B12C}"/>
            </a:ext>
          </a:extLst>
        </xdr:cNvPr>
        <xdr:cNvSpPr txBox="1">
          <a:spLocks noChangeArrowheads="1"/>
        </xdr:cNvSpPr>
      </xdr:nvSpPr>
      <xdr:spPr bwMode="auto">
        <a:xfrm>
          <a:off x="8508726" y="4504628"/>
          <a:ext cx="523469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牧川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19</xdr:col>
      <xdr:colOff>206308</xdr:colOff>
      <xdr:row>30</xdr:row>
      <xdr:rowOff>960</xdr:rowOff>
    </xdr:from>
    <xdr:to>
      <xdr:col>20</xdr:col>
      <xdr:colOff>658889</xdr:colOff>
      <xdr:row>30</xdr:row>
      <xdr:rowOff>41438</xdr:rowOff>
    </xdr:to>
    <xdr:sp macro="" textlink="">
      <xdr:nvSpPr>
        <xdr:cNvPr id="531" name="Freeform 1147">
          <a:extLst>
            <a:ext uri="{FF2B5EF4-FFF2-40B4-BE49-F238E27FC236}">
              <a16:creationId xmlns:a16="http://schemas.microsoft.com/office/drawing/2014/main" id="{B11FA8CD-BEE8-4334-8D00-4FC0DD95BFE9}"/>
            </a:ext>
          </a:extLst>
        </xdr:cNvPr>
        <xdr:cNvSpPr>
          <a:spLocks/>
        </xdr:cNvSpPr>
      </xdr:nvSpPr>
      <xdr:spPr bwMode="auto">
        <a:xfrm>
          <a:off x="12474508" y="4992060"/>
          <a:ext cx="1130761" cy="4047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7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10001">
              <a:moveTo>
                <a:pt x="10000" y="4957"/>
              </a:moveTo>
              <a:cubicBezTo>
                <a:pt x="9858" y="4957"/>
                <a:pt x="8642" y="8069"/>
                <a:pt x="8272" y="8823"/>
              </a:cubicBezTo>
              <a:cubicBezTo>
                <a:pt x="7903" y="9574"/>
                <a:pt x="8052" y="10661"/>
                <a:pt x="7786" y="9476"/>
              </a:cubicBezTo>
              <a:cubicBezTo>
                <a:pt x="7520" y="8288"/>
                <a:pt x="7002" y="1880"/>
                <a:pt x="6678" y="1681"/>
              </a:cubicBezTo>
              <a:cubicBezTo>
                <a:pt x="6354" y="1482"/>
                <a:pt x="6273" y="8272"/>
                <a:pt x="5842" y="8284"/>
              </a:cubicBezTo>
              <a:cubicBezTo>
                <a:pt x="5411" y="8296"/>
                <a:pt x="4654" y="2381"/>
                <a:pt x="4091" y="1763"/>
              </a:cubicBezTo>
              <a:cubicBezTo>
                <a:pt x="3528" y="1145"/>
                <a:pt x="3144" y="4871"/>
                <a:pt x="2462" y="4578"/>
              </a:cubicBezTo>
              <a:cubicBezTo>
                <a:pt x="1780" y="4285"/>
                <a:pt x="590" y="252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649970</xdr:colOff>
      <xdr:row>27</xdr:row>
      <xdr:rowOff>33532</xdr:rowOff>
    </xdr:from>
    <xdr:to>
      <xdr:col>20</xdr:col>
      <xdr:colOff>160617</xdr:colOff>
      <xdr:row>30</xdr:row>
      <xdr:rowOff>159481</xdr:rowOff>
    </xdr:to>
    <xdr:grpSp>
      <xdr:nvGrpSpPr>
        <xdr:cNvPr id="532" name="グループ化 531">
          <a:extLst>
            <a:ext uri="{FF2B5EF4-FFF2-40B4-BE49-F238E27FC236}">
              <a16:creationId xmlns:a16="http://schemas.microsoft.com/office/drawing/2014/main" id="{6367E273-5803-4776-BA43-BEE550E49B07}"/>
            </a:ext>
          </a:extLst>
        </xdr:cNvPr>
        <xdr:cNvGrpSpPr/>
      </xdr:nvGrpSpPr>
      <xdr:grpSpPr>
        <a:xfrm rot="5209383">
          <a:off x="12737907" y="4761946"/>
          <a:ext cx="632010" cy="191212"/>
          <a:chOff x="12371809" y="4920366"/>
          <a:chExt cx="630571" cy="189141"/>
        </a:xfrm>
      </xdr:grpSpPr>
      <xdr:grpSp>
        <xdr:nvGrpSpPr>
          <xdr:cNvPr id="533" name="グループ化 532">
            <a:extLst>
              <a:ext uri="{FF2B5EF4-FFF2-40B4-BE49-F238E27FC236}">
                <a16:creationId xmlns:a16="http://schemas.microsoft.com/office/drawing/2014/main" id="{08BF127F-4122-CB54-FCFD-4D6F3D5DCE97}"/>
              </a:ext>
            </a:extLst>
          </xdr:cNvPr>
          <xdr:cNvGrpSpPr/>
        </xdr:nvGrpSpPr>
        <xdr:grpSpPr>
          <a:xfrm>
            <a:off x="12747013" y="4920366"/>
            <a:ext cx="255367" cy="189141"/>
            <a:chOff x="12734023" y="4883430"/>
            <a:chExt cx="255011" cy="187828"/>
          </a:xfrm>
        </xdr:grpSpPr>
        <xdr:sp macro="" textlink="">
          <xdr:nvSpPr>
            <xdr:cNvPr id="535" name="Text Box 1620">
              <a:extLst>
                <a:ext uri="{FF2B5EF4-FFF2-40B4-BE49-F238E27FC236}">
                  <a16:creationId xmlns:a16="http://schemas.microsoft.com/office/drawing/2014/main" id="{0016FA3D-156C-DA99-2476-69B89CF69284}"/>
                </a:ext>
              </a:extLst>
            </xdr:cNvPr>
            <xdr:cNvSpPr txBox="1">
              <a:spLocks noChangeArrowheads="1"/>
            </xdr:cNvSpPr>
          </xdr:nvSpPr>
          <xdr:spPr bwMode="auto">
            <a:xfrm rot="21293766">
              <a:off x="12752151" y="4888615"/>
              <a:ext cx="230723" cy="16242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txBody>
            <a:bodyPr vertOverflow="overflow" horzOverflow="overflow" vert="horz" wrap="square" lIns="27432" tIns="18288" rIns="27432" bIns="18288" anchor="b" upright="1">
              <a:noAutofit/>
            </a:bodyPr>
            <a:lstStyle/>
            <a:p>
              <a:pPr algn="r" rtl="0">
                <a:lnSpc>
                  <a:spcPts val="1000"/>
                </a:lnSpc>
                <a:defRPr sz="1000"/>
              </a:pPr>
              <a:endPara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grpSp>
          <xdr:nvGrpSpPr>
            <xdr:cNvPr id="536" name="Group 405">
              <a:extLst>
                <a:ext uri="{FF2B5EF4-FFF2-40B4-BE49-F238E27FC236}">
                  <a16:creationId xmlns:a16="http://schemas.microsoft.com/office/drawing/2014/main" id="{0550C623-5A23-8672-C5A1-8BFD6EA5F2A8}"/>
                </a:ext>
              </a:extLst>
            </xdr:cNvPr>
            <xdr:cNvGrpSpPr>
              <a:grpSpLocks/>
            </xdr:cNvGrpSpPr>
          </xdr:nvGrpSpPr>
          <xdr:grpSpPr bwMode="auto">
            <a:xfrm rot="5561203">
              <a:off x="12767615" y="4849838"/>
              <a:ext cx="187828" cy="255011"/>
              <a:chOff x="718" y="97"/>
              <a:chExt cx="23" cy="15"/>
            </a:xfrm>
          </xdr:grpSpPr>
          <xdr:sp macro="" textlink="">
            <xdr:nvSpPr>
              <xdr:cNvPr id="537" name="Freeform 406">
                <a:extLst>
                  <a:ext uri="{FF2B5EF4-FFF2-40B4-BE49-F238E27FC236}">
                    <a16:creationId xmlns:a16="http://schemas.microsoft.com/office/drawing/2014/main" id="{DA1DF3EC-CBAA-29B1-7975-8809104EBC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8" y="97"/>
                <a:ext cx="4" cy="15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538" name="Freeform 407">
                <a:extLst>
                  <a:ext uri="{FF2B5EF4-FFF2-40B4-BE49-F238E27FC236}">
                    <a16:creationId xmlns:a16="http://schemas.microsoft.com/office/drawing/2014/main" id="{9D2D2CE1-5FBC-C1CC-6707-6AD3115F132F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6" y="97"/>
                <a:ext cx="5" cy="15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</xdr:grpSp>
      <xdr:sp macro="" textlink="">
        <xdr:nvSpPr>
          <xdr:cNvPr id="534" name="Line 76">
            <a:extLst>
              <a:ext uri="{FF2B5EF4-FFF2-40B4-BE49-F238E27FC236}">
                <a16:creationId xmlns:a16="http://schemas.microsoft.com/office/drawing/2014/main" id="{504BA952-978A-ED27-9E2B-581E5DB28CBE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2371809" y="5004278"/>
            <a:ext cx="475510" cy="1488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143163</xdr:colOff>
      <xdr:row>29</xdr:row>
      <xdr:rowOff>139187</xdr:rowOff>
    </xdr:from>
    <xdr:to>
      <xdr:col>17</xdr:col>
      <xdr:colOff>660445</xdr:colOff>
      <xdr:row>32</xdr:row>
      <xdr:rowOff>124690</xdr:rowOff>
    </xdr:to>
    <xdr:sp macro="" textlink="">
      <xdr:nvSpPr>
        <xdr:cNvPr id="539" name="Freeform 601">
          <a:extLst>
            <a:ext uri="{FF2B5EF4-FFF2-40B4-BE49-F238E27FC236}">
              <a16:creationId xmlns:a16="http://schemas.microsoft.com/office/drawing/2014/main" id="{3731F667-AD77-4D49-A5A5-AF6AFC4C317F}"/>
            </a:ext>
          </a:extLst>
        </xdr:cNvPr>
        <xdr:cNvSpPr>
          <a:spLocks/>
        </xdr:cNvSpPr>
      </xdr:nvSpPr>
      <xdr:spPr bwMode="auto">
        <a:xfrm>
          <a:off x="11055003" y="4962647"/>
          <a:ext cx="517282" cy="48842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0 w 15843"/>
            <a:gd name="connsiteY2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2488 w 15843"/>
            <a:gd name="connsiteY2" fmla="*/ 6489 h 15763"/>
            <a:gd name="connsiteX3" fmla="*/ 0 w 15843"/>
            <a:gd name="connsiteY3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3377 w 15843"/>
            <a:gd name="connsiteY2" fmla="*/ 6612 h 15763"/>
            <a:gd name="connsiteX3" fmla="*/ 0 w 15843"/>
            <a:gd name="connsiteY3" fmla="*/ 0 h 15763"/>
            <a:gd name="connsiteX0" fmla="*/ 13077 w 13483"/>
            <a:gd name="connsiteY0" fmla="*/ 17846 h 17846"/>
            <a:gd name="connsiteX1" fmla="*/ 13483 w 13483"/>
            <a:gd name="connsiteY1" fmla="*/ 7846 h 17846"/>
            <a:gd name="connsiteX2" fmla="*/ 1017 w 13483"/>
            <a:gd name="connsiteY2" fmla="*/ 8695 h 17846"/>
            <a:gd name="connsiteX3" fmla="*/ 435 w 13483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63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122 h 17176"/>
            <a:gd name="connsiteX3" fmla="*/ 0 w 13109"/>
            <a:gd name="connsiteY3" fmla="*/ 0 h 17176"/>
            <a:gd name="connsiteX0" fmla="*/ 12695 w 12705"/>
            <a:gd name="connsiteY0" fmla="*/ 9387 h 9387"/>
            <a:gd name="connsiteX1" fmla="*/ 12466 w 12705"/>
            <a:gd name="connsiteY1" fmla="*/ 0 h 9387"/>
            <a:gd name="connsiteX2" fmla="*/ 0 w 12705"/>
            <a:gd name="connsiteY2" fmla="*/ 333 h 9387"/>
            <a:gd name="connsiteX0" fmla="*/ 13585 w 13593"/>
            <a:gd name="connsiteY0" fmla="*/ 10000 h 10000"/>
            <a:gd name="connsiteX1" fmla="*/ 13405 w 13593"/>
            <a:gd name="connsiteY1" fmla="*/ 0 h 10000"/>
            <a:gd name="connsiteX2" fmla="*/ 0 w 13593"/>
            <a:gd name="connsiteY2" fmla="*/ 134 h 10000"/>
            <a:gd name="connsiteX0" fmla="*/ 19678 w 19678"/>
            <a:gd name="connsiteY0" fmla="*/ 10105 h 10105"/>
            <a:gd name="connsiteX1" fmla="*/ 13405 w 19678"/>
            <a:gd name="connsiteY1" fmla="*/ 0 h 10105"/>
            <a:gd name="connsiteX2" fmla="*/ 0 w 19678"/>
            <a:gd name="connsiteY2" fmla="*/ 134 h 10105"/>
            <a:gd name="connsiteX0" fmla="*/ 19678 w 19678"/>
            <a:gd name="connsiteY0" fmla="*/ 10105 h 10105"/>
            <a:gd name="connsiteX1" fmla="*/ 13405 w 19678"/>
            <a:gd name="connsiteY1" fmla="*/ 0 h 10105"/>
            <a:gd name="connsiteX2" fmla="*/ 0 w 19678"/>
            <a:gd name="connsiteY2" fmla="*/ 134 h 10105"/>
            <a:gd name="connsiteX0" fmla="*/ 11873 w 13405"/>
            <a:gd name="connsiteY0" fmla="*/ 10565 h 10565"/>
            <a:gd name="connsiteX1" fmla="*/ 13405 w 13405"/>
            <a:gd name="connsiteY1" fmla="*/ 0 h 10565"/>
            <a:gd name="connsiteX2" fmla="*/ 0 w 13405"/>
            <a:gd name="connsiteY2" fmla="*/ 134 h 10565"/>
            <a:gd name="connsiteX0" fmla="*/ 11873 w 13405"/>
            <a:gd name="connsiteY0" fmla="*/ 10565 h 10565"/>
            <a:gd name="connsiteX1" fmla="*/ 13405 w 13405"/>
            <a:gd name="connsiteY1" fmla="*/ 0 h 10565"/>
            <a:gd name="connsiteX2" fmla="*/ 0 w 13405"/>
            <a:gd name="connsiteY2" fmla="*/ 134 h 105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405" h="10565">
              <a:moveTo>
                <a:pt x="11873" y="10565"/>
              </a:moveTo>
              <a:cubicBezTo>
                <a:pt x="13464" y="7114"/>
                <a:pt x="13298" y="3938"/>
                <a:pt x="13405" y="0"/>
              </a:cubicBezTo>
              <a:lnTo>
                <a:pt x="0" y="134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528036</xdr:colOff>
      <xdr:row>25</xdr:row>
      <xdr:rowOff>162872</xdr:rowOff>
    </xdr:from>
    <xdr:to>
      <xdr:col>17</xdr:col>
      <xdr:colOff>660501</xdr:colOff>
      <xdr:row>29</xdr:row>
      <xdr:rowOff>76382</xdr:rowOff>
    </xdr:to>
    <xdr:sp macro="" textlink="">
      <xdr:nvSpPr>
        <xdr:cNvPr id="540" name="Line 76">
          <a:extLst>
            <a:ext uri="{FF2B5EF4-FFF2-40B4-BE49-F238E27FC236}">
              <a16:creationId xmlns:a16="http://schemas.microsoft.com/office/drawing/2014/main" id="{3D761CBD-B19A-4FF5-9664-54DCEC05C84C}"/>
            </a:ext>
          </a:extLst>
        </xdr:cNvPr>
        <xdr:cNvSpPr>
          <a:spLocks noChangeShapeType="1"/>
        </xdr:cNvSpPr>
      </xdr:nvSpPr>
      <xdr:spPr bwMode="auto">
        <a:xfrm>
          <a:off x="11439876" y="4315772"/>
          <a:ext cx="132465" cy="58407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19857"/>
            <a:gd name="connsiteY0" fmla="*/ 0 h 8564"/>
            <a:gd name="connsiteX1" fmla="*/ 419857 w 419857"/>
            <a:gd name="connsiteY1" fmla="*/ 8564 h 8564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0" y="0"/>
              </a:moveTo>
              <a:cubicBezTo>
                <a:pt x="5657" y="3812"/>
                <a:pt x="9921" y="6108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594467</xdr:colOff>
      <xdr:row>30</xdr:row>
      <xdr:rowOff>91360</xdr:rowOff>
    </xdr:from>
    <xdr:to>
      <xdr:col>18</xdr:col>
      <xdr:colOff>58818</xdr:colOff>
      <xdr:row>31</xdr:row>
      <xdr:rowOff>48049</xdr:rowOff>
    </xdr:to>
    <xdr:sp macro="" textlink="">
      <xdr:nvSpPr>
        <xdr:cNvPr id="541" name="AutoShape 4802">
          <a:extLst>
            <a:ext uri="{FF2B5EF4-FFF2-40B4-BE49-F238E27FC236}">
              <a16:creationId xmlns:a16="http://schemas.microsoft.com/office/drawing/2014/main" id="{356A5263-7CA6-4AB6-9E23-51FA802B6A49}"/>
            </a:ext>
          </a:extLst>
        </xdr:cNvPr>
        <xdr:cNvSpPr>
          <a:spLocks noChangeArrowheads="1"/>
        </xdr:cNvSpPr>
      </xdr:nvSpPr>
      <xdr:spPr bwMode="auto">
        <a:xfrm>
          <a:off x="11506307" y="5082460"/>
          <a:ext cx="142531" cy="12432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578994</xdr:colOff>
      <xdr:row>29</xdr:row>
      <xdr:rowOff>61933</xdr:rowOff>
    </xdr:from>
    <xdr:to>
      <xdr:col>18</xdr:col>
      <xdr:colOff>41579</xdr:colOff>
      <xdr:row>30</xdr:row>
      <xdr:rowOff>47869</xdr:rowOff>
    </xdr:to>
    <xdr:sp macro="" textlink="">
      <xdr:nvSpPr>
        <xdr:cNvPr id="542" name="Oval 820">
          <a:extLst>
            <a:ext uri="{FF2B5EF4-FFF2-40B4-BE49-F238E27FC236}">
              <a16:creationId xmlns:a16="http://schemas.microsoft.com/office/drawing/2014/main" id="{65BB897A-40A4-4A9A-94F9-E2A264B28B44}"/>
            </a:ext>
          </a:extLst>
        </xdr:cNvPr>
        <xdr:cNvSpPr>
          <a:spLocks noChangeArrowheads="1"/>
        </xdr:cNvSpPr>
      </xdr:nvSpPr>
      <xdr:spPr bwMode="auto">
        <a:xfrm>
          <a:off x="11490834" y="4885393"/>
          <a:ext cx="140765" cy="1535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307840</xdr:colOff>
      <xdr:row>31</xdr:row>
      <xdr:rowOff>17519</xdr:rowOff>
    </xdr:from>
    <xdr:ext cx="377825" cy="152946"/>
    <xdr:sp macro="" textlink="">
      <xdr:nvSpPr>
        <xdr:cNvPr id="543" name="Text Box 1620">
          <a:extLst>
            <a:ext uri="{FF2B5EF4-FFF2-40B4-BE49-F238E27FC236}">
              <a16:creationId xmlns:a16="http://schemas.microsoft.com/office/drawing/2014/main" id="{04E52836-EDD7-473E-AE1B-1B5EEE1ADB86}"/>
            </a:ext>
          </a:extLst>
        </xdr:cNvPr>
        <xdr:cNvSpPr txBox="1">
          <a:spLocks noChangeArrowheads="1"/>
        </xdr:cNvSpPr>
      </xdr:nvSpPr>
      <xdr:spPr bwMode="auto">
        <a:xfrm>
          <a:off x="12576040" y="5176259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1.3㎞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16664</xdr:colOff>
      <xdr:row>37</xdr:row>
      <xdr:rowOff>24278</xdr:rowOff>
    </xdr:from>
    <xdr:ext cx="856307" cy="229352"/>
    <xdr:sp macro="" textlink="">
      <xdr:nvSpPr>
        <xdr:cNvPr id="544" name="Text Box 616">
          <a:extLst>
            <a:ext uri="{FF2B5EF4-FFF2-40B4-BE49-F238E27FC236}">
              <a16:creationId xmlns:a16="http://schemas.microsoft.com/office/drawing/2014/main" id="{F22FD208-96C1-47D8-81F3-444056D7CE54}"/>
            </a:ext>
          </a:extLst>
        </xdr:cNvPr>
        <xdr:cNvSpPr txBox="1">
          <a:spLocks noChangeArrowheads="1"/>
        </xdr:cNvSpPr>
      </xdr:nvSpPr>
      <xdr:spPr bwMode="auto">
        <a:xfrm>
          <a:off x="6861964" y="6088528"/>
          <a:ext cx="856307" cy="22935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7200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+mn-cs"/>
            </a:rPr>
            <a:t>ファミリーマート</a:t>
          </a:r>
          <a:endParaRPr lang="en-US" altLang="ja-JP" sz="800" b="1" i="0" u="none" strike="noStrike" baseline="0">
            <a:solidFill>
              <a:sysClr val="windowText" lastClr="000000"/>
            </a:solidFill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  <a:cs typeface="+mn-cs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水上町常楽店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11</xdr:col>
      <xdr:colOff>54689</xdr:colOff>
      <xdr:row>38</xdr:row>
      <xdr:rowOff>85637</xdr:rowOff>
    </xdr:from>
    <xdr:ext cx="539655" cy="178592"/>
    <xdr:sp macro="" textlink="">
      <xdr:nvSpPr>
        <xdr:cNvPr id="545" name="Text Box 303">
          <a:extLst>
            <a:ext uri="{FF2B5EF4-FFF2-40B4-BE49-F238E27FC236}">
              <a16:creationId xmlns:a16="http://schemas.microsoft.com/office/drawing/2014/main" id="{88A7AE59-1AE2-4C42-80CB-B4DF147CA39E}"/>
            </a:ext>
          </a:extLst>
        </xdr:cNvPr>
        <xdr:cNvSpPr txBox="1">
          <a:spLocks noChangeArrowheads="1"/>
        </xdr:cNvSpPr>
      </xdr:nvSpPr>
      <xdr:spPr bwMode="auto">
        <a:xfrm>
          <a:off x="6889829" y="6417857"/>
          <a:ext cx="539655" cy="17859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12</xdr:col>
      <xdr:colOff>95853</xdr:colOff>
      <xdr:row>37</xdr:row>
      <xdr:rowOff>133514</xdr:rowOff>
    </xdr:from>
    <xdr:to>
      <xdr:col>12</xdr:col>
      <xdr:colOff>310396</xdr:colOff>
      <xdr:row>39</xdr:row>
      <xdr:rowOff>145476</xdr:rowOff>
    </xdr:to>
    <xdr:sp macro="" textlink="">
      <xdr:nvSpPr>
        <xdr:cNvPr id="546" name="Freeform 601">
          <a:extLst>
            <a:ext uri="{FF2B5EF4-FFF2-40B4-BE49-F238E27FC236}">
              <a16:creationId xmlns:a16="http://schemas.microsoft.com/office/drawing/2014/main" id="{BEDF2AA8-7176-459A-9AE7-AD7E43C3751B}"/>
            </a:ext>
          </a:extLst>
        </xdr:cNvPr>
        <xdr:cNvSpPr>
          <a:spLocks/>
        </xdr:cNvSpPr>
      </xdr:nvSpPr>
      <xdr:spPr bwMode="auto">
        <a:xfrm>
          <a:off x="7609173" y="6298094"/>
          <a:ext cx="214543" cy="34724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8495 w 8901"/>
            <a:gd name="connsiteY0" fmla="*/ 10365 h 10365"/>
            <a:gd name="connsiteX1" fmla="*/ 8901 w 8901"/>
            <a:gd name="connsiteY1" fmla="*/ 365 h 10365"/>
            <a:gd name="connsiteX2" fmla="*/ 0 w 8901"/>
            <a:gd name="connsiteY2" fmla="*/ 11 h 10365"/>
            <a:gd name="connsiteX0" fmla="*/ 9914 w 10370"/>
            <a:gd name="connsiteY0" fmla="*/ 9800 h 9800"/>
            <a:gd name="connsiteX1" fmla="*/ 10370 w 10370"/>
            <a:gd name="connsiteY1" fmla="*/ 152 h 9800"/>
            <a:gd name="connsiteX2" fmla="*/ 0 w 10370"/>
            <a:gd name="connsiteY2" fmla="*/ 17 h 9800"/>
            <a:gd name="connsiteX0" fmla="*/ 9798 w 10238"/>
            <a:gd name="connsiteY0" fmla="*/ 9845 h 9845"/>
            <a:gd name="connsiteX1" fmla="*/ 10238 w 10238"/>
            <a:gd name="connsiteY1" fmla="*/ 0 h 9845"/>
            <a:gd name="connsiteX2" fmla="*/ 0 w 10238"/>
            <a:gd name="connsiteY2" fmla="*/ 211 h 9845"/>
            <a:gd name="connsiteX0" fmla="*/ 9686 w 10116"/>
            <a:gd name="connsiteY0" fmla="*/ 10000 h 10000"/>
            <a:gd name="connsiteX1" fmla="*/ 10116 w 10116"/>
            <a:gd name="connsiteY1" fmla="*/ 0 h 10000"/>
            <a:gd name="connsiteX2" fmla="*/ 0 w 10116"/>
            <a:gd name="connsiteY2" fmla="*/ 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16" h="10000">
              <a:moveTo>
                <a:pt x="9686" y="10000"/>
              </a:moveTo>
              <a:cubicBezTo>
                <a:pt x="9777" y="7499"/>
                <a:pt x="9599" y="3654"/>
                <a:pt x="10116" y="0"/>
              </a:cubicBezTo>
              <a:lnTo>
                <a:pt x="0" y="1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183189</xdr:colOff>
      <xdr:row>36</xdr:row>
      <xdr:rowOff>19894</xdr:rowOff>
    </xdr:from>
    <xdr:to>
      <xdr:col>12</xdr:col>
      <xdr:colOff>308494</xdr:colOff>
      <xdr:row>37</xdr:row>
      <xdr:rowOff>77313</xdr:rowOff>
    </xdr:to>
    <xdr:sp macro="" textlink="">
      <xdr:nvSpPr>
        <xdr:cNvPr id="547" name="Freeform 601">
          <a:extLst>
            <a:ext uri="{FF2B5EF4-FFF2-40B4-BE49-F238E27FC236}">
              <a16:creationId xmlns:a16="http://schemas.microsoft.com/office/drawing/2014/main" id="{FFDBB78E-7874-4A91-BEA8-8658683026F6}"/>
            </a:ext>
          </a:extLst>
        </xdr:cNvPr>
        <xdr:cNvSpPr>
          <a:spLocks/>
        </xdr:cNvSpPr>
      </xdr:nvSpPr>
      <xdr:spPr bwMode="auto">
        <a:xfrm rot="5400000">
          <a:off x="7646632" y="6066711"/>
          <a:ext cx="225059" cy="12530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0005 w 10024"/>
            <a:gd name="connsiteY0" fmla="*/ 14017 h 44274"/>
            <a:gd name="connsiteX1" fmla="*/ 10000 w 10024"/>
            <a:gd name="connsiteY1" fmla="*/ 0 h 44274"/>
            <a:gd name="connsiteX2" fmla="*/ 0 w 10024"/>
            <a:gd name="connsiteY2" fmla="*/ 44274 h 44274"/>
            <a:gd name="connsiteX0" fmla="*/ 10005 w 10024"/>
            <a:gd name="connsiteY0" fmla="*/ 16493 h 46750"/>
            <a:gd name="connsiteX1" fmla="*/ 10000 w 10024"/>
            <a:gd name="connsiteY1" fmla="*/ 2476 h 46750"/>
            <a:gd name="connsiteX2" fmla="*/ 1906 w 10024"/>
            <a:gd name="connsiteY2" fmla="*/ 3385 h 46750"/>
            <a:gd name="connsiteX3" fmla="*/ 0 w 10024"/>
            <a:gd name="connsiteY3" fmla="*/ 46750 h 46750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676 w 11794"/>
            <a:gd name="connsiteY2" fmla="*/ 3385 h 98464"/>
            <a:gd name="connsiteX3" fmla="*/ 0 w 11794"/>
            <a:gd name="connsiteY3" fmla="*/ 98464 h 98464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676 w 11794"/>
            <a:gd name="connsiteY2" fmla="*/ 3385 h 98464"/>
            <a:gd name="connsiteX3" fmla="*/ 0 w 11794"/>
            <a:gd name="connsiteY3" fmla="*/ 98464 h 98464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268 w 11794"/>
            <a:gd name="connsiteY2" fmla="*/ 3386 h 98464"/>
            <a:gd name="connsiteX3" fmla="*/ 0 w 11794"/>
            <a:gd name="connsiteY3" fmla="*/ 98464 h 98464"/>
            <a:gd name="connsiteX0" fmla="*/ 11508 w 11770"/>
            <a:gd name="connsiteY0" fmla="*/ 32560 h 98464"/>
            <a:gd name="connsiteX1" fmla="*/ 11770 w 11770"/>
            <a:gd name="connsiteY1" fmla="*/ 2476 h 98464"/>
            <a:gd name="connsiteX2" fmla="*/ 3268 w 11770"/>
            <a:gd name="connsiteY2" fmla="*/ 3386 h 98464"/>
            <a:gd name="connsiteX3" fmla="*/ 0 w 11770"/>
            <a:gd name="connsiteY3" fmla="*/ 98464 h 98464"/>
            <a:gd name="connsiteX0" fmla="*/ 12042 w 12049"/>
            <a:gd name="connsiteY0" fmla="*/ 32560 h 98464"/>
            <a:gd name="connsiteX1" fmla="*/ 11770 w 12049"/>
            <a:gd name="connsiteY1" fmla="*/ 2476 h 98464"/>
            <a:gd name="connsiteX2" fmla="*/ 3268 w 12049"/>
            <a:gd name="connsiteY2" fmla="*/ 3386 h 98464"/>
            <a:gd name="connsiteX3" fmla="*/ 0 w 12049"/>
            <a:gd name="connsiteY3" fmla="*/ 98464 h 98464"/>
            <a:gd name="connsiteX0" fmla="*/ 8774 w 8781"/>
            <a:gd name="connsiteY0" fmla="*/ 32560 h 32560"/>
            <a:gd name="connsiteX1" fmla="*/ 8502 w 8781"/>
            <a:gd name="connsiteY1" fmla="*/ 2476 h 32560"/>
            <a:gd name="connsiteX2" fmla="*/ 0 w 8781"/>
            <a:gd name="connsiteY2" fmla="*/ 3386 h 32560"/>
            <a:gd name="connsiteX0" fmla="*/ 6344 w 6353"/>
            <a:gd name="connsiteY0" fmla="*/ 10633 h 10633"/>
            <a:gd name="connsiteX1" fmla="*/ 6034 w 6353"/>
            <a:gd name="connsiteY1" fmla="*/ 1393 h 10633"/>
            <a:gd name="connsiteX2" fmla="*/ 0 w 6353"/>
            <a:gd name="connsiteY2" fmla="*/ 851 h 10633"/>
            <a:gd name="connsiteX0" fmla="*/ 9986 w 10010"/>
            <a:gd name="connsiteY0" fmla="*/ 10000 h 10000"/>
            <a:gd name="connsiteX1" fmla="*/ 9836 w 10010"/>
            <a:gd name="connsiteY1" fmla="*/ 1310 h 10000"/>
            <a:gd name="connsiteX2" fmla="*/ 0 w 10010"/>
            <a:gd name="connsiteY2" fmla="*/ 800 h 10000"/>
            <a:gd name="connsiteX0" fmla="*/ 9986 w 10287"/>
            <a:gd name="connsiteY0" fmla="*/ 10075 h 10075"/>
            <a:gd name="connsiteX1" fmla="*/ 10287 w 10287"/>
            <a:gd name="connsiteY1" fmla="*/ 1019 h 10075"/>
            <a:gd name="connsiteX2" fmla="*/ 0 w 10287"/>
            <a:gd name="connsiteY2" fmla="*/ 875 h 10075"/>
            <a:gd name="connsiteX0" fmla="*/ 9986 w 10287"/>
            <a:gd name="connsiteY0" fmla="*/ 9285 h 9285"/>
            <a:gd name="connsiteX1" fmla="*/ 10287 w 10287"/>
            <a:gd name="connsiteY1" fmla="*/ 229 h 9285"/>
            <a:gd name="connsiteX2" fmla="*/ 0 w 10287"/>
            <a:gd name="connsiteY2" fmla="*/ 85 h 92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87" h="9285">
              <a:moveTo>
                <a:pt x="9986" y="9285"/>
              </a:moveTo>
              <a:cubicBezTo>
                <a:pt x="10110" y="8322"/>
                <a:pt x="10164" y="1192"/>
                <a:pt x="10287" y="229"/>
              </a:cubicBezTo>
              <a:cubicBezTo>
                <a:pt x="9169" y="404"/>
                <a:pt x="3777" y="-219"/>
                <a:pt x="0" y="8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401877</xdr:colOff>
      <xdr:row>39</xdr:row>
      <xdr:rowOff>26094</xdr:rowOff>
    </xdr:from>
    <xdr:to>
      <xdr:col>12</xdr:col>
      <xdr:colOff>297494</xdr:colOff>
      <xdr:row>41</xdr:row>
      <xdr:rowOff>15656</xdr:rowOff>
    </xdr:to>
    <xdr:sp macro="" textlink="">
      <xdr:nvSpPr>
        <xdr:cNvPr id="548" name="Line 76">
          <a:extLst>
            <a:ext uri="{FF2B5EF4-FFF2-40B4-BE49-F238E27FC236}">
              <a16:creationId xmlns:a16="http://schemas.microsoft.com/office/drawing/2014/main" id="{5639A464-7C2C-4007-92C5-E22776B47476}"/>
            </a:ext>
          </a:extLst>
        </xdr:cNvPr>
        <xdr:cNvSpPr>
          <a:spLocks noChangeShapeType="1"/>
        </xdr:cNvSpPr>
      </xdr:nvSpPr>
      <xdr:spPr bwMode="auto">
        <a:xfrm flipV="1">
          <a:off x="7237017" y="6525954"/>
          <a:ext cx="573797" cy="3248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330343</xdr:colOff>
      <xdr:row>37</xdr:row>
      <xdr:rowOff>83505</xdr:rowOff>
    </xdr:from>
    <xdr:to>
      <xdr:col>12</xdr:col>
      <xdr:colOff>532357</xdr:colOff>
      <xdr:row>39</xdr:row>
      <xdr:rowOff>20280</xdr:rowOff>
    </xdr:to>
    <xdr:sp macro="" textlink="">
      <xdr:nvSpPr>
        <xdr:cNvPr id="549" name="Line 76">
          <a:extLst>
            <a:ext uri="{FF2B5EF4-FFF2-40B4-BE49-F238E27FC236}">
              <a16:creationId xmlns:a16="http://schemas.microsoft.com/office/drawing/2014/main" id="{0C1CDC61-7EA6-49BA-8767-B231BFD33BF3}"/>
            </a:ext>
          </a:extLst>
        </xdr:cNvPr>
        <xdr:cNvSpPr>
          <a:spLocks noChangeShapeType="1"/>
        </xdr:cNvSpPr>
      </xdr:nvSpPr>
      <xdr:spPr bwMode="auto">
        <a:xfrm flipH="1">
          <a:off x="7843663" y="6248085"/>
          <a:ext cx="202014" cy="2720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233527</xdr:colOff>
      <xdr:row>37</xdr:row>
      <xdr:rowOff>147359</xdr:rowOff>
    </xdr:from>
    <xdr:to>
      <xdr:col>12</xdr:col>
      <xdr:colOff>377776</xdr:colOff>
      <xdr:row>38</xdr:row>
      <xdr:rowOff>109137</xdr:rowOff>
    </xdr:to>
    <xdr:sp macro="" textlink="">
      <xdr:nvSpPr>
        <xdr:cNvPr id="550" name="AutoShape 605">
          <a:extLst>
            <a:ext uri="{FF2B5EF4-FFF2-40B4-BE49-F238E27FC236}">
              <a16:creationId xmlns:a16="http://schemas.microsoft.com/office/drawing/2014/main" id="{7EC905A3-439A-4951-9C89-9DB0AB7C31DC}"/>
            </a:ext>
          </a:extLst>
        </xdr:cNvPr>
        <xdr:cNvSpPr>
          <a:spLocks noChangeArrowheads="1"/>
        </xdr:cNvSpPr>
      </xdr:nvSpPr>
      <xdr:spPr bwMode="auto">
        <a:xfrm>
          <a:off x="7746847" y="6311939"/>
          <a:ext cx="144249" cy="1294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288325</xdr:colOff>
      <xdr:row>35</xdr:row>
      <xdr:rowOff>73261</xdr:rowOff>
    </xdr:from>
    <xdr:to>
      <xdr:col>16</xdr:col>
      <xdr:colOff>301732</xdr:colOff>
      <xdr:row>39</xdr:row>
      <xdr:rowOff>27459</xdr:rowOff>
    </xdr:to>
    <xdr:sp macro="" textlink="">
      <xdr:nvSpPr>
        <xdr:cNvPr id="551" name="Line 76">
          <a:extLst>
            <a:ext uri="{FF2B5EF4-FFF2-40B4-BE49-F238E27FC236}">
              <a16:creationId xmlns:a16="http://schemas.microsoft.com/office/drawing/2014/main" id="{FA5E7B6E-CC7F-49EF-A7D5-EF73B8A3BEC1}"/>
            </a:ext>
          </a:extLst>
        </xdr:cNvPr>
        <xdr:cNvSpPr>
          <a:spLocks noChangeShapeType="1"/>
        </xdr:cNvSpPr>
      </xdr:nvSpPr>
      <xdr:spPr bwMode="auto">
        <a:xfrm flipH="1">
          <a:off x="10521985" y="5902561"/>
          <a:ext cx="13407" cy="6247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308901</xdr:colOff>
      <xdr:row>35</xdr:row>
      <xdr:rowOff>161385</xdr:rowOff>
    </xdr:from>
    <xdr:to>
      <xdr:col>16</xdr:col>
      <xdr:colOff>181411</xdr:colOff>
      <xdr:row>41</xdr:row>
      <xdr:rowOff>128248</xdr:rowOff>
    </xdr:to>
    <xdr:sp macro="" textlink="">
      <xdr:nvSpPr>
        <xdr:cNvPr id="552" name="Freeform 601">
          <a:extLst>
            <a:ext uri="{FF2B5EF4-FFF2-40B4-BE49-F238E27FC236}">
              <a16:creationId xmlns:a16="http://schemas.microsoft.com/office/drawing/2014/main" id="{1A0C1787-FE6A-4C22-A668-1C5596DC74BD}"/>
            </a:ext>
          </a:extLst>
        </xdr:cNvPr>
        <xdr:cNvSpPr>
          <a:spLocks/>
        </xdr:cNvSpPr>
      </xdr:nvSpPr>
      <xdr:spPr bwMode="auto">
        <a:xfrm rot="19182807" flipH="1">
          <a:off x="9856761" y="5990685"/>
          <a:ext cx="558310" cy="97270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3701 w 10000"/>
            <a:gd name="connsiteY0" fmla="*/ 8429 h 8429"/>
            <a:gd name="connsiteX1" fmla="*/ 0 w 10000"/>
            <a:gd name="connsiteY1" fmla="*/ 3236 h 8429"/>
            <a:gd name="connsiteX2" fmla="*/ 10000 w 10000"/>
            <a:gd name="connsiteY2" fmla="*/ 3439 h 8429"/>
            <a:gd name="connsiteX0" fmla="*/ 3701 w 10000"/>
            <a:gd name="connsiteY0" fmla="*/ 6762 h 6762"/>
            <a:gd name="connsiteX1" fmla="*/ 0 w 10000"/>
            <a:gd name="connsiteY1" fmla="*/ 601 h 6762"/>
            <a:gd name="connsiteX2" fmla="*/ 4063 w 10000"/>
            <a:gd name="connsiteY2" fmla="*/ 1188 h 6762"/>
            <a:gd name="connsiteX3" fmla="*/ 10000 w 10000"/>
            <a:gd name="connsiteY3" fmla="*/ 842 h 6762"/>
            <a:gd name="connsiteX0" fmla="*/ 3701 w 10000"/>
            <a:gd name="connsiteY0" fmla="*/ 11699 h 11699"/>
            <a:gd name="connsiteX1" fmla="*/ 0 w 10000"/>
            <a:gd name="connsiteY1" fmla="*/ 2588 h 11699"/>
            <a:gd name="connsiteX2" fmla="*/ 5368 w 10000"/>
            <a:gd name="connsiteY2" fmla="*/ 7 h 11699"/>
            <a:gd name="connsiteX3" fmla="*/ 10000 w 10000"/>
            <a:gd name="connsiteY3" fmla="*/ 2944 h 11699"/>
            <a:gd name="connsiteX0" fmla="*/ 3701 w 5694"/>
            <a:gd name="connsiteY0" fmla="*/ 28315 h 28315"/>
            <a:gd name="connsiteX1" fmla="*/ 0 w 5694"/>
            <a:gd name="connsiteY1" fmla="*/ 19204 h 28315"/>
            <a:gd name="connsiteX2" fmla="*/ 5368 w 5694"/>
            <a:gd name="connsiteY2" fmla="*/ 16623 h 28315"/>
            <a:gd name="connsiteX3" fmla="*/ 2745 w 5694"/>
            <a:gd name="connsiteY3" fmla="*/ 36 h 28315"/>
            <a:gd name="connsiteX0" fmla="*/ 3731 w 9999"/>
            <a:gd name="connsiteY0" fmla="*/ 9040 h 9040"/>
            <a:gd name="connsiteX1" fmla="*/ 0 w 9999"/>
            <a:gd name="connsiteY1" fmla="*/ 6782 h 9040"/>
            <a:gd name="connsiteX2" fmla="*/ 9427 w 9999"/>
            <a:gd name="connsiteY2" fmla="*/ 5871 h 9040"/>
            <a:gd name="connsiteX3" fmla="*/ 4821 w 9999"/>
            <a:gd name="connsiteY3" fmla="*/ 13 h 9040"/>
            <a:gd name="connsiteX0" fmla="*/ 3731 w 9113"/>
            <a:gd name="connsiteY0" fmla="*/ 10006 h 10006"/>
            <a:gd name="connsiteX1" fmla="*/ 0 w 9113"/>
            <a:gd name="connsiteY1" fmla="*/ 7508 h 10006"/>
            <a:gd name="connsiteX2" fmla="*/ 8488 w 9113"/>
            <a:gd name="connsiteY2" fmla="*/ 4337 h 10006"/>
            <a:gd name="connsiteX3" fmla="*/ 4821 w 9113"/>
            <a:gd name="connsiteY3" fmla="*/ 20 h 10006"/>
            <a:gd name="connsiteX0" fmla="*/ 4094 w 10000"/>
            <a:gd name="connsiteY0" fmla="*/ 10000 h 10000"/>
            <a:gd name="connsiteX1" fmla="*/ 0 w 10000"/>
            <a:gd name="connsiteY1" fmla="*/ 7503 h 10000"/>
            <a:gd name="connsiteX2" fmla="*/ 9314 w 10000"/>
            <a:gd name="connsiteY2" fmla="*/ 4334 h 10000"/>
            <a:gd name="connsiteX3" fmla="*/ 5290 w 10000"/>
            <a:gd name="connsiteY3" fmla="*/ 20 h 10000"/>
            <a:gd name="connsiteX0" fmla="*/ 4094 w 12827"/>
            <a:gd name="connsiteY0" fmla="*/ 10015 h 10015"/>
            <a:gd name="connsiteX1" fmla="*/ 0 w 12827"/>
            <a:gd name="connsiteY1" fmla="*/ 7518 h 10015"/>
            <a:gd name="connsiteX2" fmla="*/ 12285 w 12827"/>
            <a:gd name="connsiteY2" fmla="*/ 2249 h 10015"/>
            <a:gd name="connsiteX3" fmla="*/ 5290 w 12827"/>
            <a:gd name="connsiteY3" fmla="*/ 35 h 10015"/>
            <a:gd name="connsiteX0" fmla="*/ 4094 w 12827"/>
            <a:gd name="connsiteY0" fmla="*/ 10015 h 10015"/>
            <a:gd name="connsiteX1" fmla="*/ 0 w 12827"/>
            <a:gd name="connsiteY1" fmla="*/ 7518 h 10015"/>
            <a:gd name="connsiteX2" fmla="*/ 12285 w 12827"/>
            <a:gd name="connsiteY2" fmla="*/ 2249 h 10015"/>
            <a:gd name="connsiteX3" fmla="*/ 5290 w 12827"/>
            <a:gd name="connsiteY3" fmla="*/ 35 h 10015"/>
            <a:gd name="connsiteX0" fmla="*/ 4094 w 12885"/>
            <a:gd name="connsiteY0" fmla="*/ 11135 h 11135"/>
            <a:gd name="connsiteX1" fmla="*/ 0 w 12885"/>
            <a:gd name="connsiteY1" fmla="*/ 8638 h 11135"/>
            <a:gd name="connsiteX2" fmla="*/ 12285 w 12885"/>
            <a:gd name="connsiteY2" fmla="*/ 3369 h 11135"/>
            <a:gd name="connsiteX3" fmla="*/ 6652 w 12885"/>
            <a:gd name="connsiteY3" fmla="*/ 25 h 11135"/>
            <a:gd name="connsiteX0" fmla="*/ 4094 w 12290"/>
            <a:gd name="connsiteY0" fmla="*/ 11137 h 11137"/>
            <a:gd name="connsiteX1" fmla="*/ 0 w 12290"/>
            <a:gd name="connsiteY1" fmla="*/ 8640 h 11137"/>
            <a:gd name="connsiteX2" fmla="*/ 12285 w 12290"/>
            <a:gd name="connsiteY2" fmla="*/ 3371 h 11137"/>
            <a:gd name="connsiteX3" fmla="*/ 6652 w 12290"/>
            <a:gd name="connsiteY3" fmla="*/ 27 h 11137"/>
            <a:gd name="connsiteX0" fmla="*/ 4094 w 12290"/>
            <a:gd name="connsiteY0" fmla="*/ 11245 h 11245"/>
            <a:gd name="connsiteX1" fmla="*/ 0 w 12290"/>
            <a:gd name="connsiteY1" fmla="*/ 8748 h 11245"/>
            <a:gd name="connsiteX2" fmla="*/ 12285 w 12290"/>
            <a:gd name="connsiteY2" fmla="*/ 3479 h 11245"/>
            <a:gd name="connsiteX3" fmla="*/ 6885 w 12290"/>
            <a:gd name="connsiteY3" fmla="*/ 26 h 11245"/>
            <a:gd name="connsiteX0" fmla="*/ 4094 w 12292"/>
            <a:gd name="connsiteY0" fmla="*/ 11219 h 11219"/>
            <a:gd name="connsiteX1" fmla="*/ 0 w 12292"/>
            <a:gd name="connsiteY1" fmla="*/ 8722 h 11219"/>
            <a:gd name="connsiteX2" fmla="*/ 12285 w 12292"/>
            <a:gd name="connsiteY2" fmla="*/ 3453 h 11219"/>
            <a:gd name="connsiteX3" fmla="*/ 6885 w 12292"/>
            <a:gd name="connsiteY3" fmla="*/ 0 h 11219"/>
            <a:gd name="connsiteX0" fmla="*/ 4480 w 12292"/>
            <a:gd name="connsiteY0" fmla="*/ 11534 h 11534"/>
            <a:gd name="connsiteX1" fmla="*/ 0 w 12292"/>
            <a:gd name="connsiteY1" fmla="*/ 8722 h 11534"/>
            <a:gd name="connsiteX2" fmla="*/ 12285 w 12292"/>
            <a:gd name="connsiteY2" fmla="*/ 3453 h 11534"/>
            <a:gd name="connsiteX3" fmla="*/ 6885 w 12292"/>
            <a:gd name="connsiteY3" fmla="*/ 0 h 11534"/>
            <a:gd name="connsiteX0" fmla="*/ 4480 w 12290"/>
            <a:gd name="connsiteY0" fmla="*/ 12280 h 12280"/>
            <a:gd name="connsiteX1" fmla="*/ 0 w 12290"/>
            <a:gd name="connsiteY1" fmla="*/ 9468 h 12280"/>
            <a:gd name="connsiteX2" fmla="*/ 12285 w 12290"/>
            <a:gd name="connsiteY2" fmla="*/ 4199 h 12280"/>
            <a:gd name="connsiteX3" fmla="*/ 5533 w 12290"/>
            <a:gd name="connsiteY3" fmla="*/ 0 h 12280"/>
            <a:gd name="connsiteX0" fmla="*/ 4480 w 12291"/>
            <a:gd name="connsiteY0" fmla="*/ 11940 h 11940"/>
            <a:gd name="connsiteX1" fmla="*/ 0 w 12291"/>
            <a:gd name="connsiteY1" fmla="*/ 9128 h 11940"/>
            <a:gd name="connsiteX2" fmla="*/ 12285 w 12291"/>
            <a:gd name="connsiteY2" fmla="*/ 3859 h 11940"/>
            <a:gd name="connsiteX3" fmla="*/ 6447 w 12291"/>
            <a:gd name="connsiteY3" fmla="*/ 0 h 11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291" h="11940">
              <a:moveTo>
                <a:pt x="4480" y="11940"/>
              </a:moveTo>
              <a:cubicBezTo>
                <a:pt x="4156" y="11805"/>
                <a:pt x="3417" y="11403"/>
                <a:pt x="0" y="9128"/>
              </a:cubicBezTo>
              <a:cubicBezTo>
                <a:pt x="2734" y="7928"/>
                <a:pt x="12039" y="3941"/>
                <a:pt x="12285" y="3859"/>
              </a:cubicBezTo>
              <a:cubicBezTo>
                <a:pt x="12518" y="3510"/>
                <a:pt x="6437" y="200"/>
                <a:pt x="6447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202539</xdr:colOff>
      <xdr:row>39</xdr:row>
      <xdr:rowOff>148047</xdr:rowOff>
    </xdr:from>
    <xdr:to>
      <xdr:col>16</xdr:col>
      <xdr:colOff>353540</xdr:colOff>
      <xdr:row>40</xdr:row>
      <xdr:rowOff>105816</xdr:rowOff>
    </xdr:to>
    <xdr:sp macro="" textlink="">
      <xdr:nvSpPr>
        <xdr:cNvPr id="553" name="AutoShape 4802">
          <a:extLst>
            <a:ext uri="{FF2B5EF4-FFF2-40B4-BE49-F238E27FC236}">
              <a16:creationId xmlns:a16="http://schemas.microsoft.com/office/drawing/2014/main" id="{DAA9929D-ECE4-4A54-B5F0-D39A909CC1CC}"/>
            </a:ext>
          </a:extLst>
        </xdr:cNvPr>
        <xdr:cNvSpPr>
          <a:spLocks noChangeArrowheads="1"/>
        </xdr:cNvSpPr>
      </xdr:nvSpPr>
      <xdr:spPr bwMode="auto">
        <a:xfrm>
          <a:off x="10436199" y="6647907"/>
          <a:ext cx="151001" cy="1254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458719</xdr:colOff>
      <xdr:row>40</xdr:row>
      <xdr:rowOff>60697</xdr:rowOff>
    </xdr:from>
    <xdr:ext cx="251846" cy="74708"/>
    <xdr:sp macro="" textlink="">
      <xdr:nvSpPr>
        <xdr:cNvPr id="554" name="Text Box 1620">
          <a:extLst>
            <a:ext uri="{FF2B5EF4-FFF2-40B4-BE49-F238E27FC236}">
              <a16:creationId xmlns:a16="http://schemas.microsoft.com/office/drawing/2014/main" id="{AA364F34-18AF-4C7D-9486-16B093C4D912}"/>
            </a:ext>
          </a:extLst>
        </xdr:cNvPr>
        <xdr:cNvSpPr txBox="1">
          <a:spLocks noChangeArrowheads="1"/>
        </xdr:cNvSpPr>
      </xdr:nvSpPr>
      <xdr:spPr bwMode="auto">
        <a:xfrm>
          <a:off x="7293859" y="6728197"/>
          <a:ext cx="251846" cy="747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64493</xdr:colOff>
      <xdr:row>34</xdr:row>
      <xdr:rowOff>138906</xdr:rowOff>
    </xdr:from>
    <xdr:ext cx="333117" cy="101600"/>
    <xdr:sp macro="" textlink="">
      <xdr:nvSpPr>
        <xdr:cNvPr id="555" name="Text Box 1194">
          <a:extLst>
            <a:ext uri="{FF2B5EF4-FFF2-40B4-BE49-F238E27FC236}">
              <a16:creationId xmlns:a16="http://schemas.microsoft.com/office/drawing/2014/main" id="{8316BFBD-BE01-45A3-9F48-4AC2AE855942}"/>
            </a:ext>
          </a:extLst>
        </xdr:cNvPr>
        <xdr:cNvSpPr txBox="1">
          <a:spLocks noChangeArrowheads="1"/>
        </xdr:cNvSpPr>
      </xdr:nvSpPr>
      <xdr:spPr bwMode="auto">
        <a:xfrm>
          <a:off x="9612353" y="5800566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7.4-0.6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81425</xdr:colOff>
      <xdr:row>35</xdr:row>
      <xdr:rowOff>51690</xdr:rowOff>
    </xdr:from>
    <xdr:to>
      <xdr:col>15</xdr:col>
      <xdr:colOff>228557</xdr:colOff>
      <xdr:row>36</xdr:row>
      <xdr:rowOff>17080</xdr:rowOff>
    </xdr:to>
    <xdr:sp macro="" textlink="">
      <xdr:nvSpPr>
        <xdr:cNvPr id="556" name="六角形 555">
          <a:extLst>
            <a:ext uri="{FF2B5EF4-FFF2-40B4-BE49-F238E27FC236}">
              <a16:creationId xmlns:a16="http://schemas.microsoft.com/office/drawing/2014/main" id="{BA0827A5-67CC-4508-8515-536947264D84}"/>
            </a:ext>
          </a:extLst>
        </xdr:cNvPr>
        <xdr:cNvSpPr/>
      </xdr:nvSpPr>
      <xdr:spPr bwMode="auto">
        <a:xfrm>
          <a:off x="9629285" y="5880990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259226</xdr:colOff>
      <xdr:row>35</xdr:row>
      <xdr:rowOff>59356</xdr:rowOff>
    </xdr:from>
    <xdr:to>
      <xdr:col>15</xdr:col>
      <xdr:colOff>406358</xdr:colOff>
      <xdr:row>36</xdr:row>
      <xdr:rowOff>24746</xdr:rowOff>
    </xdr:to>
    <xdr:sp macro="" textlink="">
      <xdr:nvSpPr>
        <xdr:cNvPr id="557" name="六角形 556">
          <a:extLst>
            <a:ext uri="{FF2B5EF4-FFF2-40B4-BE49-F238E27FC236}">
              <a16:creationId xmlns:a16="http://schemas.microsoft.com/office/drawing/2014/main" id="{046581BF-EA05-431C-9205-5A005F1CB5F8}"/>
            </a:ext>
          </a:extLst>
        </xdr:cNvPr>
        <xdr:cNvSpPr/>
      </xdr:nvSpPr>
      <xdr:spPr bwMode="auto">
        <a:xfrm>
          <a:off x="9807086" y="5888656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472613</xdr:colOff>
      <xdr:row>33</xdr:row>
      <xdr:rowOff>161758</xdr:rowOff>
    </xdr:from>
    <xdr:to>
      <xdr:col>16</xdr:col>
      <xdr:colOff>35315</xdr:colOff>
      <xdr:row>36</xdr:row>
      <xdr:rowOff>41629</xdr:rowOff>
    </xdr:to>
    <xdr:sp macro="" textlink="">
      <xdr:nvSpPr>
        <xdr:cNvPr id="558" name="Text Box 1620">
          <a:extLst>
            <a:ext uri="{FF2B5EF4-FFF2-40B4-BE49-F238E27FC236}">
              <a16:creationId xmlns:a16="http://schemas.microsoft.com/office/drawing/2014/main" id="{828E707F-80F5-4FF6-805C-000A06172F22}"/>
            </a:ext>
          </a:extLst>
        </xdr:cNvPr>
        <xdr:cNvSpPr txBox="1">
          <a:spLocks noChangeArrowheads="1"/>
        </xdr:cNvSpPr>
      </xdr:nvSpPr>
      <xdr:spPr bwMode="auto">
        <a:xfrm>
          <a:off x="10020473" y="5655778"/>
          <a:ext cx="248502" cy="38279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加古川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17</xdr:col>
      <xdr:colOff>187091</xdr:colOff>
      <xdr:row>35</xdr:row>
      <xdr:rowOff>15286</xdr:rowOff>
    </xdr:from>
    <xdr:to>
      <xdr:col>18</xdr:col>
      <xdr:colOff>380897</xdr:colOff>
      <xdr:row>39</xdr:row>
      <xdr:rowOff>157752</xdr:rowOff>
    </xdr:to>
    <xdr:sp macro="" textlink="">
      <xdr:nvSpPr>
        <xdr:cNvPr id="559" name="Freeform 601">
          <a:extLst>
            <a:ext uri="{FF2B5EF4-FFF2-40B4-BE49-F238E27FC236}">
              <a16:creationId xmlns:a16="http://schemas.microsoft.com/office/drawing/2014/main" id="{0A7780D0-06B7-454E-B797-03FE0A28F6AE}"/>
            </a:ext>
          </a:extLst>
        </xdr:cNvPr>
        <xdr:cNvSpPr>
          <a:spLocks/>
        </xdr:cNvSpPr>
      </xdr:nvSpPr>
      <xdr:spPr bwMode="auto">
        <a:xfrm rot="18117515" flipH="1">
          <a:off x="11128411" y="5815106"/>
          <a:ext cx="813026" cy="87198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5846 w 5846"/>
            <a:gd name="connsiteY0" fmla="*/ 9467 h 13349"/>
            <a:gd name="connsiteX1" fmla="*/ 1025 w 5846"/>
            <a:gd name="connsiteY1" fmla="*/ 331 h 13349"/>
            <a:gd name="connsiteX2" fmla="*/ 2627 w 5846"/>
            <a:gd name="connsiteY2" fmla="*/ 13349 h 13349"/>
            <a:gd name="connsiteX0" fmla="*/ 8363 w 8363"/>
            <a:gd name="connsiteY0" fmla="*/ 7096 h 10004"/>
            <a:gd name="connsiteX1" fmla="*/ 116 w 8363"/>
            <a:gd name="connsiteY1" fmla="*/ 252 h 10004"/>
            <a:gd name="connsiteX2" fmla="*/ 2857 w 8363"/>
            <a:gd name="connsiteY2" fmla="*/ 10004 h 10004"/>
            <a:gd name="connsiteX0" fmla="*/ 10901 w 10901"/>
            <a:gd name="connsiteY0" fmla="*/ 6841 h 9748"/>
            <a:gd name="connsiteX1" fmla="*/ 1040 w 10901"/>
            <a:gd name="connsiteY1" fmla="*/ 0 h 9748"/>
            <a:gd name="connsiteX2" fmla="*/ 4317 w 10901"/>
            <a:gd name="connsiteY2" fmla="*/ 9748 h 9748"/>
            <a:gd name="connsiteX0" fmla="*/ 9508 w 9508"/>
            <a:gd name="connsiteY0" fmla="*/ 7018 h 10000"/>
            <a:gd name="connsiteX1" fmla="*/ 462 w 9508"/>
            <a:gd name="connsiteY1" fmla="*/ 0 h 10000"/>
            <a:gd name="connsiteX2" fmla="*/ 1542 w 9508"/>
            <a:gd name="connsiteY2" fmla="*/ 8129 h 10000"/>
            <a:gd name="connsiteX3" fmla="*/ 3468 w 9508"/>
            <a:gd name="connsiteY3" fmla="*/ 10000 h 10000"/>
            <a:gd name="connsiteX0" fmla="*/ 10000 w 10000"/>
            <a:gd name="connsiteY0" fmla="*/ 7018 h 11320"/>
            <a:gd name="connsiteX1" fmla="*/ 486 w 10000"/>
            <a:gd name="connsiteY1" fmla="*/ 0 h 11320"/>
            <a:gd name="connsiteX2" fmla="*/ 1622 w 10000"/>
            <a:gd name="connsiteY2" fmla="*/ 8129 h 11320"/>
            <a:gd name="connsiteX3" fmla="*/ 2516 w 10000"/>
            <a:gd name="connsiteY3" fmla="*/ 11320 h 11320"/>
            <a:gd name="connsiteX0" fmla="*/ 11639 w 11639"/>
            <a:gd name="connsiteY0" fmla="*/ 7018 h 11320"/>
            <a:gd name="connsiteX1" fmla="*/ 2125 w 11639"/>
            <a:gd name="connsiteY1" fmla="*/ 0 h 11320"/>
            <a:gd name="connsiteX2" fmla="*/ 132 w 11639"/>
            <a:gd name="connsiteY2" fmla="*/ 6957 h 11320"/>
            <a:gd name="connsiteX3" fmla="*/ 4155 w 11639"/>
            <a:gd name="connsiteY3" fmla="*/ 11320 h 11320"/>
            <a:gd name="connsiteX0" fmla="*/ 10266 w 10266"/>
            <a:gd name="connsiteY0" fmla="*/ 7018 h 11320"/>
            <a:gd name="connsiteX1" fmla="*/ 752 w 10266"/>
            <a:gd name="connsiteY1" fmla="*/ 0 h 11320"/>
            <a:gd name="connsiteX2" fmla="*/ 762 w 10266"/>
            <a:gd name="connsiteY2" fmla="*/ 7127 h 11320"/>
            <a:gd name="connsiteX3" fmla="*/ 2782 w 10266"/>
            <a:gd name="connsiteY3" fmla="*/ 11320 h 11320"/>
            <a:gd name="connsiteX0" fmla="*/ 10512 w 10512"/>
            <a:gd name="connsiteY0" fmla="*/ 7018 h 11320"/>
            <a:gd name="connsiteX1" fmla="*/ 998 w 10512"/>
            <a:gd name="connsiteY1" fmla="*/ 0 h 11320"/>
            <a:gd name="connsiteX2" fmla="*/ 1008 w 10512"/>
            <a:gd name="connsiteY2" fmla="*/ 7127 h 11320"/>
            <a:gd name="connsiteX3" fmla="*/ 3028 w 10512"/>
            <a:gd name="connsiteY3" fmla="*/ 11320 h 11320"/>
            <a:gd name="connsiteX0" fmla="*/ 10512 w 10512"/>
            <a:gd name="connsiteY0" fmla="*/ 7018 h 11606"/>
            <a:gd name="connsiteX1" fmla="*/ 998 w 10512"/>
            <a:gd name="connsiteY1" fmla="*/ 0 h 11606"/>
            <a:gd name="connsiteX2" fmla="*/ 1008 w 10512"/>
            <a:gd name="connsiteY2" fmla="*/ 7127 h 11606"/>
            <a:gd name="connsiteX3" fmla="*/ 2510 w 10512"/>
            <a:gd name="connsiteY3" fmla="*/ 11606 h 11606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3197"/>
            <a:gd name="connsiteX1" fmla="*/ 998 w 10512"/>
            <a:gd name="connsiteY1" fmla="*/ 0 h 13197"/>
            <a:gd name="connsiteX2" fmla="*/ 1008 w 10512"/>
            <a:gd name="connsiteY2" fmla="*/ 7127 h 13197"/>
            <a:gd name="connsiteX3" fmla="*/ 1731 w 10512"/>
            <a:gd name="connsiteY3" fmla="*/ 13197 h 13197"/>
            <a:gd name="connsiteX0" fmla="*/ 10018 w 10018"/>
            <a:gd name="connsiteY0" fmla="*/ 7018 h 13197"/>
            <a:gd name="connsiteX1" fmla="*/ 504 w 10018"/>
            <a:gd name="connsiteY1" fmla="*/ 0 h 13197"/>
            <a:gd name="connsiteX2" fmla="*/ 514 w 10018"/>
            <a:gd name="connsiteY2" fmla="*/ 7127 h 13197"/>
            <a:gd name="connsiteX3" fmla="*/ 1237 w 10018"/>
            <a:gd name="connsiteY3" fmla="*/ 13197 h 13197"/>
            <a:gd name="connsiteX0" fmla="*/ 10015 w 10015"/>
            <a:gd name="connsiteY0" fmla="*/ 7018 h 13197"/>
            <a:gd name="connsiteX1" fmla="*/ 501 w 10015"/>
            <a:gd name="connsiteY1" fmla="*/ 0 h 13197"/>
            <a:gd name="connsiteX2" fmla="*/ 511 w 10015"/>
            <a:gd name="connsiteY2" fmla="*/ 7127 h 13197"/>
            <a:gd name="connsiteX3" fmla="*/ 1234 w 10015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9161 w 9161"/>
            <a:gd name="connsiteY0" fmla="*/ 6909 h 13197"/>
            <a:gd name="connsiteX1" fmla="*/ 501 w 9161"/>
            <a:gd name="connsiteY1" fmla="*/ 0 h 13197"/>
            <a:gd name="connsiteX2" fmla="*/ 511 w 9161"/>
            <a:gd name="connsiteY2" fmla="*/ 7127 h 13197"/>
            <a:gd name="connsiteX3" fmla="*/ 1234 w 9161"/>
            <a:gd name="connsiteY3" fmla="*/ 13197 h 13197"/>
            <a:gd name="connsiteX0" fmla="*/ 14505 w 14505"/>
            <a:gd name="connsiteY0" fmla="*/ 6497 h 10000"/>
            <a:gd name="connsiteX1" fmla="*/ 547 w 14505"/>
            <a:gd name="connsiteY1" fmla="*/ 0 h 10000"/>
            <a:gd name="connsiteX2" fmla="*/ 558 w 14505"/>
            <a:gd name="connsiteY2" fmla="*/ 5400 h 10000"/>
            <a:gd name="connsiteX3" fmla="*/ 1347 w 14505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20585 w 20585"/>
            <a:gd name="connsiteY0" fmla="*/ 6286 h 10000"/>
            <a:gd name="connsiteX1" fmla="*/ 547 w 20585"/>
            <a:gd name="connsiteY1" fmla="*/ 0 h 10000"/>
            <a:gd name="connsiteX2" fmla="*/ 558 w 20585"/>
            <a:gd name="connsiteY2" fmla="*/ 5400 h 10000"/>
            <a:gd name="connsiteX3" fmla="*/ 1347 w 20585"/>
            <a:gd name="connsiteY3" fmla="*/ 10000 h 10000"/>
            <a:gd name="connsiteX0" fmla="*/ 20585 w 20585"/>
            <a:gd name="connsiteY0" fmla="*/ 6286 h 10000"/>
            <a:gd name="connsiteX1" fmla="*/ 8590 w 20585"/>
            <a:gd name="connsiteY1" fmla="*/ 4885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3990 w 23990"/>
            <a:gd name="connsiteY0" fmla="*/ 4990 h 10000"/>
            <a:gd name="connsiteX1" fmla="*/ 9806 w 23990"/>
            <a:gd name="connsiteY1" fmla="*/ 4634 h 10000"/>
            <a:gd name="connsiteX2" fmla="*/ 547 w 23990"/>
            <a:gd name="connsiteY2" fmla="*/ 0 h 10000"/>
            <a:gd name="connsiteX3" fmla="*/ 558 w 23990"/>
            <a:gd name="connsiteY3" fmla="*/ 5400 h 10000"/>
            <a:gd name="connsiteX4" fmla="*/ 1347 w 23990"/>
            <a:gd name="connsiteY4" fmla="*/ 10000 h 10000"/>
            <a:gd name="connsiteX0" fmla="*/ 25159 w 25159"/>
            <a:gd name="connsiteY0" fmla="*/ 5567 h 10000"/>
            <a:gd name="connsiteX1" fmla="*/ 9806 w 25159"/>
            <a:gd name="connsiteY1" fmla="*/ 4634 h 10000"/>
            <a:gd name="connsiteX2" fmla="*/ 547 w 25159"/>
            <a:gd name="connsiteY2" fmla="*/ 0 h 10000"/>
            <a:gd name="connsiteX3" fmla="*/ 558 w 25159"/>
            <a:gd name="connsiteY3" fmla="*/ 5400 h 10000"/>
            <a:gd name="connsiteX4" fmla="*/ 1347 w 25159"/>
            <a:gd name="connsiteY4" fmla="*/ 10000 h 10000"/>
            <a:gd name="connsiteX0" fmla="*/ 25159 w 25159"/>
            <a:gd name="connsiteY0" fmla="*/ 5567 h 10000"/>
            <a:gd name="connsiteX1" fmla="*/ 22155 w 25159"/>
            <a:gd name="connsiteY1" fmla="*/ 6474 h 10000"/>
            <a:gd name="connsiteX2" fmla="*/ 9806 w 25159"/>
            <a:gd name="connsiteY2" fmla="*/ 4634 h 10000"/>
            <a:gd name="connsiteX3" fmla="*/ 547 w 25159"/>
            <a:gd name="connsiteY3" fmla="*/ 0 h 10000"/>
            <a:gd name="connsiteX4" fmla="*/ 558 w 25159"/>
            <a:gd name="connsiteY4" fmla="*/ 5400 h 10000"/>
            <a:gd name="connsiteX5" fmla="*/ 1347 w 25159"/>
            <a:gd name="connsiteY5" fmla="*/ 10000 h 10000"/>
            <a:gd name="connsiteX0" fmla="*/ 26086 w 26086"/>
            <a:gd name="connsiteY0" fmla="*/ 5599 h 10000"/>
            <a:gd name="connsiteX1" fmla="*/ 22155 w 26086"/>
            <a:gd name="connsiteY1" fmla="*/ 64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937 w 26086"/>
            <a:gd name="connsiteY2" fmla="*/ 4312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954 w 25539"/>
            <a:gd name="connsiteY4" fmla="*/ 5371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4333 w 24333"/>
            <a:gd name="connsiteY0" fmla="*/ 5057 h 10000"/>
            <a:gd name="connsiteX1" fmla="*/ 20112 w 24333"/>
            <a:gd name="connsiteY1" fmla="*/ 6374 h 10000"/>
            <a:gd name="connsiteX2" fmla="*/ 7729 w 24333"/>
            <a:gd name="connsiteY2" fmla="*/ 4167 h 10000"/>
            <a:gd name="connsiteX3" fmla="*/ 0 w 24333"/>
            <a:gd name="connsiteY3" fmla="*/ 0 h 10000"/>
            <a:gd name="connsiteX4" fmla="*/ 2455 w 24333"/>
            <a:gd name="connsiteY4" fmla="*/ 5259 h 10000"/>
            <a:gd name="connsiteX5" fmla="*/ 800 w 24333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0112 w 20112"/>
            <a:gd name="connsiteY0" fmla="*/ 6374 h 10000"/>
            <a:gd name="connsiteX1" fmla="*/ 7729 w 20112"/>
            <a:gd name="connsiteY1" fmla="*/ 4167 h 10000"/>
            <a:gd name="connsiteX2" fmla="*/ 0 w 20112"/>
            <a:gd name="connsiteY2" fmla="*/ 0 h 10000"/>
            <a:gd name="connsiteX3" fmla="*/ 2455 w 20112"/>
            <a:gd name="connsiteY3" fmla="*/ 5259 h 10000"/>
            <a:gd name="connsiteX4" fmla="*/ 800 w 20112"/>
            <a:gd name="connsiteY4" fmla="*/ 10000 h 10000"/>
            <a:gd name="connsiteX0" fmla="*/ 20112 w 20112"/>
            <a:gd name="connsiteY0" fmla="*/ 6374 h 10000"/>
            <a:gd name="connsiteX1" fmla="*/ 7729 w 20112"/>
            <a:gd name="connsiteY1" fmla="*/ 4167 h 10000"/>
            <a:gd name="connsiteX2" fmla="*/ 0 w 20112"/>
            <a:gd name="connsiteY2" fmla="*/ 0 h 10000"/>
            <a:gd name="connsiteX3" fmla="*/ 2455 w 20112"/>
            <a:gd name="connsiteY3" fmla="*/ 5259 h 10000"/>
            <a:gd name="connsiteX4" fmla="*/ 800 w 20112"/>
            <a:gd name="connsiteY4" fmla="*/ 10000 h 10000"/>
            <a:gd name="connsiteX0" fmla="*/ 19904 w 19904"/>
            <a:gd name="connsiteY0" fmla="*/ 6940 h 10000"/>
            <a:gd name="connsiteX1" fmla="*/ 7729 w 19904"/>
            <a:gd name="connsiteY1" fmla="*/ 4167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10000"/>
            <a:gd name="connsiteX1" fmla="*/ 9577 w 19904"/>
            <a:gd name="connsiteY1" fmla="*/ 4781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10000"/>
            <a:gd name="connsiteX1" fmla="*/ 9577 w 19904"/>
            <a:gd name="connsiteY1" fmla="*/ 4781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10000"/>
            <a:gd name="connsiteX1" fmla="*/ 9577 w 19904"/>
            <a:gd name="connsiteY1" fmla="*/ 4781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10000"/>
            <a:gd name="connsiteX1" fmla="*/ 9577 w 19904"/>
            <a:gd name="connsiteY1" fmla="*/ 4781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10000"/>
            <a:gd name="connsiteX1" fmla="*/ 9577 w 19904"/>
            <a:gd name="connsiteY1" fmla="*/ 4781 h 10000"/>
            <a:gd name="connsiteX2" fmla="*/ 0 w 19904"/>
            <a:gd name="connsiteY2" fmla="*/ 0 h 10000"/>
            <a:gd name="connsiteX3" fmla="*/ 2455 w 19904"/>
            <a:gd name="connsiteY3" fmla="*/ 5259 h 10000"/>
            <a:gd name="connsiteX4" fmla="*/ 800 w 19904"/>
            <a:gd name="connsiteY4" fmla="*/ 10000 h 10000"/>
            <a:gd name="connsiteX0" fmla="*/ 19904 w 19904"/>
            <a:gd name="connsiteY0" fmla="*/ 6940 h 6940"/>
            <a:gd name="connsiteX1" fmla="*/ 9577 w 19904"/>
            <a:gd name="connsiteY1" fmla="*/ 4781 h 6940"/>
            <a:gd name="connsiteX2" fmla="*/ 0 w 19904"/>
            <a:gd name="connsiteY2" fmla="*/ 0 h 6940"/>
            <a:gd name="connsiteX3" fmla="*/ 2455 w 19904"/>
            <a:gd name="connsiteY3" fmla="*/ 5259 h 6940"/>
            <a:gd name="connsiteX0" fmla="*/ 13756 w 13756"/>
            <a:gd name="connsiteY0" fmla="*/ 15261 h 15261"/>
            <a:gd name="connsiteX1" fmla="*/ 8568 w 13756"/>
            <a:gd name="connsiteY1" fmla="*/ 12150 h 15261"/>
            <a:gd name="connsiteX2" fmla="*/ 3756 w 13756"/>
            <a:gd name="connsiteY2" fmla="*/ 5261 h 15261"/>
            <a:gd name="connsiteX3" fmla="*/ 73 w 13756"/>
            <a:gd name="connsiteY3" fmla="*/ 264 h 15261"/>
            <a:gd name="connsiteX0" fmla="*/ 13758 w 13758"/>
            <a:gd name="connsiteY0" fmla="*/ 15262 h 15262"/>
            <a:gd name="connsiteX1" fmla="*/ 8570 w 13758"/>
            <a:gd name="connsiteY1" fmla="*/ 12151 h 15262"/>
            <a:gd name="connsiteX2" fmla="*/ 3631 w 13758"/>
            <a:gd name="connsiteY2" fmla="*/ 5227 h 15262"/>
            <a:gd name="connsiteX3" fmla="*/ 75 w 13758"/>
            <a:gd name="connsiteY3" fmla="*/ 265 h 15262"/>
            <a:gd name="connsiteX0" fmla="*/ 13845 w 13845"/>
            <a:gd name="connsiteY0" fmla="*/ 15510 h 15510"/>
            <a:gd name="connsiteX1" fmla="*/ 8657 w 13845"/>
            <a:gd name="connsiteY1" fmla="*/ 12399 h 15510"/>
            <a:gd name="connsiteX2" fmla="*/ 3718 w 13845"/>
            <a:gd name="connsiteY2" fmla="*/ 5475 h 15510"/>
            <a:gd name="connsiteX3" fmla="*/ 162 w 13845"/>
            <a:gd name="connsiteY3" fmla="*/ 513 h 15510"/>
            <a:gd name="connsiteX0" fmla="*/ 13683 w 13683"/>
            <a:gd name="connsiteY0" fmla="*/ 14997 h 14997"/>
            <a:gd name="connsiteX1" fmla="*/ 8495 w 13683"/>
            <a:gd name="connsiteY1" fmla="*/ 11886 h 14997"/>
            <a:gd name="connsiteX2" fmla="*/ 3556 w 13683"/>
            <a:gd name="connsiteY2" fmla="*/ 4962 h 14997"/>
            <a:gd name="connsiteX3" fmla="*/ 0 w 13683"/>
            <a:gd name="connsiteY3" fmla="*/ 0 h 14997"/>
            <a:gd name="connsiteX0" fmla="*/ 13804 w 13804"/>
            <a:gd name="connsiteY0" fmla="*/ 15594 h 15594"/>
            <a:gd name="connsiteX1" fmla="*/ 8616 w 13804"/>
            <a:gd name="connsiteY1" fmla="*/ 12483 h 15594"/>
            <a:gd name="connsiteX2" fmla="*/ 3677 w 13804"/>
            <a:gd name="connsiteY2" fmla="*/ 5559 h 15594"/>
            <a:gd name="connsiteX3" fmla="*/ 0 w 13804"/>
            <a:gd name="connsiteY3" fmla="*/ 0 h 15594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3702 w 13829"/>
            <a:gd name="connsiteY2" fmla="*/ 6905 h 16940"/>
            <a:gd name="connsiteX3" fmla="*/ 0 w 13829"/>
            <a:gd name="connsiteY3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4193 w 13829"/>
            <a:gd name="connsiteY2" fmla="*/ 6744 h 16940"/>
            <a:gd name="connsiteX3" fmla="*/ 0 w 13829"/>
            <a:gd name="connsiteY3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4193 w 13829"/>
            <a:gd name="connsiteY2" fmla="*/ 6744 h 16940"/>
            <a:gd name="connsiteX3" fmla="*/ 0 w 13829"/>
            <a:gd name="connsiteY3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4193 w 13829"/>
            <a:gd name="connsiteY2" fmla="*/ 6744 h 16940"/>
            <a:gd name="connsiteX3" fmla="*/ 0 w 13829"/>
            <a:gd name="connsiteY3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4193 w 13829"/>
            <a:gd name="connsiteY2" fmla="*/ 6744 h 16940"/>
            <a:gd name="connsiteX3" fmla="*/ 5260 w 13829"/>
            <a:gd name="connsiteY3" fmla="*/ 4877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241 w 13829"/>
            <a:gd name="connsiteY2" fmla="*/ 8102 h 16940"/>
            <a:gd name="connsiteX3" fmla="*/ 5260 w 13829"/>
            <a:gd name="connsiteY3" fmla="*/ 4877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241 w 13829"/>
            <a:gd name="connsiteY2" fmla="*/ 8102 h 16940"/>
            <a:gd name="connsiteX3" fmla="*/ 4870 w 13829"/>
            <a:gd name="connsiteY3" fmla="*/ 5672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036 w 13829"/>
            <a:gd name="connsiteY2" fmla="*/ 8722 h 16940"/>
            <a:gd name="connsiteX3" fmla="*/ 4870 w 13829"/>
            <a:gd name="connsiteY3" fmla="*/ 5672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036 w 13829"/>
            <a:gd name="connsiteY2" fmla="*/ 8722 h 16940"/>
            <a:gd name="connsiteX3" fmla="*/ 4781 w 13829"/>
            <a:gd name="connsiteY3" fmla="*/ 5507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036 w 13829"/>
            <a:gd name="connsiteY2" fmla="*/ 8722 h 16940"/>
            <a:gd name="connsiteX3" fmla="*/ 4286 w 13829"/>
            <a:gd name="connsiteY3" fmla="*/ 5921 h 16940"/>
            <a:gd name="connsiteX4" fmla="*/ 0 w 13829"/>
            <a:gd name="connsiteY4" fmla="*/ 0 h 16940"/>
            <a:gd name="connsiteX0" fmla="*/ 13829 w 13829"/>
            <a:gd name="connsiteY0" fmla="*/ 16940 h 16940"/>
            <a:gd name="connsiteX1" fmla="*/ 8641 w 13829"/>
            <a:gd name="connsiteY1" fmla="*/ 13829 h 16940"/>
            <a:gd name="connsiteX2" fmla="*/ 5036 w 13829"/>
            <a:gd name="connsiteY2" fmla="*/ 8722 h 16940"/>
            <a:gd name="connsiteX3" fmla="*/ 4286 w 13829"/>
            <a:gd name="connsiteY3" fmla="*/ 5921 h 16940"/>
            <a:gd name="connsiteX4" fmla="*/ 0 w 13829"/>
            <a:gd name="connsiteY4" fmla="*/ 0 h 16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829" h="16940">
              <a:moveTo>
                <a:pt x="13829" y="16940"/>
              </a:moveTo>
              <a:cubicBezTo>
                <a:pt x="13150" y="15526"/>
                <a:pt x="10106" y="15199"/>
                <a:pt x="8641" y="13829"/>
              </a:cubicBezTo>
              <a:cubicBezTo>
                <a:pt x="7176" y="12459"/>
                <a:pt x="7507" y="11520"/>
                <a:pt x="5036" y="8722"/>
              </a:cubicBezTo>
              <a:cubicBezTo>
                <a:pt x="4269" y="7425"/>
                <a:pt x="4985" y="7045"/>
                <a:pt x="4286" y="5921"/>
              </a:cubicBezTo>
              <a:cubicBezTo>
                <a:pt x="3587" y="4797"/>
                <a:pt x="512" y="1711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18</xdr:col>
      <xdr:colOff>61700</xdr:colOff>
      <xdr:row>39</xdr:row>
      <xdr:rowOff>22563</xdr:rowOff>
    </xdr:from>
    <xdr:to>
      <xdr:col>18</xdr:col>
      <xdr:colOff>203345</xdr:colOff>
      <xdr:row>39</xdr:row>
      <xdr:rowOff>139651</xdr:rowOff>
    </xdr:to>
    <xdr:sp macro="" textlink="">
      <xdr:nvSpPr>
        <xdr:cNvPr id="560" name="AutoShape 4802">
          <a:extLst>
            <a:ext uri="{FF2B5EF4-FFF2-40B4-BE49-F238E27FC236}">
              <a16:creationId xmlns:a16="http://schemas.microsoft.com/office/drawing/2014/main" id="{C65F9531-4F1E-49D4-8BD8-9B5E255A449E}"/>
            </a:ext>
          </a:extLst>
        </xdr:cNvPr>
        <xdr:cNvSpPr>
          <a:spLocks noChangeArrowheads="1"/>
        </xdr:cNvSpPr>
      </xdr:nvSpPr>
      <xdr:spPr bwMode="auto">
        <a:xfrm>
          <a:off x="11651720" y="6522423"/>
          <a:ext cx="141645" cy="11708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325616</xdr:colOff>
      <xdr:row>36</xdr:row>
      <xdr:rowOff>101589</xdr:rowOff>
    </xdr:from>
    <xdr:to>
      <xdr:col>20</xdr:col>
      <xdr:colOff>407201</xdr:colOff>
      <xdr:row>40</xdr:row>
      <xdr:rowOff>151755</xdr:rowOff>
    </xdr:to>
    <xdr:sp macro="" textlink="">
      <xdr:nvSpPr>
        <xdr:cNvPr id="561" name="Freeform 601">
          <a:extLst>
            <a:ext uri="{FF2B5EF4-FFF2-40B4-BE49-F238E27FC236}">
              <a16:creationId xmlns:a16="http://schemas.microsoft.com/office/drawing/2014/main" id="{FBD7B899-3B53-44A2-B8B9-D4F39C871A49}"/>
            </a:ext>
          </a:extLst>
        </xdr:cNvPr>
        <xdr:cNvSpPr>
          <a:spLocks/>
        </xdr:cNvSpPr>
      </xdr:nvSpPr>
      <xdr:spPr bwMode="auto">
        <a:xfrm rot="304016" flipH="1">
          <a:off x="12593816" y="6098529"/>
          <a:ext cx="759765" cy="72072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2644 w 12645"/>
            <a:gd name="connsiteY0" fmla="*/ 10809 h 10809"/>
            <a:gd name="connsiteX1" fmla="*/ 10000 w 12645"/>
            <a:gd name="connsiteY1" fmla="*/ 1596 h 10809"/>
            <a:gd name="connsiteX2" fmla="*/ 0 w 12645"/>
            <a:gd name="connsiteY2" fmla="*/ 0 h 10809"/>
            <a:gd name="connsiteX0" fmla="*/ 12644 w 12644"/>
            <a:gd name="connsiteY0" fmla="*/ 10809 h 10809"/>
            <a:gd name="connsiteX1" fmla="*/ 10000 w 12644"/>
            <a:gd name="connsiteY1" fmla="*/ 1596 h 10809"/>
            <a:gd name="connsiteX2" fmla="*/ 0 w 12644"/>
            <a:gd name="connsiteY2" fmla="*/ 0 h 10809"/>
            <a:gd name="connsiteX0" fmla="*/ 13510 w 13510"/>
            <a:gd name="connsiteY0" fmla="*/ 9693 h 9693"/>
            <a:gd name="connsiteX1" fmla="*/ 10000 w 13510"/>
            <a:gd name="connsiteY1" fmla="*/ 1596 h 9693"/>
            <a:gd name="connsiteX2" fmla="*/ 0 w 13510"/>
            <a:gd name="connsiteY2" fmla="*/ 0 h 9693"/>
            <a:gd name="connsiteX0" fmla="*/ 9990 w 9990"/>
            <a:gd name="connsiteY0" fmla="*/ 14626 h 14626"/>
            <a:gd name="connsiteX1" fmla="*/ 7392 w 9990"/>
            <a:gd name="connsiteY1" fmla="*/ 6273 h 14626"/>
            <a:gd name="connsiteX2" fmla="*/ 0 w 9990"/>
            <a:gd name="connsiteY2" fmla="*/ 0 h 14626"/>
            <a:gd name="connsiteX0" fmla="*/ 10000 w 10000"/>
            <a:gd name="connsiteY0" fmla="*/ 10000 h 10000"/>
            <a:gd name="connsiteX1" fmla="*/ 7399 w 10000"/>
            <a:gd name="connsiteY1" fmla="*/ 4289 h 10000"/>
            <a:gd name="connsiteX2" fmla="*/ 1287 w 10000"/>
            <a:gd name="connsiteY2" fmla="*/ 2187 h 10000"/>
            <a:gd name="connsiteX3" fmla="*/ 0 w 10000"/>
            <a:gd name="connsiteY3" fmla="*/ 0 h 10000"/>
            <a:gd name="connsiteX0" fmla="*/ 9230 w 9230"/>
            <a:gd name="connsiteY0" fmla="*/ 13428 h 13428"/>
            <a:gd name="connsiteX1" fmla="*/ 6629 w 9230"/>
            <a:gd name="connsiteY1" fmla="*/ 7717 h 13428"/>
            <a:gd name="connsiteX2" fmla="*/ 517 w 9230"/>
            <a:gd name="connsiteY2" fmla="*/ 5615 h 13428"/>
            <a:gd name="connsiteX3" fmla="*/ 451 w 9230"/>
            <a:gd name="connsiteY3" fmla="*/ 0 h 13428"/>
            <a:gd name="connsiteX0" fmla="*/ 9511 w 9511"/>
            <a:gd name="connsiteY0" fmla="*/ 10000 h 10000"/>
            <a:gd name="connsiteX1" fmla="*/ 6693 w 9511"/>
            <a:gd name="connsiteY1" fmla="*/ 5747 h 10000"/>
            <a:gd name="connsiteX2" fmla="*/ 71 w 9511"/>
            <a:gd name="connsiteY2" fmla="*/ 4182 h 10000"/>
            <a:gd name="connsiteX3" fmla="*/ 0 w 9511"/>
            <a:gd name="connsiteY3" fmla="*/ 0 h 10000"/>
            <a:gd name="connsiteX0" fmla="*/ 10904 w 10904"/>
            <a:gd name="connsiteY0" fmla="*/ 9561 h 9561"/>
            <a:gd name="connsiteX1" fmla="*/ 7941 w 10904"/>
            <a:gd name="connsiteY1" fmla="*/ 5308 h 9561"/>
            <a:gd name="connsiteX2" fmla="*/ 979 w 10904"/>
            <a:gd name="connsiteY2" fmla="*/ 3743 h 9561"/>
            <a:gd name="connsiteX3" fmla="*/ 0 w 10904"/>
            <a:gd name="connsiteY3" fmla="*/ 0 h 9561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7107 w 7283"/>
            <a:gd name="connsiteY0" fmla="*/ 10395 h 10395"/>
            <a:gd name="connsiteX1" fmla="*/ 7283 w 7283"/>
            <a:gd name="connsiteY1" fmla="*/ 5552 h 10395"/>
            <a:gd name="connsiteX2" fmla="*/ 468 w 7283"/>
            <a:gd name="connsiteY2" fmla="*/ 4348 h 10395"/>
            <a:gd name="connsiteX3" fmla="*/ 0 w 7283"/>
            <a:gd name="connsiteY3" fmla="*/ 0 h 10395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43 w 10000"/>
            <a:gd name="connsiteY2" fmla="*/ 4183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80 w 10000"/>
            <a:gd name="connsiteY2" fmla="*/ 3521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702 w 10000"/>
            <a:gd name="connsiteY2" fmla="*/ 3320 h 10000"/>
            <a:gd name="connsiteX3" fmla="*/ 0 w 10000"/>
            <a:gd name="connsiteY3" fmla="*/ 0 h 10000"/>
            <a:gd name="connsiteX0" fmla="*/ 11724 w 11966"/>
            <a:gd name="connsiteY0" fmla="*/ 9014 h 9014"/>
            <a:gd name="connsiteX1" fmla="*/ 11966 w 11966"/>
            <a:gd name="connsiteY1" fmla="*/ 4355 h 9014"/>
            <a:gd name="connsiteX2" fmla="*/ 2668 w 11966"/>
            <a:gd name="connsiteY2" fmla="*/ 2334 h 9014"/>
            <a:gd name="connsiteX3" fmla="*/ 0 w 11966"/>
            <a:gd name="connsiteY3" fmla="*/ 0 h 9014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923 w 10125"/>
            <a:gd name="connsiteY0" fmla="*/ 10300 h 10301"/>
            <a:gd name="connsiteX1" fmla="*/ 10125 w 10125"/>
            <a:gd name="connsiteY1" fmla="*/ 5131 h 10301"/>
            <a:gd name="connsiteX2" fmla="*/ 2548 w 10125"/>
            <a:gd name="connsiteY2" fmla="*/ 2362 h 10301"/>
            <a:gd name="connsiteX3" fmla="*/ 0 w 10125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30 w 10132"/>
            <a:gd name="connsiteY0" fmla="*/ 10300 h 10301"/>
            <a:gd name="connsiteX1" fmla="*/ 10132 w 10132"/>
            <a:gd name="connsiteY1" fmla="*/ 5131 h 10301"/>
            <a:gd name="connsiteX2" fmla="*/ 2555 w 10132"/>
            <a:gd name="connsiteY2" fmla="*/ 2362 h 10301"/>
            <a:gd name="connsiteX3" fmla="*/ 7 w 10132"/>
            <a:gd name="connsiteY3" fmla="*/ 0 h 103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32" h="10301">
              <a:moveTo>
                <a:pt x="9930" y="10300"/>
              </a:moveTo>
              <a:cubicBezTo>
                <a:pt x="9829" y="10367"/>
                <a:pt x="10012" y="7299"/>
                <a:pt x="10132" y="5131"/>
              </a:cubicBezTo>
              <a:cubicBezTo>
                <a:pt x="7989" y="4107"/>
                <a:pt x="4942" y="2793"/>
                <a:pt x="2555" y="2362"/>
              </a:cubicBezTo>
              <a:cubicBezTo>
                <a:pt x="1346" y="1642"/>
                <a:pt x="-115" y="769"/>
                <a:pt x="7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336430</xdr:colOff>
      <xdr:row>35</xdr:row>
      <xdr:rowOff>89127</xdr:rowOff>
    </xdr:from>
    <xdr:to>
      <xdr:col>19</xdr:col>
      <xdr:colOff>340886</xdr:colOff>
      <xdr:row>38</xdr:row>
      <xdr:rowOff>55705</xdr:rowOff>
    </xdr:to>
    <xdr:sp macro="" textlink="">
      <xdr:nvSpPr>
        <xdr:cNvPr id="562" name="Line 76">
          <a:extLst>
            <a:ext uri="{FF2B5EF4-FFF2-40B4-BE49-F238E27FC236}">
              <a16:creationId xmlns:a16="http://schemas.microsoft.com/office/drawing/2014/main" id="{2B55417A-8D15-46BA-9F70-589D7F9BEB16}"/>
            </a:ext>
          </a:extLst>
        </xdr:cNvPr>
        <xdr:cNvSpPr>
          <a:spLocks noChangeShapeType="1"/>
        </xdr:cNvSpPr>
      </xdr:nvSpPr>
      <xdr:spPr bwMode="auto">
        <a:xfrm flipH="1">
          <a:off x="12604630" y="5918427"/>
          <a:ext cx="4456" cy="4694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164572</xdr:colOff>
      <xdr:row>42</xdr:row>
      <xdr:rowOff>13714</xdr:rowOff>
    </xdr:from>
    <xdr:to>
      <xdr:col>12</xdr:col>
      <xdr:colOff>290934</xdr:colOff>
      <xdr:row>47</xdr:row>
      <xdr:rowOff>146753</xdr:rowOff>
    </xdr:to>
    <xdr:sp macro="" textlink="">
      <xdr:nvSpPr>
        <xdr:cNvPr id="563" name="Freeform 601">
          <a:extLst>
            <a:ext uri="{FF2B5EF4-FFF2-40B4-BE49-F238E27FC236}">
              <a16:creationId xmlns:a16="http://schemas.microsoft.com/office/drawing/2014/main" id="{0D78AC99-952D-430A-AB12-B78DEBEAC532}"/>
            </a:ext>
          </a:extLst>
        </xdr:cNvPr>
        <xdr:cNvSpPr>
          <a:spLocks/>
        </xdr:cNvSpPr>
      </xdr:nvSpPr>
      <xdr:spPr bwMode="auto">
        <a:xfrm rot="19182807" flipH="1">
          <a:off x="6999712" y="7039354"/>
          <a:ext cx="804542" cy="97123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4821 w 10670"/>
            <a:gd name="connsiteY0" fmla="*/ 28370 h 28370"/>
            <a:gd name="connsiteX1" fmla="*/ 0 w 10670"/>
            <a:gd name="connsiteY1" fmla="*/ 19234 h 28370"/>
            <a:gd name="connsiteX2" fmla="*/ 10670 w 10670"/>
            <a:gd name="connsiteY2" fmla="*/ 1137 h 28370"/>
            <a:gd name="connsiteX0" fmla="*/ 4821 w 10689"/>
            <a:gd name="connsiteY0" fmla="*/ 27233 h 27233"/>
            <a:gd name="connsiteX1" fmla="*/ 0 w 10689"/>
            <a:gd name="connsiteY1" fmla="*/ 18097 h 27233"/>
            <a:gd name="connsiteX2" fmla="*/ 10670 w 10689"/>
            <a:gd name="connsiteY2" fmla="*/ 0 h 27233"/>
            <a:gd name="connsiteX0" fmla="*/ 4821 w 11319"/>
            <a:gd name="connsiteY0" fmla="*/ 27233 h 27233"/>
            <a:gd name="connsiteX1" fmla="*/ 0 w 11319"/>
            <a:gd name="connsiteY1" fmla="*/ 18097 h 27233"/>
            <a:gd name="connsiteX2" fmla="*/ 10670 w 11319"/>
            <a:gd name="connsiteY2" fmla="*/ 0 h 27233"/>
            <a:gd name="connsiteX0" fmla="*/ 4821 w 7152"/>
            <a:gd name="connsiteY0" fmla="*/ 34211 h 34211"/>
            <a:gd name="connsiteX1" fmla="*/ 0 w 7152"/>
            <a:gd name="connsiteY1" fmla="*/ 25075 h 34211"/>
            <a:gd name="connsiteX2" fmla="*/ 6236 w 7152"/>
            <a:gd name="connsiteY2" fmla="*/ 0 h 34211"/>
            <a:gd name="connsiteX0" fmla="*/ 6741 w 13068"/>
            <a:gd name="connsiteY0" fmla="*/ 10000 h 10000"/>
            <a:gd name="connsiteX1" fmla="*/ 0 w 13068"/>
            <a:gd name="connsiteY1" fmla="*/ 7330 h 10000"/>
            <a:gd name="connsiteX2" fmla="*/ 8719 w 13068"/>
            <a:gd name="connsiteY2" fmla="*/ 0 h 10000"/>
            <a:gd name="connsiteX0" fmla="*/ 6741 w 13442"/>
            <a:gd name="connsiteY0" fmla="*/ 10000 h 10000"/>
            <a:gd name="connsiteX1" fmla="*/ 0 w 13442"/>
            <a:gd name="connsiteY1" fmla="*/ 7330 h 10000"/>
            <a:gd name="connsiteX2" fmla="*/ 8719 w 13442"/>
            <a:gd name="connsiteY2" fmla="*/ 0 h 10000"/>
            <a:gd name="connsiteX0" fmla="*/ 6741 w 12489"/>
            <a:gd name="connsiteY0" fmla="*/ 10000 h 10000"/>
            <a:gd name="connsiteX1" fmla="*/ 0 w 12489"/>
            <a:gd name="connsiteY1" fmla="*/ 7330 h 10000"/>
            <a:gd name="connsiteX2" fmla="*/ 12187 w 12489"/>
            <a:gd name="connsiteY2" fmla="*/ 2231 h 10000"/>
            <a:gd name="connsiteX3" fmla="*/ 8719 w 12489"/>
            <a:gd name="connsiteY3" fmla="*/ 0 h 10000"/>
            <a:gd name="connsiteX0" fmla="*/ 6741 w 12489"/>
            <a:gd name="connsiteY0" fmla="*/ 10000 h 10000"/>
            <a:gd name="connsiteX1" fmla="*/ 0 w 12489"/>
            <a:gd name="connsiteY1" fmla="*/ 7330 h 10000"/>
            <a:gd name="connsiteX2" fmla="*/ 12187 w 12489"/>
            <a:gd name="connsiteY2" fmla="*/ 2231 h 10000"/>
            <a:gd name="connsiteX3" fmla="*/ 8719 w 12489"/>
            <a:gd name="connsiteY3" fmla="*/ 0 h 10000"/>
            <a:gd name="connsiteX0" fmla="*/ 6741 w 12666"/>
            <a:gd name="connsiteY0" fmla="*/ 10000 h 10000"/>
            <a:gd name="connsiteX1" fmla="*/ 0 w 12666"/>
            <a:gd name="connsiteY1" fmla="*/ 7330 h 10000"/>
            <a:gd name="connsiteX2" fmla="*/ 12187 w 12666"/>
            <a:gd name="connsiteY2" fmla="*/ 2231 h 10000"/>
            <a:gd name="connsiteX3" fmla="*/ 8719 w 12666"/>
            <a:gd name="connsiteY3" fmla="*/ 0 h 10000"/>
            <a:gd name="connsiteX0" fmla="*/ 6741 w 12789"/>
            <a:gd name="connsiteY0" fmla="*/ 10224 h 10224"/>
            <a:gd name="connsiteX1" fmla="*/ 0 w 12789"/>
            <a:gd name="connsiteY1" fmla="*/ 7554 h 10224"/>
            <a:gd name="connsiteX2" fmla="*/ 12187 w 12789"/>
            <a:gd name="connsiteY2" fmla="*/ 2455 h 10224"/>
            <a:gd name="connsiteX3" fmla="*/ 11397 w 12789"/>
            <a:gd name="connsiteY3" fmla="*/ 0 h 10224"/>
            <a:gd name="connsiteX0" fmla="*/ 6741 w 13439"/>
            <a:gd name="connsiteY0" fmla="*/ 10224 h 10224"/>
            <a:gd name="connsiteX1" fmla="*/ 0 w 13439"/>
            <a:gd name="connsiteY1" fmla="*/ 7554 h 10224"/>
            <a:gd name="connsiteX2" fmla="*/ 12187 w 13439"/>
            <a:gd name="connsiteY2" fmla="*/ 2455 h 10224"/>
            <a:gd name="connsiteX3" fmla="*/ 11397 w 13439"/>
            <a:gd name="connsiteY3" fmla="*/ 0 h 10224"/>
            <a:gd name="connsiteX0" fmla="*/ 6741 w 13252"/>
            <a:gd name="connsiteY0" fmla="*/ 10224 h 10224"/>
            <a:gd name="connsiteX1" fmla="*/ 0 w 13252"/>
            <a:gd name="connsiteY1" fmla="*/ 7554 h 10224"/>
            <a:gd name="connsiteX2" fmla="*/ 12187 w 13252"/>
            <a:gd name="connsiteY2" fmla="*/ 2455 h 10224"/>
            <a:gd name="connsiteX3" fmla="*/ 11397 w 13252"/>
            <a:gd name="connsiteY3" fmla="*/ 0 h 10224"/>
            <a:gd name="connsiteX0" fmla="*/ 6741 w 13615"/>
            <a:gd name="connsiteY0" fmla="*/ 10224 h 10224"/>
            <a:gd name="connsiteX1" fmla="*/ 0 w 13615"/>
            <a:gd name="connsiteY1" fmla="*/ 7554 h 10224"/>
            <a:gd name="connsiteX2" fmla="*/ 12187 w 13615"/>
            <a:gd name="connsiteY2" fmla="*/ 2455 h 10224"/>
            <a:gd name="connsiteX3" fmla="*/ 11397 w 13615"/>
            <a:gd name="connsiteY3" fmla="*/ 0 h 10224"/>
            <a:gd name="connsiteX0" fmla="*/ 6741 w 13294"/>
            <a:gd name="connsiteY0" fmla="*/ 10224 h 10224"/>
            <a:gd name="connsiteX1" fmla="*/ 0 w 13294"/>
            <a:gd name="connsiteY1" fmla="*/ 7554 h 10224"/>
            <a:gd name="connsiteX2" fmla="*/ 12187 w 13294"/>
            <a:gd name="connsiteY2" fmla="*/ 2455 h 10224"/>
            <a:gd name="connsiteX3" fmla="*/ 11397 w 13294"/>
            <a:gd name="connsiteY3" fmla="*/ 0 h 10224"/>
            <a:gd name="connsiteX0" fmla="*/ 6741 w 13294"/>
            <a:gd name="connsiteY0" fmla="*/ 10907 h 10907"/>
            <a:gd name="connsiteX1" fmla="*/ 0 w 13294"/>
            <a:gd name="connsiteY1" fmla="*/ 8237 h 10907"/>
            <a:gd name="connsiteX2" fmla="*/ 12187 w 13294"/>
            <a:gd name="connsiteY2" fmla="*/ 3138 h 10907"/>
            <a:gd name="connsiteX3" fmla="*/ 11109 w 13294"/>
            <a:gd name="connsiteY3" fmla="*/ 0 h 10907"/>
            <a:gd name="connsiteX0" fmla="*/ 6741 w 12135"/>
            <a:gd name="connsiteY0" fmla="*/ 10907 h 10907"/>
            <a:gd name="connsiteX1" fmla="*/ 0 w 12135"/>
            <a:gd name="connsiteY1" fmla="*/ 8237 h 10907"/>
            <a:gd name="connsiteX2" fmla="*/ 10901 w 12135"/>
            <a:gd name="connsiteY2" fmla="*/ 3046 h 10907"/>
            <a:gd name="connsiteX3" fmla="*/ 11109 w 12135"/>
            <a:gd name="connsiteY3" fmla="*/ 0 h 10907"/>
            <a:gd name="connsiteX0" fmla="*/ 6741 w 12457"/>
            <a:gd name="connsiteY0" fmla="*/ 10907 h 10907"/>
            <a:gd name="connsiteX1" fmla="*/ 0 w 12457"/>
            <a:gd name="connsiteY1" fmla="*/ 8237 h 10907"/>
            <a:gd name="connsiteX2" fmla="*/ 10901 w 12457"/>
            <a:gd name="connsiteY2" fmla="*/ 3046 h 10907"/>
            <a:gd name="connsiteX3" fmla="*/ 11109 w 12457"/>
            <a:gd name="connsiteY3" fmla="*/ 0 h 10907"/>
            <a:gd name="connsiteX0" fmla="*/ 6741 w 13017"/>
            <a:gd name="connsiteY0" fmla="*/ 10907 h 10907"/>
            <a:gd name="connsiteX1" fmla="*/ 0 w 13017"/>
            <a:gd name="connsiteY1" fmla="*/ 8237 h 10907"/>
            <a:gd name="connsiteX2" fmla="*/ 10901 w 13017"/>
            <a:gd name="connsiteY2" fmla="*/ 3046 h 10907"/>
            <a:gd name="connsiteX3" fmla="*/ 11109 w 13017"/>
            <a:gd name="connsiteY3" fmla="*/ 0 h 10907"/>
            <a:gd name="connsiteX0" fmla="*/ 6741 w 12768"/>
            <a:gd name="connsiteY0" fmla="*/ 10907 h 10907"/>
            <a:gd name="connsiteX1" fmla="*/ 0 w 12768"/>
            <a:gd name="connsiteY1" fmla="*/ 8237 h 10907"/>
            <a:gd name="connsiteX2" fmla="*/ 10901 w 12768"/>
            <a:gd name="connsiteY2" fmla="*/ 3046 h 10907"/>
            <a:gd name="connsiteX3" fmla="*/ 11109 w 12768"/>
            <a:gd name="connsiteY3" fmla="*/ 0 h 10907"/>
            <a:gd name="connsiteX0" fmla="*/ 6741 w 11301"/>
            <a:gd name="connsiteY0" fmla="*/ 10907 h 10907"/>
            <a:gd name="connsiteX1" fmla="*/ 0 w 11301"/>
            <a:gd name="connsiteY1" fmla="*/ 8237 h 10907"/>
            <a:gd name="connsiteX2" fmla="*/ 9016 w 11301"/>
            <a:gd name="connsiteY2" fmla="*/ 2679 h 10907"/>
            <a:gd name="connsiteX3" fmla="*/ 11109 w 11301"/>
            <a:gd name="connsiteY3" fmla="*/ 0 h 10907"/>
            <a:gd name="connsiteX0" fmla="*/ 6741 w 11843"/>
            <a:gd name="connsiteY0" fmla="*/ 10907 h 10907"/>
            <a:gd name="connsiteX1" fmla="*/ 0 w 11843"/>
            <a:gd name="connsiteY1" fmla="*/ 8237 h 10907"/>
            <a:gd name="connsiteX2" fmla="*/ 9809 w 11843"/>
            <a:gd name="connsiteY2" fmla="*/ 2380 h 10907"/>
            <a:gd name="connsiteX3" fmla="*/ 11109 w 11843"/>
            <a:gd name="connsiteY3" fmla="*/ 0 h 10907"/>
            <a:gd name="connsiteX0" fmla="*/ 6741 w 12032"/>
            <a:gd name="connsiteY0" fmla="*/ 10907 h 10907"/>
            <a:gd name="connsiteX1" fmla="*/ 0 w 12032"/>
            <a:gd name="connsiteY1" fmla="*/ 8237 h 10907"/>
            <a:gd name="connsiteX2" fmla="*/ 9809 w 12032"/>
            <a:gd name="connsiteY2" fmla="*/ 2380 h 10907"/>
            <a:gd name="connsiteX3" fmla="*/ 11109 w 12032"/>
            <a:gd name="connsiteY3" fmla="*/ 0 h 10907"/>
            <a:gd name="connsiteX0" fmla="*/ 6741 w 11656"/>
            <a:gd name="connsiteY0" fmla="*/ 10907 h 10907"/>
            <a:gd name="connsiteX1" fmla="*/ 0 w 11656"/>
            <a:gd name="connsiteY1" fmla="*/ 8237 h 10907"/>
            <a:gd name="connsiteX2" fmla="*/ 9809 w 11656"/>
            <a:gd name="connsiteY2" fmla="*/ 2380 h 10907"/>
            <a:gd name="connsiteX3" fmla="*/ 11109 w 11656"/>
            <a:gd name="connsiteY3" fmla="*/ 0 h 10907"/>
            <a:gd name="connsiteX0" fmla="*/ 6741 w 11539"/>
            <a:gd name="connsiteY0" fmla="*/ 10907 h 10907"/>
            <a:gd name="connsiteX1" fmla="*/ 0 w 11539"/>
            <a:gd name="connsiteY1" fmla="*/ 8237 h 10907"/>
            <a:gd name="connsiteX2" fmla="*/ 9809 w 11539"/>
            <a:gd name="connsiteY2" fmla="*/ 2380 h 10907"/>
            <a:gd name="connsiteX3" fmla="*/ 11109 w 11539"/>
            <a:gd name="connsiteY3" fmla="*/ 0 h 10907"/>
            <a:gd name="connsiteX0" fmla="*/ 6741 w 11941"/>
            <a:gd name="connsiteY0" fmla="*/ 10907 h 10907"/>
            <a:gd name="connsiteX1" fmla="*/ 0 w 11941"/>
            <a:gd name="connsiteY1" fmla="*/ 8237 h 10907"/>
            <a:gd name="connsiteX2" fmla="*/ 9809 w 11941"/>
            <a:gd name="connsiteY2" fmla="*/ 2380 h 10907"/>
            <a:gd name="connsiteX3" fmla="*/ 11109 w 11941"/>
            <a:gd name="connsiteY3" fmla="*/ 0 h 10907"/>
            <a:gd name="connsiteX0" fmla="*/ 6741 w 11412"/>
            <a:gd name="connsiteY0" fmla="*/ 10907 h 10907"/>
            <a:gd name="connsiteX1" fmla="*/ 0 w 11412"/>
            <a:gd name="connsiteY1" fmla="*/ 8237 h 10907"/>
            <a:gd name="connsiteX2" fmla="*/ 9809 w 11412"/>
            <a:gd name="connsiteY2" fmla="*/ 2380 h 10907"/>
            <a:gd name="connsiteX3" fmla="*/ 11109 w 11412"/>
            <a:gd name="connsiteY3" fmla="*/ 0 h 10907"/>
            <a:gd name="connsiteX0" fmla="*/ 6741 w 11359"/>
            <a:gd name="connsiteY0" fmla="*/ 10907 h 10907"/>
            <a:gd name="connsiteX1" fmla="*/ 0 w 11359"/>
            <a:gd name="connsiteY1" fmla="*/ 8237 h 10907"/>
            <a:gd name="connsiteX2" fmla="*/ 9809 w 11359"/>
            <a:gd name="connsiteY2" fmla="*/ 2380 h 10907"/>
            <a:gd name="connsiteX3" fmla="*/ 11109 w 11359"/>
            <a:gd name="connsiteY3" fmla="*/ 0 h 10907"/>
            <a:gd name="connsiteX0" fmla="*/ 6741 w 11436"/>
            <a:gd name="connsiteY0" fmla="*/ 10907 h 10907"/>
            <a:gd name="connsiteX1" fmla="*/ 0 w 11436"/>
            <a:gd name="connsiteY1" fmla="*/ 8237 h 10907"/>
            <a:gd name="connsiteX2" fmla="*/ 10932 w 11436"/>
            <a:gd name="connsiteY2" fmla="*/ 3306 h 10907"/>
            <a:gd name="connsiteX3" fmla="*/ 9809 w 11436"/>
            <a:gd name="connsiteY3" fmla="*/ 2380 h 10907"/>
            <a:gd name="connsiteX4" fmla="*/ 11109 w 11436"/>
            <a:gd name="connsiteY4" fmla="*/ 0 h 10907"/>
            <a:gd name="connsiteX0" fmla="*/ 6741 w 12267"/>
            <a:gd name="connsiteY0" fmla="*/ 10907 h 10907"/>
            <a:gd name="connsiteX1" fmla="*/ 0 w 12267"/>
            <a:gd name="connsiteY1" fmla="*/ 8237 h 10907"/>
            <a:gd name="connsiteX2" fmla="*/ 11858 w 12267"/>
            <a:gd name="connsiteY2" fmla="*/ 3698 h 10907"/>
            <a:gd name="connsiteX3" fmla="*/ 9809 w 12267"/>
            <a:gd name="connsiteY3" fmla="*/ 2380 h 10907"/>
            <a:gd name="connsiteX4" fmla="*/ 11109 w 12267"/>
            <a:gd name="connsiteY4" fmla="*/ 0 h 10907"/>
            <a:gd name="connsiteX0" fmla="*/ 6741 w 12544"/>
            <a:gd name="connsiteY0" fmla="*/ 10907 h 10907"/>
            <a:gd name="connsiteX1" fmla="*/ 0 w 12544"/>
            <a:gd name="connsiteY1" fmla="*/ 8237 h 10907"/>
            <a:gd name="connsiteX2" fmla="*/ 11858 w 12544"/>
            <a:gd name="connsiteY2" fmla="*/ 3698 h 10907"/>
            <a:gd name="connsiteX3" fmla="*/ 9809 w 12544"/>
            <a:gd name="connsiteY3" fmla="*/ 2380 h 10907"/>
            <a:gd name="connsiteX4" fmla="*/ 11109 w 12544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4430"/>
            <a:gd name="connsiteY0" fmla="*/ 10907 h 10907"/>
            <a:gd name="connsiteX1" fmla="*/ 0 w 14430"/>
            <a:gd name="connsiteY1" fmla="*/ 8237 h 10907"/>
            <a:gd name="connsiteX2" fmla="*/ 14025 w 14430"/>
            <a:gd name="connsiteY2" fmla="*/ 4195 h 10907"/>
            <a:gd name="connsiteX3" fmla="*/ 9809 w 14430"/>
            <a:gd name="connsiteY3" fmla="*/ 2380 h 10907"/>
            <a:gd name="connsiteX4" fmla="*/ 11109 w 14430"/>
            <a:gd name="connsiteY4" fmla="*/ 0 h 10907"/>
            <a:gd name="connsiteX0" fmla="*/ 6741 w 14073"/>
            <a:gd name="connsiteY0" fmla="*/ 10907 h 10907"/>
            <a:gd name="connsiteX1" fmla="*/ 0 w 14073"/>
            <a:gd name="connsiteY1" fmla="*/ 8237 h 10907"/>
            <a:gd name="connsiteX2" fmla="*/ 14025 w 14073"/>
            <a:gd name="connsiteY2" fmla="*/ 4195 h 10907"/>
            <a:gd name="connsiteX3" fmla="*/ 9809 w 14073"/>
            <a:gd name="connsiteY3" fmla="*/ 2380 h 10907"/>
            <a:gd name="connsiteX4" fmla="*/ 11109 w 14073"/>
            <a:gd name="connsiteY4" fmla="*/ 0 h 10907"/>
            <a:gd name="connsiteX0" fmla="*/ 6741 w 14073"/>
            <a:gd name="connsiteY0" fmla="*/ 10907 h 10907"/>
            <a:gd name="connsiteX1" fmla="*/ 0 w 14073"/>
            <a:gd name="connsiteY1" fmla="*/ 8237 h 10907"/>
            <a:gd name="connsiteX2" fmla="*/ 14025 w 14073"/>
            <a:gd name="connsiteY2" fmla="*/ 4195 h 10907"/>
            <a:gd name="connsiteX3" fmla="*/ 9809 w 14073"/>
            <a:gd name="connsiteY3" fmla="*/ 2380 h 10907"/>
            <a:gd name="connsiteX4" fmla="*/ 11109 w 14073"/>
            <a:gd name="connsiteY4" fmla="*/ 0 h 10907"/>
            <a:gd name="connsiteX0" fmla="*/ 6741 w 14576"/>
            <a:gd name="connsiteY0" fmla="*/ 10907 h 10907"/>
            <a:gd name="connsiteX1" fmla="*/ 0 w 14576"/>
            <a:gd name="connsiteY1" fmla="*/ 8237 h 10907"/>
            <a:gd name="connsiteX2" fmla="*/ 14535 w 14576"/>
            <a:gd name="connsiteY2" fmla="*/ 4515 h 10907"/>
            <a:gd name="connsiteX3" fmla="*/ 9809 w 14576"/>
            <a:gd name="connsiteY3" fmla="*/ 2380 h 10907"/>
            <a:gd name="connsiteX4" fmla="*/ 11109 w 14576"/>
            <a:gd name="connsiteY4" fmla="*/ 0 h 10907"/>
            <a:gd name="connsiteX0" fmla="*/ 6741 w 14573"/>
            <a:gd name="connsiteY0" fmla="*/ 10907 h 10907"/>
            <a:gd name="connsiteX1" fmla="*/ 0 w 14573"/>
            <a:gd name="connsiteY1" fmla="*/ 8237 h 10907"/>
            <a:gd name="connsiteX2" fmla="*/ 14535 w 14573"/>
            <a:gd name="connsiteY2" fmla="*/ 4515 h 10907"/>
            <a:gd name="connsiteX3" fmla="*/ 9809 w 14573"/>
            <a:gd name="connsiteY3" fmla="*/ 2380 h 10907"/>
            <a:gd name="connsiteX4" fmla="*/ 11109 w 14573"/>
            <a:gd name="connsiteY4" fmla="*/ 0 h 10907"/>
            <a:gd name="connsiteX0" fmla="*/ 6741 w 14573"/>
            <a:gd name="connsiteY0" fmla="*/ 10907 h 10907"/>
            <a:gd name="connsiteX1" fmla="*/ 0 w 14573"/>
            <a:gd name="connsiteY1" fmla="*/ 8237 h 10907"/>
            <a:gd name="connsiteX2" fmla="*/ 14535 w 14573"/>
            <a:gd name="connsiteY2" fmla="*/ 4515 h 10907"/>
            <a:gd name="connsiteX3" fmla="*/ 9809 w 14573"/>
            <a:gd name="connsiteY3" fmla="*/ 2380 h 10907"/>
            <a:gd name="connsiteX4" fmla="*/ 11109 w 14573"/>
            <a:gd name="connsiteY4" fmla="*/ 0 h 10907"/>
            <a:gd name="connsiteX0" fmla="*/ 6741 w 13505"/>
            <a:gd name="connsiteY0" fmla="*/ 10907 h 10907"/>
            <a:gd name="connsiteX1" fmla="*/ 0 w 13505"/>
            <a:gd name="connsiteY1" fmla="*/ 8237 h 10907"/>
            <a:gd name="connsiteX2" fmla="*/ 13449 w 13505"/>
            <a:gd name="connsiteY2" fmla="*/ 4573 h 10907"/>
            <a:gd name="connsiteX3" fmla="*/ 9809 w 13505"/>
            <a:gd name="connsiteY3" fmla="*/ 2380 h 10907"/>
            <a:gd name="connsiteX4" fmla="*/ 11109 w 1350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53"/>
            <a:gd name="connsiteY0" fmla="*/ 10907 h 10907"/>
            <a:gd name="connsiteX1" fmla="*/ 0 w 13253"/>
            <a:gd name="connsiteY1" fmla="*/ 8237 h 10907"/>
            <a:gd name="connsiteX2" fmla="*/ 13171 w 13253"/>
            <a:gd name="connsiteY2" fmla="*/ 4873 h 10907"/>
            <a:gd name="connsiteX3" fmla="*/ 9809 w 13253"/>
            <a:gd name="connsiteY3" fmla="*/ 2380 h 10907"/>
            <a:gd name="connsiteX4" fmla="*/ 11109 w 13253"/>
            <a:gd name="connsiteY4" fmla="*/ 0 h 10907"/>
            <a:gd name="connsiteX0" fmla="*/ 6741 w 13253"/>
            <a:gd name="connsiteY0" fmla="*/ 10907 h 10907"/>
            <a:gd name="connsiteX1" fmla="*/ 0 w 13253"/>
            <a:gd name="connsiteY1" fmla="*/ 8237 h 10907"/>
            <a:gd name="connsiteX2" fmla="*/ 13171 w 13253"/>
            <a:gd name="connsiteY2" fmla="*/ 4873 h 10907"/>
            <a:gd name="connsiteX3" fmla="*/ 9809 w 13253"/>
            <a:gd name="connsiteY3" fmla="*/ 2380 h 10907"/>
            <a:gd name="connsiteX4" fmla="*/ 11109 w 13253"/>
            <a:gd name="connsiteY4" fmla="*/ 0 h 10907"/>
            <a:gd name="connsiteX0" fmla="*/ 6741 w 12963"/>
            <a:gd name="connsiteY0" fmla="*/ 10907 h 10907"/>
            <a:gd name="connsiteX1" fmla="*/ 0 w 12963"/>
            <a:gd name="connsiteY1" fmla="*/ 8237 h 10907"/>
            <a:gd name="connsiteX2" fmla="*/ 12868 w 12963"/>
            <a:gd name="connsiteY2" fmla="*/ 4522 h 10907"/>
            <a:gd name="connsiteX3" fmla="*/ 9809 w 12963"/>
            <a:gd name="connsiteY3" fmla="*/ 2380 h 10907"/>
            <a:gd name="connsiteX4" fmla="*/ 11109 w 12963"/>
            <a:gd name="connsiteY4" fmla="*/ 0 h 10907"/>
            <a:gd name="connsiteX0" fmla="*/ 6741 w 12976"/>
            <a:gd name="connsiteY0" fmla="*/ 10907 h 10907"/>
            <a:gd name="connsiteX1" fmla="*/ 0 w 12976"/>
            <a:gd name="connsiteY1" fmla="*/ 8237 h 10907"/>
            <a:gd name="connsiteX2" fmla="*/ 12882 w 12976"/>
            <a:gd name="connsiteY2" fmla="*/ 4768 h 10907"/>
            <a:gd name="connsiteX3" fmla="*/ 9809 w 12976"/>
            <a:gd name="connsiteY3" fmla="*/ 2380 h 10907"/>
            <a:gd name="connsiteX4" fmla="*/ 11109 w 12976"/>
            <a:gd name="connsiteY4" fmla="*/ 0 h 10907"/>
            <a:gd name="connsiteX0" fmla="*/ 6741 w 12976"/>
            <a:gd name="connsiteY0" fmla="*/ 10907 h 10907"/>
            <a:gd name="connsiteX1" fmla="*/ 0 w 12976"/>
            <a:gd name="connsiteY1" fmla="*/ 8237 h 10907"/>
            <a:gd name="connsiteX2" fmla="*/ 12882 w 12976"/>
            <a:gd name="connsiteY2" fmla="*/ 4768 h 10907"/>
            <a:gd name="connsiteX3" fmla="*/ 9809 w 12976"/>
            <a:gd name="connsiteY3" fmla="*/ 2380 h 10907"/>
            <a:gd name="connsiteX4" fmla="*/ 11109 w 12976"/>
            <a:gd name="connsiteY4" fmla="*/ 0 h 10907"/>
            <a:gd name="connsiteX0" fmla="*/ 6741 w 12976"/>
            <a:gd name="connsiteY0" fmla="*/ 11761 h 11761"/>
            <a:gd name="connsiteX1" fmla="*/ 0 w 12976"/>
            <a:gd name="connsiteY1" fmla="*/ 9091 h 11761"/>
            <a:gd name="connsiteX2" fmla="*/ 12882 w 12976"/>
            <a:gd name="connsiteY2" fmla="*/ 5622 h 11761"/>
            <a:gd name="connsiteX3" fmla="*/ 9809 w 12976"/>
            <a:gd name="connsiteY3" fmla="*/ 3234 h 11761"/>
            <a:gd name="connsiteX4" fmla="*/ 9117 w 12976"/>
            <a:gd name="connsiteY4" fmla="*/ 0 h 11761"/>
            <a:gd name="connsiteX0" fmla="*/ 6741 w 12925"/>
            <a:gd name="connsiteY0" fmla="*/ 11761 h 11761"/>
            <a:gd name="connsiteX1" fmla="*/ 0 w 12925"/>
            <a:gd name="connsiteY1" fmla="*/ 9091 h 11761"/>
            <a:gd name="connsiteX2" fmla="*/ 12882 w 12925"/>
            <a:gd name="connsiteY2" fmla="*/ 5622 h 11761"/>
            <a:gd name="connsiteX3" fmla="*/ 7560 w 12925"/>
            <a:gd name="connsiteY3" fmla="*/ 2346 h 11761"/>
            <a:gd name="connsiteX4" fmla="*/ 9117 w 12925"/>
            <a:gd name="connsiteY4" fmla="*/ 0 h 11761"/>
            <a:gd name="connsiteX0" fmla="*/ 6741 w 12954"/>
            <a:gd name="connsiteY0" fmla="*/ 11761 h 11761"/>
            <a:gd name="connsiteX1" fmla="*/ 0 w 12954"/>
            <a:gd name="connsiteY1" fmla="*/ 9091 h 11761"/>
            <a:gd name="connsiteX2" fmla="*/ 12882 w 12954"/>
            <a:gd name="connsiteY2" fmla="*/ 5622 h 11761"/>
            <a:gd name="connsiteX3" fmla="*/ 9227 w 12954"/>
            <a:gd name="connsiteY3" fmla="*/ 2417 h 11761"/>
            <a:gd name="connsiteX4" fmla="*/ 9117 w 12954"/>
            <a:gd name="connsiteY4" fmla="*/ 0 h 11761"/>
            <a:gd name="connsiteX0" fmla="*/ 6741 w 12954"/>
            <a:gd name="connsiteY0" fmla="*/ 12391 h 12391"/>
            <a:gd name="connsiteX1" fmla="*/ 0 w 12954"/>
            <a:gd name="connsiteY1" fmla="*/ 9721 h 12391"/>
            <a:gd name="connsiteX2" fmla="*/ 12882 w 12954"/>
            <a:gd name="connsiteY2" fmla="*/ 6252 h 12391"/>
            <a:gd name="connsiteX3" fmla="*/ 9227 w 12954"/>
            <a:gd name="connsiteY3" fmla="*/ 3047 h 12391"/>
            <a:gd name="connsiteX4" fmla="*/ 7243 w 12954"/>
            <a:gd name="connsiteY4" fmla="*/ 0 h 12391"/>
            <a:gd name="connsiteX0" fmla="*/ 6741 w 11956"/>
            <a:gd name="connsiteY0" fmla="*/ 12391 h 12391"/>
            <a:gd name="connsiteX1" fmla="*/ 0 w 11956"/>
            <a:gd name="connsiteY1" fmla="*/ 9721 h 12391"/>
            <a:gd name="connsiteX2" fmla="*/ 11833 w 11956"/>
            <a:gd name="connsiteY2" fmla="*/ 6530 h 12391"/>
            <a:gd name="connsiteX3" fmla="*/ 9227 w 11956"/>
            <a:gd name="connsiteY3" fmla="*/ 3047 h 12391"/>
            <a:gd name="connsiteX4" fmla="*/ 7243 w 11956"/>
            <a:gd name="connsiteY4" fmla="*/ 0 h 12391"/>
            <a:gd name="connsiteX0" fmla="*/ 6741 w 9640"/>
            <a:gd name="connsiteY0" fmla="*/ 12391 h 12391"/>
            <a:gd name="connsiteX1" fmla="*/ 0 w 9640"/>
            <a:gd name="connsiteY1" fmla="*/ 9721 h 12391"/>
            <a:gd name="connsiteX2" fmla="*/ 9227 w 9640"/>
            <a:gd name="connsiteY2" fmla="*/ 3047 h 12391"/>
            <a:gd name="connsiteX3" fmla="*/ 7243 w 9640"/>
            <a:gd name="connsiteY3" fmla="*/ 0 h 12391"/>
            <a:gd name="connsiteX0" fmla="*/ 6993 w 9572"/>
            <a:gd name="connsiteY0" fmla="*/ 7541 h 7541"/>
            <a:gd name="connsiteX1" fmla="*/ 0 w 9572"/>
            <a:gd name="connsiteY1" fmla="*/ 5386 h 7541"/>
            <a:gd name="connsiteX2" fmla="*/ 9572 w 9572"/>
            <a:gd name="connsiteY2" fmla="*/ 0 h 7541"/>
            <a:gd name="connsiteX0" fmla="*/ 17964 w 17964"/>
            <a:gd name="connsiteY0" fmla="*/ 7842 h 7842"/>
            <a:gd name="connsiteX1" fmla="*/ 10658 w 17964"/>
            <a:gd name="connsiteY1" fmla="*/ 4984 h 7842"/>
            <a:gd name="connsiteX2" fmla="*/ 97 w 17964"/>
            <a:gd name="connsiteY2" fmla="*/ 0 h 7842"/>
            <a:gd name="connsiteX0" fmla="*/ 10006 w 10006"/>
            <a:gd name="connsiteY0" fmla="*/ 10000 h 10000"/>
            <a:gd name="connsiteX1" fmla="*/ 5210 w 10006"/>
            <a:gd name="connsiteY1" fmla="*/ 6602 h 10000"/>
            <a:gd name="connsiteX2" fmla="*/ 60 w 10006"/>
            <a:gd name="connsiteY2" fmla="*/ 0 h 10000"/>
            <a:gd name="connsiteX0" fmla="*/ 10006 w 10006"/>
            <a:gd name="connsiteY0" fmla="*/ 10000 h 10000"/>
            <a:gd name="connsiteX1" fmla="*/ 5210 w 10006"/>
            <a:gd name="connsiteY1" fmla="*/ 6602 h 10000"/>
            <a:gd name="connsiteX2" fmla="*/ 60 w 10006"/>
            <a:gd name="connsiteY2" fmla="*/ 0 h 10000"/>
            <a:gd name="connsiteX0" fmla="*/ 10012 w 10012"/>
            <a:gd name="connsiteY0" fmla="*/ 10000 h 10000"/>
            <a:gd name="connsiteX1" fmla="*/ 5216 w 10012"/>
            <a:gd name="connsiteY1" fmla="*/ 6602 h 10000"/>
            <a:gd name="connsiteX2" fmla="*/ 66 w 10012"/>
            <a:gd name="connsiteY2" fmla="*/ 0 h 10000"/>
            <a:gd name="connsiteX0" fmla="*/ 9946 w 9946"/>
            <a:gd name="connsiteY0" fmla="*/ 10000 h 10000"/>
            <a:gd name="connsiteX1" fmla="*/ 5150 w 9946"/>
            <a:gd name="connsiteY1" fmla="*/ 6602 h 10000"/>
            <a:gd name="connsiteX2" fmla="*/ 0 w 9946"/>
            <a:gd name="connsiteY2" fmla="*/ 0 h 10000"/>
            <a:gd name="connsiteX0" fmla="*/ 11046 w 11046"/>
            <a:gd name="connsiteY0" fmla="*/ 9484 h 9484"/>
            <a:gd name="connsiteX1" fmla="*/ 6224 w 11046"/>
            <a:gd name="connsiteY1" fmla="*/ 6086 h 9484"/>
            <a:gd name="connsiteX2" fmla="*/ 0 w 11046"/>
            <a:gd name="connsiteY2" fmla="*/ 0 h 9484"/>
            <a:gd name="connsiteX0" fmla="*/ 10000 w 10000"/>
            <a:gd name="connsiteY0" fmla="*/ 10000 h 10000"/>
            <a:gd name="connsiteX1" fmla="*/ 5635 w 10000"/>
            <a:gd name="connsiteY1" fmla="*/ 6417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635 w 10000"/>
            <a:gd name="connsiteY1" fmla="*/ 6417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635 w 10000"/>
            <a:gd name="connsiteY1" fmla="*/ 6417 h 10000"/>
            <a:gd name="connsiteX2" fmla="*/ 0 w 10000"/>
            <a:gd name="connsiteY2" fmla="*/ 0 h 10000"/>
            <a:gd name="connsiteX0" fmla="*/ 12873 w 12873"/>
            <a:gd name="connsiteY0" fmla="*/ 12358 h 12358"/>
            <a:gd name="connsiteX1" fmla="*/ 8508 w 12873"/>
            <a:gd name="connsiteY1" fmla="*/ 8775 h 12358"/>
            <a:gd name="connsiteX2" fmla="*/ 0 w 12873"/>
            <a:gd name="connsiteY2" fmla="*/ 0 h 123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73" h="12358">
              <a:moveTo>
                <a:pt x="12873" y="12358"/>
              </a:moveTo>
              <a:cubicBezTo>
                <a:pt x="12744" y="12275"/>
                <a:pt x="10469" y="9302"/>
                <a:pt x="8508" y="8775"/>
              </a:cubicBezTo>
              <a:cubicBezTo>
                <a:pt x="7794" y="7635"/>
                <a:pt x="3104" y="3435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490070</xdr:colOff>
      <xdr:row>47</xdr:row>
      <xdr:rowOff>48304</xdr:rowOff>
    </xdr:from>
    <xdr:to>
      <xdr:col>11</xdr:col>
      <xdr:colOff>659557</xdr:colOff>
      <xdr:row>48</xdr:row>
      <xdr:rowOff>30126</xdr:rowOff>
    </xdr:to>
    <xdr:sp macro="" textlink="">
      <xdr:nvSpPr>
        <xdr:cNvPr id="564" name="AutoShape 4802">
          <a:extLst>
            <a:ext uri="{FF2B5EF4-FFF2-40B4-BE49-F238E27FC236}">
              <a16:creationId xmlns:a16="http://schemas.microsoft.com/office/drawing/2014/main" id="{A539BCA3-712A-4EB9-82D4-5786F89EAF45}"/>
            </a:ext>
          </a:extLst>
        </xdr:cNvPr>
        <xdr:cNvSpPr>
          <a:spLocks noChangeArrowheads="1"/>
        </xdr:cNvSpPr>
      </xdr:nvSpPr>
      <xdr:spPr bwMode="auto">
        <a:xfrm>
          <a:off x="7325210" y="7912144"/>
          <a:ext cx="169487" cy="149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574363</xdr:colOff>
      <xdr:row>46</xdr:row>
      <xdr:rowOff>130092</xdr:rowOff>
    </xdr:from>
    <xdr:to>
      <xdr:col>12</xdr:col>
      <xdr:colOff>397808</xdr:colOff>
      <xdr:row>47</xdr:row>
      <xdr:rowOff>89647</xdr:rowOff>
    </xdr:to>
    <xdr:sp macro="" textlink="">
      <xdr:nvSpPr>
        <xdr:cNvPr id="565" name="Line 76">
          <a:extLst>
            <a:ext uri="{FF2B5EF4-FFF2-40B4-BE49-F238E27FC236}">
              <a16:creationId xmlns:a16="http://schemas.microsoft.com/office/drawing/2014/main" id="{FC247152-D499-4B00-9F70-7AFE2358F447}"/>
            </a:ext>
          </a:extLst>
        </xdr:cNvPr>
        <xdr:cNvSpPr>
          <a:spLocks noChangeShapeType="1"/>
        </xdr:cNvSpPr>
      </xdr:nvSpPr>
      <xdr:spPr bwMode="auto">
        <a:xfrm rot="5400000" flipH="1">
          <a:off x="7596718" y="7639077"/>
          <a:ext cx="127195" cy="501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251872</xdr:colOff>
      <xdr:row>39</xdr:row>
      <xdr:rowOff>46791</xdr:rowOff>
    </xdr:from>
    <xdr:to>
      <xdr:col>19</xdr:col>
      <xdr:colOff>396597</xdr:colOff>
      <xdr:row>40</xdr:row>
      <xdr:rowOff>14397</xdr:rowOff>
    </xdr:to>
    <xdr:sp macro="" textlink="">
      <xdr:nvSpPr>
        <xdr:cNvPr id="566" name="AutoShape 605">
          <a:extLst>
            <a:ext uri="{FF2B5EF4-FFF2-40B4-BE49-F238E27FC236}">
              <a16:creationId xmlns:a16="http://schemas.microsoft.com/office/drawing/2014/main" id="{FD16B16C-640A-4B42-B602-E51EE3EC087F}"/>
            </a:ext>
          </a:extLst>
        </xdr:cNvPr>
        <xdr:cNvSpPr>
          <a:spLocks noChangeArrowheads="1"/>
        </xdr:cNvSpPr>
      </xdr:nvSpPr>
      <xdr:spPr bwMode="auto">
        <a:xfrm>
          <a:off x="12520072" y="6546651"/>
          <a:ext cx="144725" cy="1352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62101</xdr:colOff>
      <xdr:row>43</xdr:row>
      <xdr:rowOff>111170</xdr:rowOff>
    </xdr:from>
    <xdr:to>
      <xdr:col>14</xdr:col>
      <xdr:colOff>119225</xdr:colOff>
      <xdr:row>48</xdr:row>
      <xdr:rowOff>34902</xdr:rowOff>
    </xdr:to>
    <xdr:sp macro="" textlink="">
      <xdr:nvSpPr>
        <xdr:cNvPr id="567" name="Freeform 217">
          <a:extLst>
            <a:ext uri="{FF2B5EF4-FFF2-40B4-BE49-F238E27FC236}">
              <a16:creationId xmlns:a16="http://schemas.microsoft.com/office/drawing/2014/main" id="{8125303E-F6F2-4F2F-9EC8-71D639B5CBE8}"/>
            </a:ext>
          </a:extLst>
        </xdr:cNvPr>
        <xdr:cNvSpPr>
          <a:spLocks/>
        </xdr:cNvSpPr>
      </xdr:nvSpPr>
      <xdr:spPr bwMode="auto">
        <a:xfrm rot="1585536">
          <a:off x="8253601" y="7304450"/>
          <a:ext cx="735304" cy="76193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  <a:gd name="connsiteX0" fmla="*/ 37205 w 37205"/>
            <a:gd name="connsiteY0" fmla="*/ 19058 h 19058"/>
            <a:gd name="connsiteX1" fmla="*/ 33635 w 37205"/>
            <a:gd name="connsiteY1" fmla="*/ 15469 h 19058"/>
            <a:gd name="connsiteX2" fmla="*/ 1 w 37205"/>
            <a:gd name="connsiteY2" fmla="*/ 0 h 19058"/>
            <a:gd name="connsiteX0" fmla="*/ 37204 w 37204"/>
            <a:gd name="connsiteY0" fmla="*/ 19177 h 19177"/>
            <a:gd name="connsiteX1" fmla="*/ 33634 w 37204"/>
            <a:gd name="connsiteY1" fmla="*/ 15588 h 19177"/>
            <a:gd name="connsiteX2" fmla="*/ 7634 w 37204"/>
            <a:gd name="connsiteY2" fmla="*/ 1513 h 19177"/>
            <a:gd name="connsiteX3" fmla="*/ 0 w 37204"/>
            <a:gd name="connsiteY3" fmla="*/ 119 h 19177"/>
            <a:gd name="connsiteX0" fmla="*/ 37204 w 37204"/>
            <a:gd name="connsiteY0" fmla="*/ 19177 h 19177"/>
            <a:gd name="connsiteX1" fmla="*/ 33634 w 37204"/>
            <a:gd name="connsiteY1" fmla="*/ 15588 h 19177"/>
            <a:gd name="connsiteX2" fmla="*/ 7634 w 37204"/>
            <a:gd name="connsiteY2" fmla="*/ 1513 h 19177"/>
            <a:gd name="connsiteX3" fmla="*/ 0 w 37204"/>
            <a:gd name="connsiteY3" fmla="*/ 119 h 19177"/>
            <a:gd name="connsiteX0" fmla="*/ 38427 w 38427"/>
            <a:gd name="connsiteY0" fmla="*/ 20882 h 20882"/>
            <a:gd name="connsiteX1" fmla="*/ 34857 w 38427"/>
            <a:gd name="connsiteY1" fmla="*/ 17293 h 20882"/>
            <a:gd name="connsiteX2" fmla="*/ 8857 w 38427"/>
            <a:gd name="connsiteY2" fmla="*/ 3218 h 20882"/>
            <a:gd name="connsiteX3" fmla="*/ 0 w 38427"/>
            <a:gd name="connsiteY3" fmla="*/ 0 h 20882"/>
            <a:gd name="connsiteX0" fmla="*/ 38427 w 38427"/>
            <a:gd name="connsiteY0" fmla="*/ 20882 h 20882"/>
            <a:gd name="connsiteX1" fmla="*/ 34857 w 38427"/>
            <a:gd name="connsiteY1" fmla="*/ 17293 h 20882"/>
            <a:gd name="connsiteX2" fmla="*/ 12160 w 38427"/>
            <a:gd name="connsiteY2" fmla="*/ 1695 h 20882"/>
            <a:gd name="connsiteX3" fmla="*/ 0 w 38427"/>
            <a:gd name="connsiteY3" fmla="*/ 0 h 20882"/>
            <a:gd name="connsiteX0" fmla="*/ 39355 w 39355"/>
            <a:gd name="connsiteY0" fmla="*/ 20720 h 20720"/>
            <a:gd name="connsiteX1" fmla="*/ 35785 w 39355"/>
            <a:gd name="connsiteY1" fmla="*/ 17131 h 20720"/>
            <a:gd name="connsiteX2" fmla="*/ 13088 w 39355"/>
            <a:gd name="connsiteY2" fmla="*/ 1533 h 20720"/>
            <a:gd name="connsiteX3" fmla="*/ 0 w 39355"/>
            <a:gd name="connsiteY3" fmla="*/ 98 h 20720"/>
            <a:gd name="connsiteX0" fmla="*/ 44605 w 44605"/>
            <a:gd name="connsiteY0" fmla="*/ 20592 h 20592"/>
            <a:gd name="connsiteX1" fmla="*/ 41035 w 44605"/>
            <a:gd name="connsiteY1" fmla="*/ 17003 h 20592"/>
            <a:gd name="connsiteX2" fmla="*/ 18338 w 44605"/>
            <a:gd name="connsiteY2" fmla="*/ 1405 h 20592"/>
            <a:gd name="connsiteX3" fmla="*/ 0 w 44605"/>
            <a:gd name="connsiteY3" fmla="*/ 263 h 20592"/>
            <a:gd name="connsiteX0" fmla="*/ 44605 w 44605"/>
            <a:gd name="connsiteY0" fmla="*/ 20592 h 20592"/>
            <a:gd name="connsiteX1" fmla="*/ 41035 w 44605"/>
            <a:gd name="connsiteY1" fmla="*/ 17003 h 20592"/>
            <a:gd name="connsiteX2" fmla="*/ 18338 w 44605"/>
            <a:gd name="connsiteY2" fmla="*/ 1405 h 20592"/>
            <a:gd name="connsiteX3" fmla="*/ 0 w 44605"/>
            <a:gd name="connsiteY3" fmla="*/ 263 h 20592"/>
            <a:gd name="connsiteX0" fmla="*/ 44605 w 44605"/>
            <a:gd name="connsiteY0" fmla="*/ 20329 h 20329"/>
            <a:gd name="connsiteX1" fmla="*/ 41035 w 44605"/>
            <a:gd name="connsiteY1" fmla="*/ 16740 h 20329"/>
            <a:gd name="connsiteX2" fmla="*/ 18338 w 44605"/>
            <a:gd name="connsiteY2" fmla="*/ 1142 h 20329"/>
            <a:gd name="connsiteX3" fmla="*/ 0 w 44605"/>
            <a:gd name="connsiteY3" fmla="*/ 0 h 20329"/>
            <a:gd name="connsiteX0" fmla="*/ 44605 w 44605"/>
            <a:gd name="connsiteY0" fmla="*/ 20571 h 20571"/>
            <a:gd name="connsiteX1" fmla="*/ 41035 w 44605"/>
            <a:gd name="connsiteY1" fmla="*/ 16982 h 20571"/>
            <a:gd name="connsiteX2" fmla="*/ 18238 w 44605"/>
            <a:gd name="connsiteY2" fmla="*/ 937 h 20571"/>
            <a:gd name="connsiteX3" fmla="*/ 0 w 44605"/>
            <a:gd name="connsiteY3" fmla="*/ 242 h 20571"/>
            <a:gd name="connsiteX0" fmla="*/ 44605 w 44605"/>
            <a:gd name="connsiteY0" fmla="*/ 20477 h 20477"/>
            <a:gd name="connsiteX1" fmla="*/ 41035 w 44605"/>
            <a:gd name="connsiteY1" fmla="*/ 16888 h 20477"/>
            <a:gd name="connsiteX2" fmla="*/ 18238 w 44605"/>
            <a:gd name="connsiteY2" fmla="*/ 843 h 20477"/>
            <a:gd name="connsiteX3" fmla="*/ 0 w 44605"/>
            <a:gd name="connsiteY3" fmla="*/ 148 h 20477"/>
            <a:gd name="connsiteX0" fmla="*/ 45630 w 45630"/>
            <a:gd name="connsiteY0" fmla="*/ 20888 h 20888"/>
            <a:gd name="connsiteX1" fmla="*/ 42060 w 45630"/>
            <a:gd name="connsiteY1" fmla="*/ 17299 h 20888"/>
            <a:gd name="connsiteX2" fmla="*/ 19263 w 45630"/>
            <a:gd name="connsiteY2" fmla="*/ 1254 h 20888"/>
            <a:gd name="connsiteX3" fmla="*/ 0 w 45630"/>
            <a:gd name="connsiteY3" fmla="*/ 0 h 208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5630" h="20888">
              <a:moveTo>
                <a:pt x="45630" y="20888"/>
              </a:moveTo>
              <a:cubicBezTo>
                <a:pt x="43542" y="20546"/>
                <a:pt x="44594" y="19895"/>
                <a:pt x="42060" y="17299"/>
              </a:cubicBezTo>
              <a:cubicBezTo>
                <a:pt x="36685" y="14528"/>
                <a:pt x="34345" y="2501"/>
                <a:pt x="19263" y="1254"/>
              </a:cubicBezTo>
              <a:cubicBezTo>
                <a:pt x="6448" y="-400"/>
                <a:pt x="825" y="406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458939</xdr:colOff>
      <xdr:row>45</xdr:row>
      <xdr:rowOff>89334</xdr:rowOff>
    </xdr:from>
    <xdr:to>
      <xdr:col>14</xdr:col>
      <xdr:colOff>11782</xdr:colOff>
      <xdr:row>46</xdr:row>
      <xdr:rowOff>127507</xdr:rowOff>
    </xdr:to>
    <xdr:grpSp>
      <xdr:nvGrpSpPr>
        <xdr:cNvPr id="568" name="グループ化 567">
          <a:extLst>
            <a:ext uri="{FF2B5EF4-FFF2-40B4-BE49-F238E27FC236}">
              <a16:creationId xmlns:a16="http://schemas.microsoft.com/office/drawing/2014/main" id="{36BE9DDC-1FF4-42E7-913D-77DF0B1AE4F7}"/>
            </a:ext>
          </a:extLst>
        </xdr:cNvPr>
        <xdr:cNvGrpSpPr/>
      </xdr:nvGrpSpPr>
      <xdr:grpSpPr>
        <a:xfrm rot="5572461">
          <a:off x="8691343" y="7643709"/>
          <a:ext cx="206860" cy="233408"/>
          <a:chOff x="8646321" y="7789875"/>
          <a:chExt cx="197201" cy="245467"/>
        </a:xfrm>
      </xdr:grpSpPr>
      <xdr:sp macro="" textlink="">
        <xdr:nvSpPr>
          <xdr:cNvPr id="569" name="Text Box 1620">
            <a:extLst>
              <a:ext uri="{FF2B5EF4-FFF2-40B4-BE49-F238E27FC236}">
                <a16:creationId xmlns:a16="http://schemas.microsoft.com/office/drawing/2014/main" id="{5C498505-5315-8B28-81E1-2E9212884A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80152" y="7789875"/>
            <a:ext cx="132762" cy="24546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570" name="Group 405">
            <a:extLst>
              <a:ext uri="{FF2B5EF4-FFF2-40B4-BE49-F238E27FC236}">
                <a16:creationId xmlns:a16="http://schemas.microsoft.com/office/drawing/2014/main" id="{BDD9D991-32D7-7A39-6A1B-8EF8E6264D83}"/>
              </a:ext>
            </a:extLst>
          </xdr:cNvPr>
          <xdr:cNvGrpSpPr>
            <a:grpSpLocks/>
          </xdr:cNvGrpSpPr>
        </xdr:nvGrpSpPr>
        <xdr:grpSpPr bwMode="auto">
          <a:xfrm>
            <a:off x="8646321" y="7799031"/>
            <a:ext cx="197201" cy="233331"/>
            <a:chOff x="716" y="97"/>
            <a:chExt cx="24" cy="20"/>
          </a:xfrm>
        </xdr:grpSpPr>
        <xdr:sp macro="" textlink="">
          <xdr:nvSpPr>
            <xdr:cNvPr id="571" name="Freeform 406">
              <a:extLst>
                <a:ext uri="{FF2B5EF4-FFF2-40B4-BE49-F238E27FC236}">
                  <a16:creationId xmlns:a16="http://schemas.microsoft.com/office/drawing/2014/main" id="{87F52052-931F-CDD1-F528-BD35005003F7}"/>
                </a:ext>
              </a:extLst>
            </xdr:cNvPr>
            <xdr:cNvSpPr>
              <a:spLocks/>
            </xdr:cNvSpPr>
          </xdr:nvSpPr>
          <xdr:spPr bwMode="auto">
            <a:xfrm>
              <a:off x="716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2" name="Freeform 407">
              <a:extLst>
                <a:ext uri="{FF2B5EF4-FFF2-40B4-BE49-F238E27FC236}">
                  <a16:creationId xmlns:a16="http://schemas.microsoft.com/office/drawing/2014/main" id="{0908F6EF-731D-4257-F1F4-D8146AE2DB36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4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14</xdr:col>
      <xdr:colOff>232869</xdr:colOff>
      <xdr:row>45</xdr:row>
      <xdr:rowOff>167152</xdr:rowOff>
    </xdr:from>
    <xdr:to>
      <xdr:col>14</xdr:col>
      <xdr:colOff>649941</xdr:colOff>
      <xdr:row>46</xdr:row>
      <xdr:rowOff>5602</xdr:rowOff>
    </xdr:to>
    <xdr:sp macro="" textlink="">
      <xdr:nvSpPr>
        <xdr:cNvPr id="573" name="Line 76">
          <a:extLst>
            <a:ext uri="{FF2B5EF4-FFF2-40B4-BE49-F238E27FC236}">
              <a16:creationId xmlns:a16="http://schemas.microsoft.com/office/drawing/2014/main" id="{9089164F-42C6-48DE-91E9-835A035E14C6}"/>
            </a:ext>
          </a:extLst>
        </xdr:cNvPr>
        <xdr:cNvSpPr>
          <a:spLocks noChangeShapeType="1"/>
        </xdr:cNvSpPr>
      </xdr:nvSpPr>
      <xdr:spPr bwMode="auto">
        <a:xfrm flipH="1" flipV="1">
          <a:off x="9102549" y="7695712"/>
          <a:ext cx="417072" cy="60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495637</xdr:colOff>
      <xdr:row>56</xdr:row>
      <xdr:rowOff>29800</xdr:rowOff>
    </xdr:from>
    <xdr:ext cx="342307" cy="125591"/>
    <xdr:sp macro="" textlink="">
      <xdr:nvSpPr>
        <xdr:cNvPr id="574" name="Text Box 1620">
          <a:extLst>
            <a:ext uri="{FF2B5EF4-FFF2-40B4-BE49-F238E27FC236}">
              <a16:creationId xmlns:a16="http://schemas.microsoft.com/office/drawing/2014/main" id="{A9F08887-1AD7-4CE6-AD5D-6EEC483D0DC6}"/>
            </a:ext>
          </a:extLst>
        </xdr:cNvPr>
        <xdr:cNvSpPr txBox="1">
          <a:spLocks noChangeArrowheads="1"/>
        </xdr:cNvSpPr>
      </xdr:nvSpPr>
      <xdr:spPr bwMode="auto">
        <a:xfrm>
          <a:off x="8687137" y="9402400"/>
          <a:ext cx="342307" cy="125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306493</xdr:colOff>
      <xdr:row>45</xdr:row>
      <xdr:rowOff>9257</xdr:rowOff>
    </xdr:from>
    <xdr:ext cx="357780" cy="166901"/>
    <xdr:grpSp>
      <xdr:nvGrpSpPr>
        <xdr:cNvPr id="575" name="Group 6672">
          <a:extLst>
            <a:ext uri="{FF2B5EF4-FFF2-40B4-BE49-F238E27FC236}">
              <a16:creationId xmlns:a16="http://schemas.microsoft.com/office/drawing/2014/main" id="{18283E3B-8733-4FE3-AF25-59E71FE95966}"/>
            </a:ext>
          </a:extLst>
        </xdr:cNvPr>
        <xdr:cNvGrpSpPr>
          <a:grpSpLocks/>
        </xdr:cNvGrpSpPr>
      </xdr:nvGrpSpPr>
      <xdr:grpSpPr bwMode="auto">
        <a:xfrm>
          <a:off x="9206188" y="7576906"/>
          <a:ext cx="357780" cy="166901"/>
          <a:chOff x="536" y="109"/>
          <a:chExt cx="46" cy="44"/>
        </a:xfrm>
      </xdr:grpSpPr>
      <xdr:pic>
        <xdr:nvPicPr>
          <xdr:cNvPr id="576" name="Picture 6673" descr="route2">
            <a:extLst>
              <a:ext uri="{FF2B5EF4-FFF2-40B4-BE49-F238E27FC236}">
                <a16:creationId xmlns:a16="http://schemas.microsoft.com/office/drawing/2014/main" id="{2A9D9330-90A7-05FF-4309-ACACAB8428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77" name="Text Box 6674">
            <a:extLst>
              <a:ext uri="{FF2B5EF4-FFF2-40B4-BE49-F238E27FC236}">
                <a16:creationId xmlns:a16="http://schemas.microsoft.com/office/drawing/2014/main" id="{55625C02-E623-36F7-AE82-7581E47007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347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515096</xdr:colOff>
      <xdr:row>44</xdr:row>
      <xdr:rowOff>146153</xdr:rowOff>
    </xdr:from>
    <xdr:to>
      <xdr:col>16</xdr:col>
      <xdr:colOff>663868</xdr:colOff>
      <xdr:row>48</xdr:row>
      <xdr:rowOff>6148</xdr:rowOff>
    </xdr:to>
    <xdr:sp macro="" textlink="">
      <xdr:nvSpPr>
        <xdr:cNvPr id="578" name="Freeform 601">
          <a:extLst>
            <a:ext uri="{FF2B5EF4-FFF2-40B4-BE49-F238E27FC236}">
              <a16:creationId xmlns:a16="http://schemas.microsoft.com/office/drawing/2014/main" id="{1C9F67C1-B6C5-424B-8CEC-C1B4C10453CB}"/>
            </a:ext>
          </a:extLst>
        </xdr:cNvPr>
        <xdr:cNvSpPr>
          <a:spLocks/>
        </xdr:cNvSpPr>
      </xdr:nvSpPr>
      <xdr:spPr bwMode="auto">
        <a:xfrm>
          <a:off x="10062956" y="7507073"/>
          <a:ext cx="834572" cy="53055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  <a:gd name="connsiteX0" fmla="*/ 0 w 123805"/>
            <a:gd name="connsiteY0" fmla="*/ 5891 h 5891"/>
            <a:gd name="connsiteX1" fmla="*/ 3492 w 123805"/>
            <a:gd name="connsiteY1" fmla="*/ 822 h 5891"/>
            <a:gd name="connsiteX2" fmla="*/ 123503 w 123805"/>
            <a:gd name="connsiteY2" fmla="*/ 0 h 5891"/>
            <a:gd name="connsiteX0" fmla="*/ 0 w 9976"/>
            <a:gd name="connsiteY0" fmla="*/ 10542 h 10542"/>
            <a:gd name="connsiteX1" fmla="*/ 282 w 9976"/>
            <a:gd name="connsiteY1" fmla="*/ 1937 h 10542"/>
            <a:gd name="connsiteX2" fmla="*/ 9976 w 9976"/>
            <a:gd name="connsiteY2" fmla="*/ 542 h 10542"/>
            <a:gd name="connsiteX0" fmla="*/ 0 w 10000"/>
            <a:gd name="connsiteY0" fmla="*/ 9486 h 9486"/>
            <a:gd name="connsiteX1" fmla="*/ 283 w 10000"/>
            <a:gd name="connsiteY1" fmla="*/ 1323 h 9486"/>
            <a:gd name="connsiteX2" fmla="*/ 10000 w 10000"/>
            <a:gd name="connsiteY2" fmla="*/ 0 h 9486"/>
            <a:gd name="connsiteX0" fmla="*/ 0 w 10000"/>
            <a:gd name="connsiteY0" fmla="*/ 8671 h 8671"/>
            <a:gd name="connsiteX1" fmla="*/ 283 w 10000"/>
            <a:gd name="connsiteY1" fmla="*/ 66 h 8671"/>
            <a:gd name="connsiteX2" fmla="*/ 10000 w 10000"/>
            <a:gd name="connsiteY2" fmla="*/ 0 h 8671"/>
            <a:gd name="connsiteX0" fmla="*/ 0 w 10000"/>
            <a:gd name="connsiteY0" fmla="*/ 10000 h 10000"/>
            <a:gd name="connsiteX1" fmla="*/ 283 w 10000"/>
            <a:gd name="connsiteY1" fmla="*/ 76 h 10000"/>
            <a:gd name="connsiteX2" fmla="*/ 10000 w 10000"/>
            <a:gd name="connsiteY2" fmla="*/ 0 h 10000"/>
            <a:gd name="connsiteX0" fmla="*/ 0 w 13018"/>
            <a:gd name="connsiteY0" fmla="*/ 9940 h 9940"/>
            <a:gd name="connsiteX1" fmla="*/ 283 w 13018"/>
            <a:gd name="connsiteY1" fmla="*/ 16 h 9940"/>
            <a:gd name="connsiteX2" fmla="*/ 13018 w 13018"/>
            <a:gd name="connsiteY2" fmla="*/ 36 h 9940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10370 w 10370"/>
            <a:gd name="connsiteY2" fmla="*/ 0 h 13463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482 w 10370"/>
            <a:gd name="connsiteY1" fmla="*/ 2604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482 w 10370"/>
            <a:gd name="connsiteY1" fmla="*/ 2604 h 13463"/>
            <a:gd name="connsiteX2" fmla="*/ 7515 w 10370"/>
            <a:gd name="connsiteY2" fmla="*/ 2807 h 13463"/>
            <a:gd name="connsiteX3" fmla="*/ 10370 w 10370"/>
            <a:gd name="connsiteY3" fmla="*/ 0 h 13463"/>
            <a:gd name="connsiteX0" fmla="*/ 268 w 10638"/>
            <a:gd name="connsiteY0" fmla="*/ 13463 h 13463"/>
            <a:gd name="connsiteX1" fmla="*/ 9 w 10638"/>
            <a:gd name="connsiteY1" fmla="*/ 2932 h 13463"/>
            <a:gd name="connsiteX2" fmla="*/ 7783 w 10638"/>
            <a:gd name="connsiteY2" fmla="*/ 2807 h 13463"/>
            <a:gd name="connsiteX3" fmla="*/ 10638 w 10638"/>
            <a:gd name="connsiteY3" fmla="*/ 0 h 13463"/>
            <a:gd name="connsiteX0" fmla="*/ 0 w 10370"/>
            <a:gd name="connsiteY0" fmla="*/ 13463 h 13463"/>
            <a:gd name="connsiteX1" fmla="*/ 270 w 10370"/>
            <a:gd name="connsiteY1" fmla="*/ 3369 h 13463"/>
            <a:gd name="connsiteX2" fmla="*/ 7515 w 10370"/>
            <a:gd name="connsiteY2" fmla="*/ 2807 h 13463"/>
            <a:gd name="connsiteX3" fmla="*/ 10370 w 10370"/>
            <a:gd name="connsiteY3" fmla="*/ 0 h 134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70" h="13463">
              <a:moveTo>
                <a:pt x="0" y="13463"/>
              </a:moveTo>
              <a:cubicBezTo>
                <a:pt x="46" y="10966"/>
                <a:pt x="197" y="7060"/>
                <a:pt x="270" y="3369"/>
              </a:cubicBezTo>
              <a:cubicBezTo>
                <a:pt x="2228" y="3361"/>
                <a:pt x="5823" y="3387"/>
                <a:pt x="7515" y="2807"/>
              </a:cubicBezTo>
              <a:cubicBezTo>
                <a:pt x="9207" y="2227"/>
                <a:pt x="9700" y="267"/>
                <a:pt x="1037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93653</xdr:colOff>
      <xdr:row>45</xdr:row>
      <xdr:rowOff>107668</xdr:rowOff>
    </xdr:from>
    <xdr:to>
      <xdr:col>15</xdr:col>
      <xdr:colOff>643646</xdr:colOff>
      <xdr:row>45</xdr:row>
      <xdr:rowOff>114938</xdr:rowOff>
    </xdr:to>
    <xdr:sp macro="" textlink="">
      <xdr:nvSpPr>
        <xdr:cNvPr id="579" name="Line 76">
          <a:extLst>
            <a:ext uri="{FF2B5EF4-FFF2-40B4-BE49-F238E27FC236}">
              <a16:creationId xmlns:a16="http://schemas.microsoft.com/office/drawing/2014/main" id="{017AA47B-B4AB-48D5-A51C-12627914B136}"/>
            </a:ext>
          </a:extLst>
        </xdr:cNvPr>
        <xdr:cNvSpPr>
          <a:spLocks noChangeShapeType="1"/>
        </xdr:cNvSpPr>
      </xdr:nvSpPr>
      <xdr:spPr bwMode="auto">
        <a:xfrm flipH="1">
          <a:off x="9641513" y="7636228"/>
          <a:ext cx="549993" cy="72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453215</xdr:colOff>
      <xdr:row>45</xdr:row>
      <xdr:rowOff>12900</xdr:rowOff>
    </xdr:from>
    <xdr:to>
      <xdr:col>15</xdr:col>
      <xdr:colOff>609649</xdr:colOff>
      <xdr:row>46</xdr:row>
      <xdr:rowOff>4672</xdr:rowOff>
    </xdr:to>
    <xdr:sp macro="" textlink="">
      <xdr:nvSpPr>
        <xdr:cNvPr id="580" name="Oval 77">
          <a:extLst>
            <a:ext uri="{FF2B5EF4-FFF2-40B4-BE49-F238E27FC236}">
              <a16:creationId xmlns:a16="http://schemas.microsoft.com/office/drawing/2014/main" id="{4AFDA0DA-4C1F-4872-9673-2C9532572E6F}"/>
            </a:ext>
          </a:extLst>
        </xdr:cNvPr>
        <xdr:cNvSpPr>
          <a:spLocks noChangeArrowheads="1"/>
        </xdr:cNvSpPr>
      </xdr:nvSpPr>
      <xdr:spPr bwMode="auto">
        <a:xfrm>
          <a:off x="10001075" y="7541460"/>
          <a:ext cx="156434" cy="1594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87268</xdr:colOff>
      <xdr:row>46</xdr:row>
      <xdr:rowOff>11334</xdr:rowOff>
    </xdr:from>
    <xdr:to>
      <xdr:col>15</xdr:col>
      <xdr:colOff>253588</xdr:colOff>
      <xdr:row>46</xdr:row>
      <xdr:rowOff>139761</xdr:rowOff>
    </xdr:to>
    <xdr:sp macro="" textlink="">
      <xdr:nvSpPr>
        <xdr:cNvPr id="581" name="六角形 580">
          <a:extLst>
            <a:ext uri="{FF2B5EF4-FFF2-40B4-BE49-F238E27FC236}">
              <a16:creationId xmlns:a16="http://schemas.microsoft.com/office/drawing/2014/main" id="{85D2E9B4-6048-4C1C-8BE7-6D947EF1404E}"/>
            </a:ext>
          </a:extLst>
        </xdr:cNvPr>
        <xdr:cNvSpPr/>
      </xdr:nvSpPr>
      <xdr:spPr bwMode="auto">
        <a:xfrm>
          <a:off x="9635128" y="7707534"/>
          <a:ext cx="166320" cy="1284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380732</xdr:colOff>
      <xdr:row>41</xdr:row>
      <xdr:rowOff>132465</xdr:rowOff>
    </xdr:from>
    <xdr:to>
      <xdr:col>11</xdr:col>
      <xdr:colOff>544562</xdr:colOff>
      <xdr:row>42</xdr:row>
      <xdr:rowOff>98624</xdr:rowOff>
    </xdr:to>
    <xdr:sp macro="" textlink="">
      <xdr:nvSpPr>
        <xdr:cNvPr id="582" name="六角形 581">
          <a:extLst>
            <a:ext uri="{FF2B5EF4-FFF2-40B4-BE49-F238E27FC236}">
              <a16:creationId xmlns:a16="http://schemas.microsoft.com/office/drawing/2014/main" id="{9C7497E7-4C20-4660-AE3A-F935BB07043A}"/>
            </a:ext>
          </a:extLst>
        </xdr:cNvPr>
        <xdr:cNvSpPr/>
      </xdr:nvSpPr>
      <xdr:spPr bwMode="auto">
        <a:xfrm>
          <a:off x="7215872" y="6967605"/>
          <a:ext cx="163830" cy="1566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146607</xdr:colOff>
      <xdr:row>44</xdr:row>
      <xdr:rowOff>161358</xdr:rowOff>
    </xdr:from>
    <xdr:ext cx="439923" cy="114930"/>
    <xdr:sp macro="" textlink="">
      <xdr:nvSpPr>
        <xdr:cNvPr id="583" name="Text Box 1620">
          <a:extLst>
            <a:ext uri="{FF2B5EF4-FFF2-40B4-BE49-F238E27FC236}">
              <a16:creationId xmlns:a16="http://schemas.microsoft.com/office/drawing/2014/main" id="{FB0A229A-4FA4-4F66-9BDE-220B036ED0C0}"/>
            </a:ext>
          </a:extLst>
        </xdr:cNvPr>
        <xdr:cNvSpPr txBox="1">
          <a:spLocks noChangeArrowheads="1"/>
        </xdr:cNvSpPr>
      </xdr:nvSpPr>
      <xdr:spPr bwMode="auto">
        <a:xfrm>
          <a:off x="11736627" y="7522278"/>
          <a:ext cx="439923" cy="11493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308135</xdr:colOff>
      <xdr:row>46</xdr:row>
      <xdr:rowOff>159554</xdr:rowOff>
    </xdr:from>
    <xdr:to>
      <xdr:col>19</xdr:col>
      <xdr:colOff>8513</xdr:colOff>
      <xdr:row>47</xdr:row>
      <xdr:rowOff>8514</xdr:rowOff>
    </xdr:to>
    <xdr:sp macro="" textlink="">
      <xdr:nvSpPr>
        <xdr:cNvPr id="584" name="Line 76">
          <a:extLst>
            <a:ext uri="{FF2B5EF4-FFF2-40B4-BE49-F238E27FC236}">
              <a16:creationId xmlns:a16="http://schemas.microsoft.com/office/drawing/2014/main" id="{26BA72E1-1033-4A95-9565-4483F8D62FAD}"/>
            </a:ext>
          </a:extLst>
        </xdr:cNvPr>
        <xdr:cNvSpPr>
          <a:spLocks noChangeShapeType="1"/>
        </xdr:cNvSpPr>
      </xdr:nvSpPr>
      <xdr:spPr bwMode="auto">
        <a:xfrm flipH="1" flipV="1">
          <a:off x="11898155" y="7855754"/>
          <a:ext cx="378558" cy="16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439634</xdr:colOff>
      <xdr:row>45</xdr:row>
      <xdr:rowOff>102932</xdr:rowOff>
    </xdr:from>
    <xdr:to>
      <xdr:col>16</xdr:col>
      <xdr:colOff>641007</xdr:colOff>
      <xdr:row>47</xdr:row>
      <xdr:rowOff>12105</xdr:rowOff>
    </xdr:to>
    <xdr:grpSp>
      <xdr:nvGrpSpPr>
        <xdr:cNvPr id="585" name="グループ化 584">
          <a:extLst>
            <a:ext uri="{FF2B5EF4-FFF2-40B4-BE49-F238E27FC236}">
              <a16:creationId xmlns:a16="http://schemas.microsoft.com/office/drawing/2014/main" id="{977CB48A-F967-46F4-8858-7E558B0B4DC0}"/>
            </a:ext>
          </a:extLst>
        </xdr:cNvPr>
        <xdr:cNvGrpSpPr/>
      </xdr:nvGrpSpPr>
      <xdr:grpSpPr>
        <a:xfrm rot="19702995">
          <a:off x="10706275" y="7670581"/>
          <a:ext cx="201373" cy="246547"/>
          <a:chOff x="10273392" y="6118680"/>
          <a:chExt cx="201373" cy="238480"/>
        </a:xfrm>
      </xdr:grpSpPr>
      <xdr:sp macro="" textlink="">
        <xdr:nvSpPr>
          <xdr:cNvPr id="586" name="Freeform 407">
            <a:extLst>
              <a:ext uri="{FF2B5EF4-FFF2-40B4-BE49-F238E27FC236}">
                <a16:creationId xmlns:a16="http://schemas.microsoft.com/office/drawing/2014/main" id="{2FA31D82-82BE-9DD8-28B0-493BCDDC10F6}"/>
              </a:ext>
            </a:extLst>
          </xdr:cNvPr>
          <xdr:cNvSpPr>
            <a:spLocks/>
          </xdr:cNvSpPr>
        </xdr:nvSpPr>
        <xdr:spPr bwMode="auto">
          <a:xfrm flipH="1" flipV="1">
            <a:off x="10425156" y="6128671"/>
            <a:ext cx="49609" cy="228489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87" name="Freeform 406">
            <a:extLst>
              <a:ext uri="{FF2B5EF4-FFF2-40B4-BE49-F238E27FC236}">
                <a16:creationId xmlns:a16="http://schemas.microsoft.com/office/drawing/2014/main" id="{902BAC0E-6707-B135-808B-FB79C3B11153}"/>
              </a:ext>
            </a:extLst>
          </xdr:cNvPr>
          <xdr:cNvSpPr>
            <a:spLocks/>
          </xdr:cNvSpPr>
        </xdr:nvSpPr>
        <xdr:spPr bwMode="auto">
          <a:xfrm>
            <a:off x="10273392" y="6118680"/>
            <a:ext cx="49608" cy="228489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258567</xdr:colOff>
      <xdr:row>47</xdr:row>
      <xdr:rowOff>24569</xdr:rowOff>
    </xdr:from>
    <xdr:to>
      <xdr:col>18</xdr:col>
      <xdr:colOff>400148</xdr:colOff>
      <xdr:row>47</xdr:row>
      <xdr:rowOff>151296</xdr:rowOff>
    </xdr:to>
    <xdr:sp macro="" textlink="">
      <xdr:nvSpPr>
        <xdr:cNvPr id="588" name="AutoShape 605">
          <a:extLst>
            <a:ext uri="{FF2B5EF4-FFF2-40B4-BE49-F238E27FC236}">
              <a16:creationId xmlns:a16="http://schemas.microsoft.com/office/drawing/2014/main" id="{7F01CC11-DA31-460B-8207-B4408748C985}"/>
            </a:ext>
          </a:extLst>
        </xdr:cNvPr>
        <xdr:cNvSpPr>
          <a:spLocks noChangeArrowheads="1"/>
        </xdr:cNvSpPr>
      </xdr:nvSpPr>
      <xdr:spPr bwMode="auto">
        <a:xfrm>
          <a:off x="11848587" y="7888409"/>
          <a:ext cx="141581" cy="12672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124561</xdr:colOff>
      <xdr:row>45</xdr:row>
      <xdr:rowOff>95278</xdr:rowOff>
    </xdr:from>
    <xdr:to>
      <xdr:col>20</xdr:col>
      <xdr:colOff>96800</xdr:colOff>
      <xdr:row>45</xdr:row>
      <xdr:rowOff>151626</xdr:rowOff>
    </xdr:to>
    <xdr:sp macro="" textlink="">
      <xdr:nvSpPr>
        <xdr:cNvPr id="589" name="Line 76">
          <a:extLst>
            <a:ext uri="{FF2B5EF4-FFF2-40B4-BE49-F238E27FC236}">
              <a16:creationId xmlns:a16="http://schemas.microsoft.com/office/drawing/2014/main" id="{1EC24013-B531-4F52-B930-6DC7CE76CF9A}"/>
            </a:ext>
          </a:extLst>
        </xdr:cNvPr>
        <xdr:cNvSpPr>
          <a:spLocks noChangeShapeType="1"/>
        </xdr:cNvSpPr>
      </xdr:nvSpPr>
      <xdr:spPr bwMode="auto">
        <a:xfrm rot="387536" flipH="1">
          <a:off x="12392761" y="7623838"/>
          <a:ext cx="650419" cy="563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74363</xdr:colOff>
      <xdr:row>45</xdr:row>
      <xdr:rowOff>57755</xdr:rowOff>
    </xdr:from>
    <xdr:to>
      <xdr:col>20</xdr:col>
      <xdr:colOff>213527</xdr:colOff>
      <xdr:row>46</xdr:row>
      <xdr:rowOff>24675</xdr:rowOff>
    </xdr:to>
    <xdr:sp macro="" textlink="">
      <xdr:nvSpPr>
        <xdr:cNvPr id="590" name="Oval 77">
          <a:extLst>
            <a:ext uri="{FF2B5EF4-FFF2-40B4-BE49-F238E27FC236}">
              <a16:creationId xmlns:a16="http://schemas.microsoft.com/office/drawing/2014/main" id="{CF1D6E7D-7569-46F7-926D-F8B1BBA5EEC7}"/>
            </a:ext>
          </a:extLst>
        </xdr:cNvPr>
        <xdr:cNvSpPr>
          <a:spLocks noChangeArrowheads="1"/>
        </xdr:cNvSpPr>
      </xdr:nvSpPr>
      <xdr:spPr bwMode="auto">
        <a:xfrm>
          <a:off x="13020743" y="7586315"/>
          <a:ext cx="139164" cy="1345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11139</xdr:colOff>
      <xdr:row>53</xdr:row>
      <xdr:rowOff>118932</xdr:rowOff>
    </xdr:from>
    <xdr:to>
      <xdr:col>14</xdr:col>
      <xdr:colOff>105251</xdr:colOff>
      <xdr:row>56</xdr:row>
      <xdr:rowOff>58985</xdr:rowOff>
    </xdr:to>
    <xdr:sp macro="" textlink="">
      <xdr:nvSpPr>
        <xdr:cNvPr id="591" name="Freeform 169">
          <a:extLst>
            <a:ext uri="{FF2B5EF4-FFF2-40B4-BE49-F238E27FC236}">
              <a16:creationId xmlns:a16="http://schemas.microsoft.com/office/drawing/2014/main" id="{841D6E21-59A5-46E3-B873-D557ED071B5D}"/>
            </a:ext>
          </a:extLst>
        </xdr:cNvPr>
        <xdr:cNvSpPr>
          <a:spLocks/>
        </xdr:cNvSpPr>
      </xdr:nvSpPr>
      <xdr:spPr bwMode="auto">
        <a:xfrm>
          <a:off x="8202639" y="8988612"/>
          <a:ext cx="772292" cy="442973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69" h="13620">
              <a:moveTo>
                <a:pt x="10169" y="13620"/>
              </a:moveTo>
              <a:lnTo>
                <a:pt x="10169" y="3620"/>
              </a:lnTo>
              <a:cubicBezTo>
                <a:pt x="6499" y="2164"/>
                <a:pt x="3501" y="-747"/>
                <a:pt x="0" y="17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28822</xdr:colOff>
      <xdr:row>55</xdr:row>
      <xdr:rowOff>10408</xdr:rowOff>
    </xdr:from>
    <xdr:to>
      <xdr:col>14</xdr:col>
      <xdr:colOff>174174</xdr:colOff>
      <xdr:row>55</xdr:row>
      <xdr:rowOff>125334</xdr:rowOff>
    </xdr:to>
    <xdr:sp macro="" textlink="">
      <xdr:nvSpPr>
        <xdr:cNvPr id="592" name="AutoShape 1094">
          <a:extLst>
            <a:ext uri="{FF2B5EF4-FFF2-40B4-BE49-F238E27FC236}">
              <a16:creationId xmlns:a16="http://schemas.microsoft.com/office/drawing/2014/main" id="{B4838151-F0F4-4EA7-9337-64090662CBDB}"/>
            </a:ext>
          </a:extLst>
        </xdr:cNvPr>
        <xdr:cNvSpPr>
          <a:spLocks noChangeArrowheads="1"/>
        </xdr:cNvSpPr>
      </xdr:nvSpPr>
      <xdr:spPr bwMode="auto">
        <a:xfrm>
          <a:off x="8898502" y="9215368"/>
          <a:ext cx="145352" cy="1149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130819</xdr:colOff>
      <xdr:row>54</xdr:row>
      <xdr:rowOff>43981</xdr:rowOff>
    </xdr:from>
    <xdr:to>
      <xdr:col>14</xdr:col>
      <xdr:colOff>629500</xdr:colOff>
      <xdr:row>55</xdr:row>
      <xdr:rowOff>98801</xdr:rowOff>
    </xdr:to>
    <xdr:sp macro="" textlink="">
      <xdr:nvSpPr>
        <xdr:cNvPr id="593" name="Line 456">
          <a:extLst>
            <a:ext uri="{FF2B5EF4-FFF2-40B4-BE49-F238E27FC236}">
              <a16:creationId xmlns:a16="http://schemas.microsoft.com/office/drawing/2014/main" id="{2D908493-C5AF-437E-A33C-24A54C958198}"/>
            </a:ext>
          </a:extLst>
        </xdr:cNvPr>
        <xdr:cNvSpPr>
          <a:spLocks noChangeShapeType="1"/>
        </xdr:cNvSpPr>
      </xdr:nvSpPr>
      <xdr:spPr bwMode="auto">
        <a:xfrm rot="15476815" flipV="1">
          <a:off x="9138610" y="8943190"/>
          <a:ext cx="222460" cy="498681"/>
        </a:xfrm>
        <a:custGeom>
          <a:avLst/>
          <a:gdLst>
            <a:gd name="connsiteX0" fmla="*/ 0 w 101703"/>
            <a:gd name="connsiteY0" fmla="*/ 0 h 541922"/>
            <a:gd name="connsiteX1" fmla="*/ 101703 w 101703"/>
            <a:gd name="connsiteY1" fmla="*/ 541922 h 541922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424" h="486068">
              <a:moveTo>
                <a:pt x="0" y="0"/>
              </a:moveTo>
              <a:cubicBezTo>
                <a:pt x="80258" y="214270"/>
                <a:pt x="125523" y="305427"/>
                <a:pt x="159424" y="4860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396002</xdr:colOff>
      <xdr:row>29</xdr:row>
      <xdr:rowOff>66509</xdr:rowOff>
    </xdr:from>
    <xdr:ext cx="675548" cy="228761"/>
    <xdr:sp macro="" textlink="">
      <xdr:nvSpPr>
        <xdr:cNvPr id="594" name="Text Box 554">
          <a:extLst>
            <a:ext uri="{FF2B5EF4-FFF2-40B4-BE49-F238E27FC236}">
              <a16:creationId xmlns:a16="http://schemas.microsoft.com/office/drawing/2014/main" id="{D1280B9A-2E60-4489-B47B-6DE3030EDC67}"/>
            </a:ext>
          </a:extLst>
        </xdr:cNvPr>
        <xdr:cNvSpPr txBox="1">
          <a:spLocks noChangeArrowheads="1"/>
        </xdr:cNvSpPr>
      </xdr:nvSpPr>
      <xdr:spPr bwMode="auto">
        <a:xfrm>
          <a:off x="18089642" y="4889969"/>
          <a:ext cx="675548" cy="22876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茨木小川町店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10762</xdr:colOff>
      <xdr:row>34</xdr:row>
      <xdr:rowOff>149120</xdr:rowOff>
    </xdr:from>
    <xdr:ext cx="1371738" cy="926627"/>
    <xdr:sp macro="" textlink="">
      <xdr:nvSpPr>
        <xdr:cNvPr id="595" name="Text Box 1118">
          <a:extLst>
            <a:ext uri="{FF2B5EF4-FFF2-40B4-BE49-F238E27FC236}">
              <a16:creationId xmlns:a16="http://schemas.microsoft.com/office/drawing/2014/main" id="{91788EE6-7BD6-4EA5-B24C-D35634EAB715}"/>
            </a:ext>
          </a:extLst>
        </xdr:cNvPr>
        <xdr:cNvSpPr txBox="1">
          <a:spLocks noChangeArrowheads="1"/>
        </xdr:cNvSpPr>
      </xdr:nvSpPr>
      <xdr:spPr bwMode="auto">
        <a:xfrm>
          <a:off x="14991682" y="5810780"/>
          <a:ext cx="1371738" cy="926627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到着時刻記入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映像提示。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開設時間外ｺﾞｰﾙ時はﾌﾞﾙﾍﾞ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ｶｰﾄﾞ記載の連絡先へ連絡。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327401</xdr:colOff>
      <xdr:row>15</xdr:row>
      <xdr:rowOff>104322</xdr:rowOff>
    </xdr:from>
    <xdr:to>
      <xdr:col>8</xdr:col>
      <xdr:colOff>502026</xdr:colOff>
      <xdr:row>16</xdr:row>
      <xdr:rowOff>77108</xdr:rowOff>
    </xdr:to>
    <xdr:sp macro="" textlink="">
      <xdr:nvSpPr>
        <xdr:cNvPr id="596" name="六角形 595">
          <a:extLst>
            <a:ext uri="{FF2B5EF4-FFF2-40B4-BE49-F238E27FC236}">
              <a16:creationId xmlns:a16="http://schemas.microsoft.com/office/drawing/2014/main" id="{6CD7D87D-DD8D-49E4-9A99-EA88151D75CC}"/>
            </a:ext>
          </a:extLst>
        </xdr:cNvPr>
        <xdr:cNvSpPr/>
      </xdr:nvSpPr>
      <xdr:spPr bwMode="auto">
        <a:xfrm>
          <a:off x="5128001" y="2580822"/>
          <a:ext cx="174625" cy="1404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236815</xdr:colOff>
      <xdr:row>13</xdr:row>
      <xdr:rowOff>128688</xdr:rowOff>
    </xdr:from>
    <xdr:to>
      <xdr:col>8</xdr:col>
      <xdr:colOff>332900</xdr:colOff>
      <xdr:row>14</xdr:row>
      <xdr:rowOff>113450</xdr:rowOff>
    </xdr:to>
    <xdr:sp macro="" textlink="">
      <xdr:nvSpPr>
        <xdr:cNvPr id="597" name="Oval 77">
          <a:extLst>
            <a:ext uri="{FF2B5EF4-FFF2-40B4-BE49-F238E27FC236}">
              <a16:creationId xmlns:a16="http://schemas.microsoft.com/office/drawing/2014/main" id="{AA597CC7-AC86-4EEF-B518-285480FA94A1}"/>
            </a:ext>
          </a:extLst>
        </xdr:cNvPr>
        <xdr:cNvSpPr>
          <a:spLocks noChangeArrowheads="1"/>
        </xdr:cNvSpPr>
      </xdr:nvSpPr>
      <xdr:spPr bwMode="auto">
        <a:xfrm>
          <a:off x="5037415" y="2269908"/>
          <a:ext cx="96085" cy="15240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34254</xdr:colOff>
      <xdr:row>10</xdr:row>
      <xdr:rowOff>144328</xdr:rowOff>
    </xdr:from>
    <xdr:to>
      <xdr:col>8</xdr:col>
      <xdr:colOff>648611</xdr:colOff>
      <xdr:row>14</xdr:row>
      <xdr:rowOff>62282</xdr:rowOff>
    </xdr:to>
    <xdr:sp macro="" textlink="">
      <xdr:nvSpPr>
        <xdr:cNvPr id="598" name="Line 88">
          <a:extLst>
            <a:ext uri="{FF2B5EF4-FFF2-40B4-BE49-F238E27FC236}">
              <a16:creationId xmlns:a16="http://schemas.microsoft.com/office/drawing/2014/main" id="{DDD53F8A-DDD1-4F5F-BA12-ADF413C249A5}"/>
            </a:ext>
          </a:extLst>
        </xdr:cNvPr>
        <xdr:cNvSpPr>
          <a:spLocks noChangeShapeType="1"/>
        </xdr:cNvSpPr>
      </xdr:nvSpPr>
      <xdr:spPr bwMode="auto">
        <a:xfrm rot="5400000" flipV="1">
          <a:off x="4835394" y="1758276"/>
          <a:ext cx="584704" cy="614357"/>
        </a:xfrm>
        <a:custGeom>
          <a:avLst/>
          <a:gdLst>
            <a:gd name="connsiteX0" fmla="*/ 0 w 75090"/>
            <a:gd name="connsiteY0" fmla="*/ 0 h 663711"/>
            <a:gd name="connsiteX1" fmla="*/ 75090 w 75090"/>
            <a:gd name="connsiteY1" fmla="*/ 663711 h 663711"/>
            <a:gd name="connsiteX0" fmla="*/ 12506 w 87596"/>
            <a:gd name="connsiteY0" fmla="*/ 0 h 663711"/>
            <a:gd name="connsiteX1" fmla="*/ 87596 w 87596"/>
            <a:gd name="connsiteY1" fmla="*/ 663711 h 663711"/>
            <a:gd name="connsiteX0" fmla="*/ 17 w 75107"/>
            <a:gd name="connsiteY0" fmla="*/ 0 h 663711"/>
            <a:gd name="connsiteX1" fmla="*/ 46709 w 75107"/>
            <a:gd name="connsiteY1" fmla="*/ 267696 h 663711"/>
            <a:gd name="connsiteX2" fmla="*/ 75107 w 75107"/>
            <a:gd name="connsiteY2" fmla="*/ 663711 h 663711"/>
            <a:gd name="connsiteX0" fmla="*/ 114313 w 189403"/>
            <a:gd name="connsiteY0" fmla="*/ 0 h 663711"/>
            <a:gd name="connsiteX1" fmla="*/ 5368 w 189403"/>
            <a:gd name="connsiteY1" fmla="*/ 236569 h 663711"/>
            <a:gd name="connsiteX2" fmla="*/ 189403 w 189403"/>
            <a:gd name="connsiteY2" fmla="*/ 663711 h 663711"/>
            <a:gd name="connsiteX0" fmla="*/ 114313 w 189403"/>
            <a:gd name="connsiteY0" fmla="*/ 0 h 663711"/>
            <a:gd name="connsiteX1" fmla="*/ 5368 w 189403"/>
            <a:gd name="connsiteY1" fmla="*/ 236569 h 663711"/>
            <a:gd name="connsiteX2" fmla="*/ 189403 w 189403"/>
            <a:gd name="connsiteY2" fmla="*/ 663711 h 663711"/>
            <a:gd name="connsiteX0" fmla="*/ 170398 w 245488"/>
            <a:gd name="connsiteY0" fmla="*/ 0 h 663711"/>
            <a:gd name="connsiteX1" fmla="*/ 61453 w 245488"/>
            <a:gd name="connsiteY1" fmla="*/ 236569 h 663711"/>
            <a:gd name="connsiteX2" fmla="*/ 245488 w 245488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99599 w 274689"/>
            <a:gd name="connsiteY0" fmla="*/ 0 h 663711"/>
            <a:gd name="connsiteX1" fmla="*/ 56911 w 274689"/>
            <a:gd name="connsiteY1" fmla="*/ 186292 h 663711"/>
            <a:gd name="connsiteX2" fmla="*/ 274689 w 274689"/>
            <a:gd name="connsiteY2" fmla="*/ 663711 h 663711"/>
            <a:gd name="connsiteX0" fmla="*/ 366440 w 441530"/>
            <a:gd name="connsiteY0" fmla="*/ 0 h 663711"/>
            <a:gd name="connsiteX1" fmla="*/ 40585 w 441530"/>
            <a:gd name="connsiteY1" fmla="*/ 226448 h 663711"/>
            <a:gd name="connsiteX2" fmla="*/ 441530 w 441530"/>
            <a:gd name="connsiteY2" fmla="*/ 663711 h 663711"/>
            <a:gd name="connsiteX0" fmla="*/ 366440 w 441530"/>
            <a:gd name="connsiteY0" fmla="*/ 0 h 663711"/>
            <a:gd name="connsiteX1" fmla="*/ 40585 w 441530"/>
            <a:gd name="connsiteY1" fmla="*/ 226448 h 663711"/>
            <a:gd name="connsiteX2" fmla="*/ 441530 w 441530"/>
            <a:gd name="connsiteY2" fmla="*/ 663711 h 663711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634"/>
            <a:gd name="connsiteY0" fmla="*/ 9459 h 673170"/>
            <a:gd name="connsiteX1" fmla="*/ 1484 w 402634"/>
            <a:gd name="connsiteY1" fmla="*/ 235907 h 673170"/>
            <a:gd name="connsiteX2" fmla="*/ 402429 w 402634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455669 w 530759"/>
            <a:gd name="connsiteY0" fmla="*/ 29853 h 693564"/>
            <a:gd name="connsiteX1" fmla="*/ 1100 w 530759"/>
            <a:gd name="connsiteY1" fmla="*/ 216147 h 693564"/>
            <a:gd name="connsiteX2" fmla="*/ 530759 w 530759"/>
            <a:gd name="connsiteY2" fmla="*/ 693564 h 693564"/>
            <a:gd name="connsiteX0" fmla="*/ 455669 w 530759"/>
            <a:gd name="connsiteY0" fmla="*/ 29853 h 693564"/>
            <a:gd name="connsiteX1" fmla="*/ 1100 w 530759"/>
            <a:gd name="connsiteY1" fmla="*/ 216147 h 693564"/>
            <a:gd name="connsiteX2" fmla="*/ 530759 w 530759"/>
            <a:gd name="connsiteY2" fmla="*/ 693564 h 693564"/>
            <a:gd name="connsiteX0" fmla="*/ 135885 w 532759"/>
            <a:gd name="connsiteY0" fmla="*/ 0 h 897331"/>
            <a:gd name="connsiteX1" fmla="*/ 3100 w 532759"/>
            <a:gd name="connsiteY1" fmla="*/ 419914 h 897331"/>
            <a:gd name="connsiteX2" fmla="*/ 532759 w 532759"/>
            <a:gd name="connsiteY2" fmla="*/ 897331 h 897331"/>
            <a:gd name="connsiteX0" fmla="*/ 148086 w 544960"/>
            <a:gd name="connsiteY0" fmla="*/ 3732 h 901063"/>
            <a:gd name="connsiteX1" fmla="*/ 15301 w 544960"/>
            <a:gd name="connsiteY1" fmla="*/ 423646 h 901063"/>
            <a:gd name="connsiteX2" fmla="*/ 544960 w 544960"/>
            <a:gd name="connsiteY2" fmla="*/ 901063 h 901063"/>
            <a:gd name="connsiteX0" fmla="*/ 135973 w 532847"/>
            <a:gd name="connsiteY0" fmla="*/ 3732 h 901063"/>
            <a:gd name="connsiteX1" fmla="*/ 3188 w 532847"/>
            <a:gd name="connsiteY1" fmla="*/ 423646 h 901063"/>
            <a:gd name="connsiteX2" fmla="*/ 532847 w 532847"/>
            <a:gd name="connsiteY2" fmla="*/ 901063 h 901063"/>
            <a:gd name="connsiteX0" fmla="*/ 143101 w 539975"/>
            <a:gd name="connsiteY0" fmla="*/ 12680 h 910011"/>
            <a:gd name="connsiteX1" fmla="*/ 10316 w 539975"/>
            <a:gd name="connsiteY1" fmla="*/ 432594 h 910011"/>
            <a:gd name="connsiteX2" fmla="*/ 539975 w 539975"/>
            <a:gd name="connsiteY2" fmla="*/ 910011 h 910011"/>
            <a:gd name="connsiteX0" fmla="*/ 144528 w 541402"/>
            <a:gd name="connsiteY0" fmla="*/ 0 h 897331"/>
            <a:gd name="connsiteX1" fmla="*/ 11743 w 541402"/>
            <a:gd name="connsiteY1" fmla="*/ 419914 h 897331"/>
            <a:gd name="connsiteX2" fmla="*/ 541402 w 541402"/>
            <a:gd name="connsiteY2" fmla="*/ 897331 h 897331"/>
            <a:gd name="connsiteX0" fmla="*/ 63476 w 628668"/>
            <a:gd name="connsiteY0" fmla="*/ 0 h 1010491"/>
            <a:gd name="connsiteX1" fmla="*/ 99009 w 628668"/>
            <a:gd name="connsiteY1" fmla="*/ 533074 h 1010491"/>
            <a:gd name="connsiteX2" fmla="*/ 628668 w 628668"/>
            <a:gd name="connsiteY2" fmla="*/ 1010491 h 1010491"/>
            <a:gd name="connsiteX0" fmla="*/ 75 w 565267"/>
            <a:gd name="connsiteY0" fmla="*/ 0 h 1010491"/>
            <a:gd name="connsiteX1" fmla="*/ 35608 w 565267"/>
            <a:gd name="connsiteY1" fmla="*/ 533074 h 1010491"/>
            <a:gd name="connsiteX2" fmla="*/ 565267 w 565267"/>
            <a:gd name="connsiteY2" fmla="*/ 1010491 h 1010491"/>
            <a:gd name="connsiteX0" fmla="*/ 23350 w 539034"/>
            <a:gd name="connsiteY0" fmla="*/ 0 h 1003188"/>
            <a:gd name="connsiteX1" fmla="*/ 9375 w 539034"/>
            <a:gd name="connsiteY1" fmla="*/ 525771 h 1003188"/>
            <a:gd name="connsiteX2" fmla="*/ 539034 w 539034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72845"/>
            <a:gd name="connsiteY0" fmla="*/ 0 h 1003188"/>
            <a:gd name="connsiteX1" fmla="*/ 8712 w 572845"/>
            <a:gd name="connsiteY1" fmla="*/ 525771 h 1003188"/>
            <a:gd name="connsiteX2" fmla="*/ 533611 w 572845"/>
            <a:gd name="connsiteY2" fmla="*/ 714030 h 1003188"/>
            <a:gd name="connsiteX3" fmla="*/ 538371 w 572845"/>
            <a:gd name="connsiteY3" fmla="*/ 1003188 h 1003188"/>
            <a:gd name="connsiteX0" fmla="*/ 22687 w 547474"/>
            <a:gd name="connsiteY0" fmla="*/ 0 h 1003188"/>
            <a:gd name="connsiteX1" fmla="*/ 8712 w 547474"/>
            <a:gd name="connsiteY1" fmla="*/ 525771 h 1003188"/>
            <a:gd name="connsiteX2" fmla="*/ 533611 w 547474"/>
            <a:gd name="connsiteY2" fmla="*/ 714030 h 1003188"/>
            <a:gd name="connsiteX3" fmla="*/ 538371 w 547474"/>
            <a:gd name="connsiteY3" fmla="*/ 1003188 h 1003188"/>
            <a:gd name="connsiteX0" fmla="*/ 22687 w 541133"/>
            <a:gd name="connsiteY0" fmla="*/ 0 h 1003188"/>
            <a:gd name="connsiteX1" fmla="*/ 8712 w 541133"/>
            <a:gd name="connsiteY1" fmla="*/ 525771 h 1003188"/>
            <a:gd name="connsiteX2" fmla="*/ 533611 w 541133"/>
            <a:gd name="connsiteY2" fmla="*/ 714030 h 1003188"/>
            <a:gd name="connsiteX3" fmla="*/ 538371 w 541133"/>
            <a:gd name="connsiteY3" fmla="*/ 1003188 h 1003188"/>
            <a:gd name="connsiteX0" fmla="*/ 22687 w 541133"/>
            <a:gd name="connsiteY0" fmla="*/ 0 h 1003188"/>
            <a:gd name="connsiteX1" fmla="*/ 8712 w 541133"/>
            <a:gd name="connsiteY1" fmla="*/ 525771 h 1003188"/>
            <a:gd name="connsiteX2" fmla="*/ 533611 w 541133"/>
            <a:gd name="connsiteY2" fmla="*/ 714030 h 1003188"/>
            <a:gd name="connsiteX3" fmla="*/ 538371 w 541133"/>
            <a:gd name="connsiteY3" fmla="*/ 1003188 h 1003188"/>
            <a:gd name="connsiteX0" fmla="*/ 84814 w 603260"/>
            <a:gd name="connsiteY0" fmla="*/ 0 h 1003188"/>
            <a:gd name="connsiteX1" fmla="*/ 4234 w 603260"/>
            <a:gd name="connsiteY1" fmla="*/ 518632 h 1003188"/>
            <a:gd name="connsiteX2" fmla="*/ 595738 w 603260"/>
            <a:gd name="connsiteY2" fmla="*/ 714030 h 1003188"/>
            <a:gd name="connsiteX3" fmla="*/ 600498 w 603260"/>
            <a:gd name="connsiteY3" fmla="*/ 1003188 h 1003188"/>
            <a:gd name="connsiteX0" fmla="*/ 80580 w 599026"/>
            <a:gd name="connsiteY0" fmla="*/ 0 h 1003188"/>
            <a:gd name="connsiteX1" fmla="*/ 0 w 599026"/>
            <a:gd name="connsiteY1" fmla="*/ 518632 h 1003188"/>
            <a:gd name="connsiteX2" fmla="*/ 591504 w 599026"/>
            <a:gd name="connsiteY2" fmla="*/ 714030 h 1003188"/>
            <a:gd name="connsiteX3" fmla="*/ 596264 w 599026"/>
            <a:gd name="connsiteY3" fmla="*/ 1003188 h 1003188"/>
            <a:gd name="connsiteX0" fmla="*/ 104371 w 599026"/>
            <a:gd name="connsiteY0" fmla="*/ 0 h 1017465"/>
            <a:gd name="connsiteX1" fmla="*/ 0 w 599026"/>
            <a:gd name="connsiteY1" fmla="*/ 532909 h 1017465"/>
            <a:gd name="connsiteX2" fmla="*/ 591504 w 599026"/>
            <a:gd name="connsiteY2" fmla="*/ 728307 h 1017465"/>
            <a:gd name="connsiteX3" fmla="*/ 596264 w 599026"/>
            <a:gd name="connsiteY3" fmla="*/ 1017465 h 1017465"/>
            <a:gd name="connsiteX0" fmla="*/ 104371 w 599026"/>
            <a:gd name="connsiteY0" fmla="*/ 0 h 1017465"/>
            <a:gd name="connsiteX1" fmla="*/ 0 w 599026"/>
            <a:gd name="connsiteY1" fmla="*/ 532909 h 1017465"/>
            <a:gd name="connsiteX2" fmla="*/ 591504 w 599026"/>
            <a:gd name="connsiteY2" fmla="*/ 728307 h 1017465"/>
            <a:gd name="connsiteX3" fmla="*/ 596264 w 599026"/>
            <a:gd name="connsiteY3" fmla="*/ 1017465 h 1017465"/>
            <a:gd name="connsiteX0" fmla="*/ 0 w 599026"/>
            <a:gd name="connsiteY0" fmla="*/ 0 h 484556"/>
            <a:gd name="connsiteX1" fmla="*/ 591504 w 599026"/>
            <a:gd name="connsiteY1" fmla="*/ 195398 h 484556"/>
            <a:gd name="connsiteX2" fmla="*/ 596264 w 599026"/>
            <a:gd name="connsiteY2" fmla="*/ 484556 h 4845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9026" h="484556">
              <a:moveTo>
                <a:pt x="0" y="0"/>
              </a:moveTo>
              <a:cubicBezTo>
                <a:pt x="80396" y="106510"/>
                <a:pt x="565076" y="-112640"/>
                <a:pt x="591504" y="195398"/>
              </a:cubicBezTo>
              <a:cubicBezTo>
                <a:pt x="608420" y="289250"/>
                <a:pt x="590713" y="423869"/>
                <a:pt x="596264" y="484556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502092</xdr:colOff>
      <xdr:row>4</xdr:row>
      <xdr:rowOff>99682</xdr:rowOff>
    </xdr:from>
    <xdr:to>
      <xdr:col>9</xdr:col>
      <xdr:colOff>625255</xdr:colOff>
      <xdr:row>5</xdr:row>
      <xdr:rowOff>53379</xdr:rowOff>
    </xdr:to>
    <xdr:sp macro="" textlink="">
      <xdr:nvSpPr>
        <xdr:cNvPr id="599" name="AutoShape 93">
          <a:extLst>
            <a:ext uri="{FF2B5EF4-FFF2-40B4-BE49-F238E27FC236}">
              <a16:creationId xmlns:a16="http://schemas.microsoft.com/office/drawing/2014/main" id="{D2B54D0C-EA04-4049-BD31-75B9881353F1}"/>
            </a:ext>
          </a:extLst>
        </xdr:cNvPr>
        <xdr:cNvSpPr>
          <a:spLocks noChangeArrowheads="1"/>
        </xdr:cNvSpPr>
      </xdr:nvSpPr>
      <xdr:spPr bwMode="auto">
        <a:xfrm>
          <a:off x="5980872" y="732142"/>
          <a:ext cx="123163" cy="1213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612850</xdr:colOff>
      <xdr:row>6</xdr:row>
      <xdr:rowOff>73836</xdr:rowOff>
    </xdr:from>
    <xdr:ext cx="70146" cy="118139"/>
    <xdr:sp macro="" textlink="">
      <xdr:nvSpPr>
        <xdr:cNvPr id="600" name="Text Box 1620">
          <a:extLst>
            <a:ext uri="{FF2B5EF4-FFF2-40B4-BE49-F238E27FC236}">
              <a16:creationId xmlns:a16="http://schemas.microsoft.com/office/drawing/2014/main" id="{DCD9E1A8-9070-4078-A046-3B03DFDFDDB3}"/>
            </a:ext>
          </a:extLst>
        </xdr:cNvPr>
        <xdr:cNvSpPr txBox="1">
          <a:spLocks noChangeArrowheads="1"/>
        </xdr:cNvSpPr>
      </xdr:nvSpPr>
      <xdr:spPr bwMode="auto">
        <a:xfrm>
          <a:off x="6091630" y="1041576"/>
          <a:ext cx="70146" cy="118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35695</xdr:colOff>
      <xdr:row>6</xdr:row>
      <xdr:rowOff>61041</xdr:rowOff>
    </xdr:from>
    <xdr:ext cx="70146" cy="118139"/>
    <xdr:sp macro="" textlink="">
      <xdr:nvSpPr>
        <xdr:cNvPr id="601" name="Text Box 1620">
          <a:extLst>
            <a:ext uri="{FF2B5EF4-FFF2-40B4-BE49-F238E27FC236}">
              <a16:creationId xmlns:a16="http://schemas.microsoft.com/office/drawing/2014/main" id="{4F047622-E522-40B7-9739-BC1AA21B7551}"/>
            </a:ext>
          </a:extLst>
        </xdr:cNvPr>
        <xdr:cNvSpPr txBox="1">
          <a:spLocks noChangeArrowheads="1"/>
        </xdr:cNvSpPr>
      </xdr:nvSpPr>
      <xdr:spPr bwMode="auto">
        <a:xfrm>
          <a:off x="6192655" y="1028781"/>
          <a:ext cx="70146" cy="118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77658</xdr:colOff>
      <xdr:row>1</xdr:row>
      <xdr:rowOff>106926</xdr:rowOff>
    </xdr:from>
    <xdr:to>
      <xdr:col>10</xdr:col>
      <xdr:colOff>82349</xdr:colOff>
      <xdr:row>8</xdr:row>
      <xdr:rowOff>78978</xdr:rowOff>
    </xdr:to>
    <xdr:sp macro="" textlink="">
      <xdr:nvSpPr>
        <xdr:cNvPr id="602" name="Line 547">
          <a:extLst>
            <a:ext uri="{FF2B5EF4-FFF2-40B4-BE49-F238E27FC236}">
              <a16:creationId xmlns:a16="http://schemas.microsoft.com/office/drawing/2014/main" id="{7A33FC29-B295-4131-AC9D-49BF5A32EF3A}"/>
            </a:ext>
          </a:extLst>
        </xdr:cNvPr>
        <xdr:cNvSpPr>
          <a:spLocks noChangeShapeType="1"/>
        </xdr:cNvSpPr>
      </xdr:nvSpPr>
      <xdr:spPr bwMode="auto">
        <a:xfrm flipH="1">
          <a:off x="6234618" y="236466"/>
          <a:ext cx="4691" cy="1145532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650738</xdr:colOff>
      <xdr:row>1</xdr:row>
      <xdr:rowOff>108369</xdr:rowOff>
    </xdr:from>
    <xdr:to>
      <xdr:col>9</xdr:col>
      <xdr:colOff>657938</xdr:colOff>
      <xdr:row>8</xdr:row>
      <xdr:rowOff>80374</xdr:rowOff>
    </xdr:to>
    <xdr:sp macro="" textlink="">
      <xdr:nvSpPr>
        <xdr:cNvPr id="603" name="Line 547">
          <a:extLst>
            <a:ext uri="{FF2B5EF4-FFF2-40B4-BE49-F238E27FC236}">
              <a16:creationId xmlns:a16="http://schemas.microsoft.com/office/drawing/2014/main" id="{DD1EE5E2-B5F8-4691-ACBE-9688A5B0AE6D}"/>
            </a:ext>
          </a:extLst>
        </xdr:cNvPr>
        <xdr:cNvSpPr>
          <a:spLocks noChangeShapeType="1"/>
        </xdr:cNvSpPr>
      </xdr:nvSpPr>
      <xdr:spPr bwMode="auto">
        <a:xfrm flipH="1">
          <a:off x="6129518" y="237909"/>
          <a:ext cx="7200" cy="1145485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579059</xdr:colOff>
      <xdr:row>0</xdr:row>
      <xdr:rowOff>103371</xdr:rowOff>
    </xdr:from>
    <xdr:to>
      <xdr:col>10</xdr:col>
      <xdr:colOff>192790</xdr:colOff>
      <xdr:row>6</xdr:row>
      <xdr:rowOff>151849</xdr:rowOff>
    </xdr:to>
    <xdr:pic>
      <xdr:nvPicPr>
        <xdr:cNvPr id="604" name="図 603">
          <a:extLst>
            <a:ext uri="{FF2B5EF4-FFF2-40B4-BE49-F238E27FC236}">
              <a16:creationId xmlns:a16="http://schemas.microsoft.com/office/drawing/2014/main" id="{D5C61D93-B8AC-40D5-BA36-468E7280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16200000">
          <a:off x="5695686" y="465524"/>
          <a:ext cx="1016218" cy="291911"/>
        </a:xfrm>
        <a:prstGeom prst="rect">
          <a:avLst/>
        </a:prstGeom>
      </xdr:spPr>
    </xdr:pic>
    <xdr:clientData/>
  </xdr:twoCellAnchor>
  <xdr:oneCellAnchor>
    <xdr:from>
      <xdr:col>10</xdr:col>
      <xdr:colOff>287968</xdr:colOff>
      <xdr:row>6</xdr:row>
      <xdr:rowOff>107062</xdr:rowOff>
    </xdr:from>
    <xdr:ext cx="299357" cy="166649"/>
    <xdr:sp macro="" textlink="">
      <xdr:nvSpPr>
        <xdr:cNvPr id="605" name="Text Box 1620">
          <a:extLst>
            <a:ext uri="{FF2B5EF4-FFF2-40B4-BE49-F238E27FC236}">
              <a16:creationId xmlns:a16="http://schemas.microsoft.com/office/drawing/2014/main" id="{DA0D02AD-C692-49C9-89B2-D7F768D51F7A}"/>
            </a:ext>
          </a:extLst>
        </xdr:cNvPr>
        <xdr:cNvSpPr txBox="1">
          <a:spLocks noChangeArrowheads="1"/>
        </xdr:cNvSpPr>
      </xdr:nvSpPr>
      <xdr:spPr bwMode="auto">
        <a:xfrm>
          <a:off x="6444928" y="1074802"/>
          <a:ext cx="29935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2042</xdr:colOff>
      <xdr:row>9</xdr:row>
      <xdr:rowOff>11076</xdr:rowOff>
    </xdr:from>
    <xdr:to>
      <xdr:col>5</xdr:col>
      <xdr:colOff>154830</xdr:colOff>
      <xdr:row>9</xdr:row>
      <xdr:rowOff>157832</xdr:rowOff>
    </xdr:to>
    <xdr:sp macro="" textlink="">
      <xdr:nvSpPr>
        <xdr:cNvPr id="606" name="六角形 605">
          <a:extLst>
            <a:ext uri="{FF2B5EF4-FFF2-40B4-BE49-F238E27FC236}">
              <a16:creationId xmlns:a16="http://schemas.microsoft.com/office/drawing/2014/main" id="{B2581D86-A944-4BB3-BA19-3823F29B8E98}"/>
            </a:ext>
          </a:extLst>
        </xdr:cNvPr>
        <xdr:cNvSpPr/>
      </xdr:nvSpPr>
      <xdr:spPr bwMode="auto">
        <a:xfrm>
          <a:off x="2768102" y="1481736"/>
          <a:ext cx="152788" cy="1467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11076</xdr:colOff>
      <xdr:row>9</xdr:row>
      <xdr:rowOff>3692</xdr:rowOff>
    </xdr:from>
    <xdr:to>
      <xdr:col>1</xdr:col>
      <xdr:colOff>160755</xdr:colOff>
      <xdr:row>9</xdr:row>
      <xdr:rowOff>150448</xdr:rowOff>
    </xdr:to>
    <xdr:sp macro="" textlink="">
      <xdr:nvSpPr>
        <xdr:cNvPr id="607" name="六角形 606">
          <a:extLst>
            <a:ext uri="{FF2B5EF4-FFF2-40B4-BE49-F238E27FC236}">
              <a16:creationId xmlns:a16="http://schemas.microsoft.com/office/drawing/2014/main" id="{D8CFD28E-30C4-4865-99E6-BE3AAB16227B}"/>
            </a:ext>
          </a:extLst>
        </xdr:cNvPr>
        <xdr:cNvSpPr/>
      </xdr:nvSpPr>
      <xdr:spPr bwMode="auto">
        <a:xfrm>
          <a:off x="64416" y="1474352"/>
          <a:ext cx="149679" cy="1467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7385</xdr:colOff>
      <xdr:row>9</xdr:row>
      <xdr:rowOff>7384</xdr:rowOff>
    </xdr:from>
    <xdr:to>
      <xdr:col>3</xdr:col>
      <xdr:colOff>157064</xdr:colOff>
      <xdr:row>9</xdr:row>
      <xdr:rowOff>155112</xdr:rowOff>
    </xdr:to>
    <xdr:sp macro="" textlink="">
      <xdr:nvSpPr>
        <xdr:cNvPr id="608" name="六角形 607">
          <a:extLst>
            <a:ext uri="{FF2B5EF4-FFF2-40B4-BE49-F238E27FC236}">
              <a16:creationId xmlns:a16="http://schemas.microsoft.com/office/drawing/2014/main" id="{60B1EA9A-5412-416B-9F48-4DD45E5EA0D0}"/>
            </a:ext>
          </a:extLst>
        </xdr:cNvPr>
        <xdr:cNvSpPr/>
      </xdr:nvSpPr>
      <xdr:spPr bwMode="auto">
        <a:xfrm>
          <a:off x="1417085" y="1478044"/>
          <a:ext cx="149679" cy="14772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320525</xdr:colOff>
      <xdr:row>14</xdr:row>
      <xdr:rowOff>113823</xdr:rowOff>
    </xdr:from>
    <xdr:ext cx="391338" cy="62762"/>
    <xdr:sp macro="" textlink="">
      <xdr:nvSpPr>
        <xdr:cNvPr id="609" name="Text Box 1620">
          <a:extLst>
            <a:ext uri="{FF2B5EF4-FFF2-40B4-BE49-F238E27FC236}">
              <a16:creationId xmlns:a16="http://schemas.microsoft.com/office/drawing/2014/main" id="{A4031C01-7E2B-46C9-81D9-92BC948F30ED}"/>
            </a:ext>
          </a:extLst>
        </xdr:cNvPr>
        <xdr:cNvSpPr txBox="1">
          <a:spLocks noChangeArrowheads="1"/>
        </xdr:cNvSpPr>
      </xdr:nvSpPr>
      <xdr:spPr bwMode="auto">
        <a:xfrm>
          <a:off x="373999" y="2415419"/>
          <a:ext cx="391338" cy="627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阪急ﾊﾞｽ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7</xdr:col>
      <xdr:colOff>173218</xdr:colOff>
      <xdr:row>11</xdr:row>
      <xdr:rowOff>46724</xdr:rowOff>
    </xdr:from>
    <xdr:to>
      <xdr:col>7</xdr:col>
      <xdr:colOff>392693</xdr:colOff>
      <xdr:row>12</xdr:row>
      <xdr:rowOff>129609</xdr:rowOff>
    </xdr:to>
    <xdr:pic>
      <xdr:nvPicPr>
        <xdr:cNvPr id="610" name="図 609">
          <a:extLst>
            <a:ext uri="{FF2B5EF4-FFF2-40B4-BE49-F238E27FC236}">
              <a16:creationId xmlns:a16="http://schemas.microsoft.com/office/drawing/2014/main" id="{A46C44C8-A9BB-44D3-A8BD-A013EDA1D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295638" y="1852664"/>
          <a:ext cx="219475" cy="250525"/>
        </a:xfrm>
        <a:prstGeom prst="rect">
          <a:avLst/>
        </a:prstGeom>
      </xdr:spPr>
    </xdr:pic>
    <xdr:clientData/>
  </xdr:twoCellAnchor>
  <xdr:twoCellAnchor editAs="oneCell">
    <xdr:from>
      <xdr:col>7</xdr:col>
      <xdr:colOff>360415</xdr:colOff>
      <xdr:row>11</xdr:row>
      <xdr:rowOff>43446</xdr:rowOff>
    </xdr:from>
    <xdr:to>
      <xdr:col>7</xdr:col>
      <xdr:colOff>580736</xdr:colOff>
      <xdr:row>12</xdr:row>
      <xdr:rowOff>127270</xdr:rowOff>
    </xdr:to>
    <xdr:pic>
      <xdr:nvPicPr>
        <xdr:cNvPr id="611" name="図 610">
          <a:extLst>
            <a:ext uri="{FF2B5EF4-FFF2-40B4-BE49-F238E27FC236}">
              <a16:creationId xmlns:a16="http://schemas.microsoft.com/office/drawing/2014/main" id="{BCC69362-EB3B-449C-834A-922E02D1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482835" y="1849386"/>
          <a:ext cx="220321" cy="251464"/>
        </a:xfrm>
        <a:prstGeom prst="rect">
          <a:avLst/>
        </a:prstGeom>
      </xdr:spPr>
    </xdr:pic>
    <xdr:clientData/>
  </xdr:twoCellAnchor>
  <xdr:twoCellAnchor>
    <xdr:from>
      <xdr:col>7</xdr:col>
      <xdr:colOff>19789</xdr:colOff>
      <xdr:row>9</xdr:row>
      <xdr:rowOff>20915</xdr:rowOff>
    </xdr:from>
    <xdr:to>
      <xdr:col>7</xdr:col>
      <xdr:colOff>169468</xdr:colOff>
      <xdr:row>10</xdr:row>
      <xdr:rowOff>1537</xdr:rowOff>
    </xdr:to>
    <xdr:sp macro="" textlink="">
      <xdr:nvSpPr>
        <xdr:cNvPr id="612" name="六角形 611">
          <a:extLst>
            <a:ext uri="{FF2B5EF4-FFF2-40B4-BE49-F238E27FC236}">
              <a16:creationId xmlns:a16="http://schemas.microsoft.com/office/drawing/2014/main" id="{1278BEFB-704C-4E1B-BB8C-161486B138FC}"/>
            </a:ext>
          </a:extLst>
        </xdr:cNvPr>
        <xdr:cNvSpPr/>
      </xdr:nvSpPr>
      <xdr:spPr bwMode="auto">
        <a:xfrm>
          <a:off x="4142209" y="1491575"/>
          <a:ext cx="149679" cy="14826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527008</xdr:colOff>
      <xdr:row>11</xdr:row>
      <xdr:rowOff>41777</xdr:rowOff>
    </xdr:from>
    <xdr:to>
      <xdr:col>8</xdr:col>
      <xdr:colOff>52996</xdr:colOff>
      <xdr:row>12</xdr:row>
      <xdr:rowOff>126312</xdr:rowOff>
    </xdr:to>
    <xdr:pic>
      <xdr:nvPicPr>
        <xdr:cNvPr id="613" name="図 612">
          <a:extLst>
            <a:ext uri="{FF2B5EF4-FFF2-40B4-BE49-F238E27FC236}">
              <a16:creationId xmlns:a16="http://schemas.microsoft.com/office/drawing/2014/main" id="{D5957145-21A7-4035-8B1F-4FEDD672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49428" y="1847717"/>
          <a:ext cx="204168" cy="252175"/>
        </a:xfrm>
        <a:prstGeom prst="rect">
          <a:avLst/>
        </a:prstGeom>
      </xdr:spPr>
    </xdr:pic>
    <xdr:clientData/>
  </xdr:twoCellAnchor>
  <xdr:twoCellAnchor>
    <xdr:from>
      <xdr:col>7</xdr:col>
      <xdr:colOff>25540</xdr:colOff>
      <xdr:row>11</xdr:row>
      <xdr:rowOff>81516</xdr:rowOff>
    </xdr:from>
    <xdr:to>
      <xdr:col>7</xdr:col>
      <xdr:colOff>175219</xdr:colOff>
      <xdr:row>12</xdr:row>
      <xdr:rowOff>62139</xdr:rowOff>
    </xdr:to>
    <xdr:sp macro="" textlink="">
      <xdr:nvSpPr>
        <xdr:cNvPr id="614" name="六角形 613">
          <a:extLst>
            <a:ext uri="{FF2B5EF4-FFF2-40B4-BE49-F238E27FC236}">
              <a16:creationId xmlns:a16="http://schemas.microsoft.com/office/drawing/2014/main" id="{75F78559-9B32-4A3B-AFEF-D3850C44D6AC}"/>
            </a:ext>
          </a:extLst>
        </xdr:cNvPr>
        <xdr:cNvSpPr/>
      </xdr:nvSpPr>
      <xdr:spPr bwMode="auto">
        <a:xfrm>
          <a:off x="4147960" y="1887456"/>
          <a:ext cx="149679" cy="14826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5906</xdr:colOff>
      <xdr:row>14</xdr:row>
      <xdr:rowOff>117519</xdr:rowOff>
    </xdr:from>
    <xdr:to>
      <xdr:col>8</xdr:col>
      <xdr:colOff>125770</xdr:colOff>
      <xdr:row>15</xdr:row>
      <xdr:rowOff>57730</xdr:rowOff>
    </xdr:to>
    <xdr:sp macro="" textlink="">
      <xdr:nvSpPr>
        <xdr:cNvPr id="615" name="六角形 614">
          <a:extLst>
            <a:ext uri="{FF2B5EF4-FFF2-40B4-BE49-F238E27FC236}">
              <a16:creationId xmlns:a16="http://schemas.microsoft.com/office/drawing/2014/main" id="{F5471781-62F5-4113-BC5B-527816DA670C}"/>
            </a:ext>
          </a:extLst>
        </xdr:cNvPr>
        <xdr:cNvSpPr/>
      </xdr:nvSpPr>
      <xdr:spPr bwMode="auto">
        <a:xfrm>
          <a:off x="4806506" y="2426379"/>
          <a:ext cx="119864" cy="1078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86340</xdr:colOff>
      <xdr:row>14</xdr:row>
      <xdr:rowOff>162945</xdr:rowOff>
    </xdr:from>
    <xdr:to>
      <xdr:col>6</xdr:col>
      <xdr:colOff>170924</xdr:colOff>
      <xdr:row>16</xdr:row>
      <xdr:rowOff>2546</xdr:rowOff>
    </xdr:to>
    <xdr:sp macro="" textlink="">
      <xdr:nvSpPr>
        <xdr:cNvPr id="616" name="Line 547">
          <a:extLst>
            <a:ext uri="{FF2B5EF4-FFF2-40B4-BE49-F238E27FC236}">
              <a16:creationId xmlns:a16="http://schemas.microsoft.com/office/drawing/2014/main" id="{3807EBDB-D73E-4561-8FAE-2E4EBB0ACFA6}"/>
            </a:ext>
          </a:extLst>
        </xdr:cNvPr>
        <xdr:cNvSpPr>
          <a:spLocks noChangeShapeType="1"/>
        </xdr:cNvSpPr>
      </xdr:nvSpPr>
      <xdr:spPr bwMode="auto">
        <a:xfrm rot="5400000">
          <a:off x="3146341" y="2177864"/>
          <a:ext cx="174881" cy="76276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44743"/>
            <a:gd name="connsiteY0" fmla="*/ 0 h 8707"/>
            <a:gd name="connsiteX1" fmla="*/ 444743 w 444743"/>
            <a:gd name="connsiteY1" fmla="*/ 8707 h 8707"/>
            <a:gd name="connsiteX0" fmla="*/ 0 w 8371"/>
            <a:gd name="connsiteY0" fmla="*/ 0 h 10000"/>
            <a:gd name="connsiteX1" fmla="*/ 8371 w 8371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4376 w 10000"/>
            <a:gd name="connsiteY1" fmla="*/ 3074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4376 w 10000"/>
            <a:gd name="connsiteY1" fmla="*/ 3074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cubicBezTo>
                <a:pt x="80" y="477"/>
                <a:pt x="140" y="2664"/>
                <a:pt x="4376" y="3074"/>
              </a:cubicBezTo>
              <a:cubicBezTo>
                <a:pt x="3984" y="4040"/>
                <a:pt x="1476" y="6738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101355</xdr:colOff>
      <xdr:row>14</xdr:row>
      <xdr:rowOff>150204</xdr:rowOff>
    </xdr:from>
    <xdr:to>
      <xdr:col>6</xdr:col>
      <xdr:colOff>243338</xdr:colOff>
      <xdr:row>15</xdr:row>
      <xdr:rowOff>118453</xdr:rowOff>
    </xdr:to>
    <xdr:sp macro="" textlink="">
      <xdr:nvSpPr>
        <xdr:cNvPr id="617" name="AutoShape 4802">
          <a:extLst>
            <a:ext uri="{FF2B5EF4-FFF2-40B4-BE49-F238E27FC236}">
              <a16:creationId xmlns:a16="http://schemas.microsoft.com/office/drawing/2014/main" id="{F5C80094-9B3C-4624-8718-2FEF66F980CF}"/>
            </a:ext>
          </a:extLst>
        </xdr:cNvPr>
        <xdr:cNvSpPr>
          <a:spLocks noChangeArrowheads="1"/>
        </xdr:cNvSpPr>
      </xdr:nvSpPr>
      <xdr:spPr bwMode="auto">
        <a:xfrm>
          <a:off x="3545595" y="2459064"/>
          <a:ext cx="141983" cy="135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230587</xdr:colOff>
      <xdr:row>11</xdr:row>
      <xdr:rowOff>77784</xdr:rowOff>
    </xdr:from>
    <xdr:to>
      <xdr:col>8</xdr:col>
      <xdr:colOff>360442</xdr:colOff>
      <xdr:row>12</xdr:row>
      <xdr:rowOff>24310</xdr:rowOff>
    </xdr:to>
    <xdr:sp macro="" textlink="">
      <xdr:nvSpPr>
        <xdr:cNvPr id="618" name="六角形 617">
          <a:extLst>
            <a:ext uri="{FF2B5EF4-FFF2-40B4-BE49-F238E27FC236}">
              <a16:creationId xmlns:a16="http://schemas.microsoft.com/office/drawing/2014/main" id="{76A0D8F6-D0B9-4593-9DD7-7333F436FB9D}"/>
            </a:ext>
          </a:extLst>
        </xdr:cNvPr>
        <xdr:cNvSpPr/>
      </xdr:nvSpPr>
      <xdr:spPr bwMode="auto">
        <a:xfrm>
          <a:off x="5016900" y="1873247"/>
          <a:ext cx="129855" cy="1132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390072</xdr:colOff>
      <xdr:row>13</xdr:row>
      <xdr:rowOff>154212</xdr:rowOff>
    </xdr:from>
    <xdr:to>
      <xdr:col>8</xdr:col>
      <xdr:colOff>564697</xdr:colOff>
      <xdr:row>14</xdr:row>
      <xdr:rowOff>126999</xdr:rowOff>
    </xdr:to>
    <xdr:sp macro="" textlink="">
      <xdr:nvSpPr>
        <xdr:cNvPr id="619" name="六角形 618">
          <a:extLst>
            <a:ext uri="{FF2B5EF4-FFF2-40B4-BE49-F238E27FC236}">
              <a16:creationId xmlns:a16="http://schemas.microsoft.com/office/drawing/2014/main" id="{A4378E9A-904A-4AF0-8175-1AC4FE4A1259}"/>
            </a:ext>
          </a:extLst>
        </xdr:cNvPr>
        <xdr:cNvSpPr/>
      </xdr:nvSpPr>
      <xdr:spPr bwMode="auto">
        <a:xfrm>
          <a:off x="5190672" y="2295432"/>
          <a:ext cx="174625" cy="1404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666745</xdr:colOff>
      <xdr:row>13</xdr:row>
      <xdr:rowOff>144750</xdr:rowOff>
    </xdr:from>
    <xdr:to>
      <xdr:col>8</xdr:col>
      <xdr:colOff>194622</xdr:colOff>
      <xdr:row>17</xdr:row>
      <xdr:rowOff>8684</xdr:rowOff>
    </xdr:to>
    <xdr:sp macro="" textlink="">
      <xdr:nvSpPr>
        <xdr:cNvPr id="620" name="Line 88">
          <a:extLst>
            <a:ext uri="{FF2B5EF4-FFF2-40B4-BE49-F238E27FC236}">
              <a16:creationId xmlns:a16="http://schemas.microsoft.com/office/drawing/2014/main" id="{0F5564E5-56F2-4A0A-8FDA-F3E2A0C071B6}"/>
            </a:ext>
          </a:extLst>
        </xdr:cNvPr>
        <xdr:cNvSpPr>
          <a:spLocks noChangeShapeType="1"/>
        </xdr:cNvSpPr>
      </xdr:nvSpPr>
      <xdr:spPr bwMode="auto">
        <a:xfrm rot="5400000" flipV="1">
          <a:off x="4624947" y="2450188"/>
          <a:ext cx="534494" cy="206057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16367 h 234072"/>
            <a:gd name="connsiteX1" fmla="*/ 340173 w 340173"/>
            <a:gd name="connsiteY1" fmla="*/ 234072 h 234072"/>
            <a:gd name="connsiteX0" fmla="*/ 0 w 340173"/>
            <a:gd name="connsiteY0" fmla="*/ 17758 h 235463"/>
            <a:gd name="connsiteX1" fmla="*/ 340173 w 340173"/>
            <a:gd name="connsiteY1" fmla="*/ 235463 h 235463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4554"/>
            <a:gd name="connsiteY0" fmla="*/ 0 h 217705"/>
            <a:gd name="connsiteX1" fmla="*/ 197097 w 344554"/>
            <a:gd name="connsiteY1" fmla="*/ 54287 h 217705"/>
            <a:gd name="connsiteX2" fmla="*/ 344554 w 344554"/>
            <a:gd name="connsiteY2" fmla="*/ 217705 h 217705"/>
            <a:gd name="connsiteX0" fmla="*/ 0 w 367915"/>
            <a:gd name="connsiteY0" fmla="*/ 0 h 207164"/>
            <a:gd name="connsiteX1" fmla="*/ 197097 w 367915"/>
            <a:gd name="connsiteY1" fmla="*/ 54287 h 207164"/>
            <a:gd name="connsiteX2" fmla="*/ 367915 w 367915"/>
            <a:gd name="connsiteY2" fmla="*/ 207164 h 207164"/>
            <a:gd name="connsiteX0" fmla="*/ 0 w 367915"/>
            <a:gd name="connsiteY0" fmla="*/ 0 h 207164"/>
            <a:gd name="connsiteX1" fmla="*/ 197097 w 367915"/>
            <a:gd name="connsiteY1" fmla="*/ 54287 h 207164"/>
            <a:gd name="connsiteX2" fmla="*/ 367915 w 367915"/>
            <a:gd name="connsiteY2" fmla="*/ 207164 h 207164"/>
            <a:gd name="connsiteX0" fmla="*/ 0 w 383974"/>
            <a:gd name="connsiteY0" fmla="*/ 0 h 210678"/>
            <a:gd name="connsiteX1" fmla="*/ 197097 w 383974"/>
            <a:gd name="connsiteY1" fmla="*/ 54287 h 210678"/>
            <a:gd name="connsiteX2" fmla="*/ 383974 w 383974"/>
            <a:gd name="connsiteY2" fmla="*/ 210678 h 210678"/>
            <a:gd name="connsiteX0" fmla="*/ 0 w 383974"/>
            <a:gd name="connsiteY0" fmla="*/ 0 h 210678"/>
            <a:gd name="connsiteX1" fmla="*/ 197097 w 383974"/>
            <a:gd name="connsiteY1" fmla="*/ 54287 h 210678"/>
            <a:gd name="connsiteX2" fmla="*/ 383974 w 383974"/>
            <a:gd name="connsiteY2" fmla="*/ 210678 h 210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3974" h="210678">
              <a:moveTo>
                <a:pt x="0" y="0"/>
              </a:moveTo>
              <a:cubicBezTo>
                <a:pt x="34552" y="555"/>
                <a:pt x="164127" y="6151"/>
                <a:pt x="197097" y="54287"/>
              </a:cubicBezTo>
              <a:cubicBezTo>
                <a:pt x="276902" y="81367"/>
                <a:pt x="317861" y="165760"/>
                <a:pt x="383974" y="21067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125771</xdr:colOff>
      <xdr:row>14</xdr:row>
      <xdr:rowOff>121413</xdr:rowOff>
    </xdr:from>
    <xdr:to>
      <xdr:col>8</xdr:col>
      <xdr:colOff>288639</xdr:colOff>
      <xdr:row>15</xdr:row>
      <xdr:rowOff>20844</xdr:rowOff>
    </xdr:to>
    <xdr:sp macro="" textlink="">
      <xdr:nvSpPr>
        <xdr:cNvPr id="621" name="Line 88">
          <a:extLst>
            <a:ext uri="{FF2B5EF4-FFF2-40B4-BE49-F238E27FC236}">
              <a16:creationId xmlns:a16="http://schemas.microsoft.com/office/drawing/2014/main" id="{F2A8F52E-28CE-41AC-B537-E20BA55BFDD4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974269" y="2382375"/>
          <a:ext cx="67071" cy="162868"/>
        </a:xfrm>
        <a:custGeom>
          <a:avLst/>
          <a:gdLst>
            <a:gd name="connsiteX0" fmla="*/ 0 w 51544"/>
            <a:gd name="connsiteY0" fmla="*/ 0 h 179365"/>
            <a:gd name="connsiteX1" fmla="*/ 51544 w 51544"/>
            <a:gd name="connsiteY1" fmla="*/ 179365 h 179365"/>
            <a:gd name="connsiteX0" fmla="*/ 7108 w 58652"/>
            <a:gd name="connsiteY0" fmla="*/ 0 h 179365"/>
            <a:gd name="connsiteX1" fmla="*/ 922 w 58652"/>
            <a:gd name="connsiteY1" fmla="*/ 55665 h 179365"/>
            <a:gd name="connsiteX2" fmla="*/ 58652 w 58652"/>
            <a:gd name="connsiteY2" fmla="*/ 179365 h 179365"/>
            <a:gd name="connsiteX0" fmla="*/ 64140 w 64366"/>
            <a:gd name="connsiteY0" fmla="*/ 0 h 162868"/>
            <a:gd name="connsiteX1" fmla="*/ 227 w 64366"/>
            <a:gd name="connsiteY1" fmla="*/ 39168 h 162868"/>
            <a:gd name="connsiteX2" fmla="*/ 57957 w 64366"/>
            <a:gd name="connsiteY2" fmla="*/ 162868 h 162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366" h="162868">
              <a:moveTo>
                <a:pt x="64140" y="0"/>
              </a:moveTo>
              <a:cubicBezTo>
                <a:pt x="68951" y="6871"/>
                <a:pt x="-4584" y="32297"/>
                <a:pt x="227" y="39168"/>
              </a:cubicBezTo>
              <a:cubicBezTo>
                <a:pt x="2976" y="78342"/>
                <a:pt x="40776" y="103080"/>
                <a:pt x="57957" y="1628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102191</xdr:colOff>
      <xdr:row>15</xdr:row>
      <xdr:rowOff>18554</xdr:rowOff>
    </xdr:from>
    <xdr:to>
      <xdr:col>8</xdr:col>
      <xdr:colOff>178630</xdr:colOff>
      <xdr:row>16</xdr:row>
      <xdr:rowOff>92778</xdr:rowOff>
    </xdr:to>
    <xdr:sp macro="" textlink="">
      <xdr:nvSpPr>
        <xdr:cNvPr id="622" name="Line 88">
          <a:extLst>
            <a:ext uri="{FF2B5EF4-FFF2-40B4-BE49-F238E27FC236}">
              <a16:creationId xmlns:a16="http://schemas.microsoft.com/office/drawing/2014/main" id="{AAEE5E89-A757-4B2E-B19B-E1BFB41F3B95}"/>
            </a:ext>
          </a:extLst>
        </xdr:cNvPr>
        <xdr:cNvSpPr>
          <a:spLocks noChangeShapeType="1"/>
        </xdr:cNvSpPr>
      </xdr:nvSpPr>
      <xdr:spPr bwMode="auto">
        <a:xfrm rot="5400000">
          <a:off x="4820079" y="2577766"/>
          <a:ext cx="241864" cy="76439"/>
        </a:xfrm>
        <a:custGeom>
          <a:avLst/>
          <a:gdLst>
            <a:gd name="connsiteX0" fmla="*/ 0 w 239159"/>
            <a:gd name="connsiteY0" fmla="*/ 0 h 16492"/>
            <a:gd name="connsiteX1" fmla="*/ 239159 w 239159"/>
            <a:gd name="connsiteY1" fmla="*/ 16492 h 16492"/>
            <a:gd name="connsiteX0" fmla="*/ 0 w 239159"/>
            <a:gd name="connsiteY0" fmla="*/ 0 h 47421"/>
            <a:gd name="connsiteX1" fmla="*/ 92780 w 239159"/>
            <a:gd name="connsiteY1" fmla="*/ 47421 h 47421"/>
            <a:gd name="connsiteX2" fmla="*/ 239159 w 239159"/>
            <a:gd name="connsiteY2" fmla="*/ 16492 h 47421"/>
            <a:gd name="connsiteX0" fmla="*/ 0 w 239159"/>
            <a:gd name="connsiteY0" fmla="*/ 0 h 47421"/>
            <a:gd name="connsiteX1" fmla="*/ 92780 w 239159"/>
            <a:gd name="connsiteY1" fmla="*/ 47421 h 47421"/>
            <a:gd name="connsiteX2" fmla="*/ 239159 w 239159"/>
            <a:gd name="connsiteY2" fmla="*/ 16492 h 47421"/>
            <a:gd name="connsiteX0" fmla="*/ 0 w 239159"/>
            <a:gd name="connsiteY0" fmla="*/ 3211 h 50632"/>
            <a:gd name="connsiteX1" fmla="*/ 92780 w 239159"/>
            <a:gd name="connsiteY1" fmla="*/ 50632 h 50632"/>
            <a:gd name="connsiteX2" fmla="*/ 239159 w 239159"/>
            <a:gd name="connsiteY2" fmla="*/ 19703 h 50632"/>
            <a:gd name="connsiteX0" fmla="*/ 0 w 239159"/>
            <a:gd name="connsiteY0" fmla="*/ 0 h 53606"/>
            <a:gd name="connsiteX1" fmla="*/ 82475 w 239159"/>
            <a:gd name="connsiteY1" fmla="*/ 53606 h 53606"/>
            <a:gd name="connsiteX2" fmla="*/ 239159 w 239159"/>
            <a:gd name="connsiteY2" fmla="*/ 16492 h 53606"/>
            <a:gd name="connsiteX0" fmla="*/ 0 w 239159"/>
            <a:gd name="connsiteY0" fmla="*/ 10090 h 63696"/>
            <a:gd name="connsiteX1" fmla="*/ 82475 w 239159"/>
            <a:gd name="connsiteY1" fmla="*/ 63696 h 63696"/>
            <a:gd name="connsiteX2" fmla="*/ 239159 w 239159"/>
            <a:gd name="connsiteY2" fmla="*/ 26582 h 63696"/>
            <a:gd name="connsiteX0" fmla="*/ 0 w 239159"/>
            <a:gd name="connsiteY0" fmla="*/ 12605 h 66211"/>
            <a:gd name="connsiteX1" fmla="*/ 82475 w 239159"/>
            <a:gd name="connsiteY1" fmla="*/ 66211 h 66211"/>
            <a:gd name="connsiteX2" fmla="*/ 239159 w 239159"/>
            <a:gd name="connsiteY2" fmla="*/ 29097 h 66211"/>
            <a:gd name="connsiteX0" fmla="*/ 0 w 239159"/>
            <a:gd name="connsiteY0" fmla="*/ 1886 h 88479"/>
            <a:gd name="connsiteX1" fmla="*/ 76290 w 239159"/>
            <a:gd name="connsiteY1" fmla="*/ 88479 h 88479"/>
            <a:gd name="connsiteX2" fmla="*/ 239159 w 239159"/>
            <a:gd name="connsiteY2" fmla="*/ 18378 h 88479"/>
            <a:gd name="connsiteX0" fmla="*/ 0 w 239159"/>
            <a:gd name="connsiteY0" fmla="*/ 1062 h 87655"/>
            <a:gd name="connsiteX1" fmla="*/ 76290 w 239159"/>
            <a:gd name="connsiteY1" fmla="*/ 87655 h 87655"/>
            <a:gd name="connsiteX2" fmla="*/ 239159 w 239159"/>
            <a:gd name="connsiteY2" fmla="*/ 17554 h 87655"/>
            <a:gd name="connsiteX0" fmla="*/ 0 w 239159"/>
            <a:gd name="connsiteY0" fmla="*/ 8861 h 68652"/>
            <a:gd name="connsiteX1" fmla="*/ 63920 w 239159"/>
            <a:gd name="connsiteY1" fmla="*/ 68652 h 68652"/>
            <a:gd name="connsiteX2" fmla="*/ 239159 w 239159"/>
            <a:gd name="connsiteY2" fmla="*/ 25353 h 68652"/>
            <a:gd name="connsiteX0" fmla="*/ 0 w 239159"/>
            <a:gd name="connsiteY0" fmla="*/ 16869 h 76660"/>
            <a:gd name="connsiteX1" fmla="*/ 63920 w 239159"/>
            <a:gd name="connsiteY1" fmla="*/ 76660 h 76660"/>
            <a:gd name="connsiteX2" fmla="*/ 239159 w 239159"/>
            <a:gd name="connsiteY2" fmla="*/ 33361 h 76660"/>
            <a:gd name="connsiteX0" fmla="*/ 0 w 239159"/>
            <a:gd name="connsiteY0" fmla="*/ 20655 h 70138"/>
            <a:gd name="connsiteX1" fmla="*/ 88664 w 239159"/>
            <a:gd name="connsiteY1" fmla="*/ 70138 h 70138"/>
            <a:gd name="connsiteX2" fmla="*/ 239159 w 239159"/>
            <a:gd name="connsiteY2" fmla="*/ 37147 h 70138"/>
            <a:gd name="connsiteX0" fmla="*/ 0 w 239159"/>
            <a:gd name="connsiteY0" fmla="*/ 24003 h 73486"/>
            <a:gd name="connsiteX1" fmla="*/ 88664 w 239159"/>
            <a:gd name="connsiteY1" fmla="*/ 73486 h 73486"/>
            <a:gd name="connsiteX2" fmla="*/ 239159 w 239159"/>
            <a:gd name="connsiteY2" fmla="*/ 40495 h 73486"/>
            <a:gd name="connsiteX0" fmla="*/ 0 w 239159"/>
            <a:gd name="connsiteY0" fmla="*/ 24003 h 76439"/>
            <a:gd name="connsiteX1" fmla="*/ 88664 w 239159"/>
            <a:gd name="connsiteY1" fmla="*/ 73486 h 76439"/>
            <a:gd name="connsiteX2" fmla="*/ 239159 w 239159"/>
            <a:gd name="connsiteY2" fmla="*/ 40495 h 764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9159" h="76439">
              <a:moveTo>
                <a:pt x="0" y="24003"/>
              </a:moveTo>
              <a:cubicBezTo>
                <a:pt x="23366" y="27440"/>
                <a:pt x="50869" y="90666"/>
                <a:pt x="88664" y="73486"/>
              </a:cubicBezTo>
              <a:cubicBezTo>
                <a:pt x="102413" y="-19981"/>
                <a:pt x="112028" y="-16548"/>
                <a:pt x="239159" y="404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456454</xdr:colOff>
      <xdr:row>12</xdr:row>
      <xdr:rowOff>77675</xdr:rowOff>
    </xdr:from>
    <xdr:to>
      <xdr:col>8</xdr:col>
      <xdr:colOff>340</xdr:colOff>
      <xdr:row>15</xdr:row>
      <xdr:rowOff>130451</xdr:rowOff>
    </xdr:to>
    <xdr:pic>
      <xdr:nvPicPr>
        <xdr:cNvPr id="623" name="図 622">
          <a:extLst>
            <a:ext uri="{FF2B5EF4-FFF2-40B4-BE49-F238E27FC236}">
              <a16:creationId xmlns:a16="http://schemas.microsoft.com/office/drawing/2014/main" id="{8C3E8990-502F-4F8C-B4F2-6F1AC8B7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14149834">
          <a:off x="4412059" y="2218070"/>
          <a:ext cx="555696" cy="222066"/>
        </a:xfrm>
        <a:prstGeom prst="rect">
          <a:avLst/>
        </a:prstGeom>
      </xdr:spPr>
    </xdr:pic>
    <xdr:clientData/>
  </xdr:twoCellAnchor>
  <xdr:twoCellAnchor>
    <xdr:from>
      <xdr:col>9</xdr:col>
      <xdr:colOff>589579</xdr:colOff>
      <xdr:row>11</xdr:row>
      <xdr:rowOff>147444</xdr:rowOff>
    </xdr:from>
    <xdr:to>
      <xdr:col>10</xdr:col>
      <xdr:colOff>80666</xdr:colOff>
      <xdr:row>14</xdr:row>
      <xdr:rowOff>161367</xdr:rowOff>
    </xdr:to>
    <xdr:sp macro="" textlink="">
      <xdr:nvSpPr>
        <xdr:cNvPr id="624" name="AutoShape 1653">
          <a:extLst>
            <a:ext uri="{FF2B5EF4-FFF2-40B4-BE49-F238E27FC236}">
              <a16:creationId xmlns:a16="http://schemas.microsoft.com/office/drawing/2014/main" id="{114EBAB5-DF45-4206-BA2A-4A62E506E10A}"/>
            </a:ext>
          </a:extLst>
        </xdr:cNvPr>
        <xdr:cNvSpPr>
          <a:spLocks/>
        </xdr:cNvSpPr>
      </xdr:nvSpPr>
      <xdr:spPr bwMode="auto">
        <a:xfrm rot="11573161" flipH="1">
          <a:off x="6068359" y="1953384"/>
          <a:ext cx="169267" cy="51684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0</xdr:col>
      <xdr:colOff>50891</xdr:colOff>
      <xdr:row>18</xdr:row>
      <xdr:rowOff>84844</xdr:rowOff>
    </xdr:from>
    <xdr:to>
      <xdr:col>2</xdr:col>
      <xdr:colOff>656848</xdr:colOff>
      <xdr:row>25</xdr:row>
      <xdr:rowOff>4790</xdr:rowOff>
    </xdr:to>
    <xdr:grpSp>
      <xdr:nvGrpSpPr>
        <xdr:cNvPr id="625" name="グループ化 624">
          <a:extLst>
            <a:ext uri="{FF2B5EF4-FFF2-40B4-BE49-F238E27FC236}">
              <a16:creationId xmlns:a16="http://schemas.microsoft.com/office/drawing/2014/main" id="{FFE7E258-7BD5-4A33-A7D3-68D4856EEAFD}"/>
            </a:ext>
          </a:extLst>
        </xdr:cNvPr>
        <xdr:cNvGrpSpPr/>
      </xdr:nvGrpSpPr>
      <xdr:grpSpPr>
        <a:xfrm rot="16200000">
          <a:off x="172859" y="2958525"/>
          <a:ext cx="1094938" cy="1338873"/>
          <a:chOff x="62924" y="3028891"/>
          <a:chExt cx="1082500" cy="1346903"/>
        </a:xfrm>
      </xdr:grpSpPr>
      <xdr:sp macro="" textlink="">
        <xdr:nvSpPr>
          <xdr:cNvPr id="626" name="Line 547">
            <a:extLst>
              <a:ext uri="{FF2B5EF4-FFF2-40B4-BE49-F238E27FC236}">
                <a16:creationId xmlns:a16="http://schemas.microsoft.com/office/drawing/2014/main" id="{7B2D6B21-AC96-3696-0E4F-D9BCD9A05CD3}"/>
              </a:ext>
            </a:extLst>
          </xdr:cNvPr>
          <xdr:cNvSpPr>
            <a:spLocks noChangeShapeType="1"/>
          </xdr:cNvSpPr>
        </xdr:nvSpPr>
        <xdr:spPr bwMode="auto">
          <a:xfrm flipH="1">
            <a:off x="808605" y="3049114"/>
            <a:ext cx="6980" cy="1028225"/>
          </a:xfrm>
          <a:prstGeom prst="line">
            <a:avLst/>
          </a:prstGeom>
          <a:noFill/>
          <a:ln w="4445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7" name="Text Box 1563">
            <a:extLst>
              <a:ext uri="{FF2B5EF4-FFF2-40B4-BE49-F238E27FC236}">
                <a16:creationId xmlns:a16="http://schemas.microsoft.com/office/drawing/2014/main" id="{C9F9734C-9714-B1C4-4FD1-D937082DD3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9379" y="3273343"/>
            <a:ext cx="203252" cy="863569"/>
          </a:xfrm>
          <a:prstGeom prst="rect">
            <a:avLst/>
          </a:prstGeom>
          <a:solidFill>
            <a:schemeClr val="bg1">
              <a:alpha val="54000"/>
            </a:schemeClr>
          </a:solidFill>
          <a:ln>
            <a:noFill/>
          </a:ln>
        </xdr:spPr>
        <xdr:txBody>
          <a:bodyPr vertOverflow="overflow" horzOverflow="overflow" vert="horz" wrap="square" lIns="0" tIns="36000" rIns="0" bIns="0" anchor="ctr" anchorCtr="0" upright="1">
            <a:noAutofit/>
          </a:bodyPr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新名神高速道路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628" name="Line 72">
            <a:extLst>
              <a:ext uri="{FF2B5EF4-FFF2-40B4-BE49-F238E27FC236}">
                <a16:creationId xmlns:a16="http://schemas.microsoft.com/office/drawing/2014/main" id="{DDF97923-79ED-24EA-7BE1-691607BAE795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69781" y="3179054"/>
            <a:ext cx="927195" cy="971338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0 w 51022"/>
              <a:gd name="connsiteY0" fmla="*/ 0 h 24834"/>
              <a:gd name="connsiteX1" fmla="*/ 50629 w 51022"/>
              <a:gd name="connsiteY1" fmla="*/ 21812 h 24834"/>
              <a:gd name="connsiteX2" fmla="*/ 32699 w 51022"/>
              <a:gd name="connsiteY2" fmla="*/ 24822 h 24834"/>
              <a:gd name="connsiteX0" fmla="*/ 0 w 51022"/>
              <a:gd name="connsiteY0" fmla="*/ 0 h 24791"/>
              <a:gd name="connsiteX1" fmla="*/ 50629 w 51022"/>
              <a:gd name="connsiteY1" fmla="*/ 21812 h 24791"/>
              <a:gd name="connsiteX2" fmla="*/ 33287 w 51022"/>
              <a:gd name="connsiteY2" fmla="*/ 24778 h 24791"/>
              <a:gd name="connsiteX0" fmla="*/ 0 w 51022"/>
              <a:gd name="connsiteY0" fmla="*/ 0 h 21812"/>
              <a:gd name="connsiteX1" fmla="*/ 50629 w 51022"/>
              <a:gd name="connsiteY1" fmla="*/ 21812 h 21812"/>
              <a:gd name="connsiteX0" fmla="*/ 0 w 53281"/>
              <a:gd name="connsiteY0" fmla="*/ 0 h 21812"/>
              <a:gd name="connsiteX1" fmla="*/ 40533 w 53281"/>
              <a:gd name="connsiteY1" fmla="*/ 6302 h 21812"/>
              <a:gd name="connsiteX2" fmla="*/ 50629 w 53281"/>
              <a:gd name="connsiteY2" fmla="*/ 21812 h 21812"/>
              <a:gd name="connsiteX0" fmla="*/ 0 w 57268"/>
              <a:gd name="connsiteY0" fmla="*/ 0 h 21812"/>
              <a:gd name="connsiteX1" fmla="*/ 47092 w 57268"/>
              <a:gd name="connsiteY1" fmla="*/ 7524 h 21812"/>
              <a:gd name="connsiteX2" fmla="*/ 50629 w 57268"/>
              <a:gd name="connsiteY2" fmla="*/ 21812 h 21812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7359"/>
              <a:gd name="connsiteY0" fmla="*/ 0 h 15767"/>
              <a:gd name="connsiteX1" fmla="*/ 48101 w 57359"/>
              <a:gd name="connsiteY1" fmla="*/ 386 h 15767"/>
              <a:gd name="connsiteX2" fmla="*/ 48443 w 57359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101"/>
              <a:gd name="connsiteY0" fmla="*/ 0 h 386"/>
              <a:gd name="connsiteX1" fmla="*/ 48101 w 48101"/>
              <a:gd name="connsiteY1" fmla="*/ 386 h 386"/>
              <a:gd name="connsiteX0" fmla="*/ 1 w 8005"/>
              <a:gd name="connsiteY0" fmla="*/ 0 h 9554"/>
              <a:gd name="connsiteX1" fmla="*/ 8005 w 8005"/>
              <a:gd name="connsiteY1" fmla="*/ 9554 h 9554"/>
              <a:gd name="connsiteX0" fmla="*/ 1 w 10000"/>
              <a:gd name="connsiteY0" fmla="*/ 0 h 10000"/>
              <a:gd name="connsiteX1" fmla="*/ 10000 w 10000"/>
              <a:gd name="connsiteY1" fmla="*/ 10000 h 10000"/>
              <a:gd name="connsiteX0" fmla="*/ 1 w 10000"/>
              <a:gd name="connsiteY0" fmla="*/ 0 h 8602"/>
              <a:gd name="connsiteX1" fmla="*/ 10000 w 10000"/>
              <a:gd name="connsiteY1" fmla="*/ 8602 h 8602"/>
              <a:gd name="connsiteX0" fmla="*/ 0 w 10041"/>
              <a:gd name="connsiteY0" fmla="*/ 0 h 5125"/>
              <a:gd name="connsiteX1" fmla="*/ 10041 w 10041"/>
              <a:gd name="connsiteY1" fmla="*/ 5125 h 5125"/>
              <a:gd name="connsiteX0" fmla="*/ 0 w 10000"/>
              <a:gd name="connsiteY0" fmla="*/ 1782 h 11782"/>
              <a:gd name="connsiteX1" fmla="*/ 10000 w 10000"/>
              <a:gd name="connsiteY1" fmla="*/ 11782 h 11782"/>
              <a:gd name="connsiteX0" fmla="*/ 0 w 10000"/>
              <a:gd name="connsiteY0" fmla="*/ 1202 h 11202"/>
              <a:gd name="connsiteX1" fmla="*/ 10000 w 10000"/>
              <a:gd name="connsiteY1" fmla="*/ 11202 h 11202"/>
              <a:gd name="connsiteX0" fmla="*/ 0 w 5287"/>
              <a:gd name="connsiteY0" fmla="*/ 69 h 290744"/>
              <a:gd name="connsiteX1" fmla="*/ 5287 w 5287"/>
              <a:gd name="connsiteY1" fmla="*/ 290744 h 290744"/>
              <a:gd name="connsiteX0" fmla="*/ 279 w 10279"/>
              <a:gd name="connsiteY0" fmla="*/ 0 h 9998"/>
              <a:gd name="connsiteX1" fmla="*/ 10279 w 10279"/>
              <a:gd name="connsiteY1" fmla="*/ 9998 h 9998"/>
              <a:gd name="connsiteX0" fmla="*/ 261 w 10190"/>
              <a:gd name="connsiteY0" fmla="*/ 0 h 11517"/>
              <a:gd name="connsiteX1" fmla="*/ 10190 w 10190"/>
              <a:gd name="connsiteY1" fmla="*/ 11517 h 11517"/>
              <a:gd name="connsiteX0" fmla="*/ 926 w 6287"/>
              <a:gd name="connsiteY0" fmla="*/ 0 h 14725"/>
              <a:gd name="connsiteX1" fmla="*/ 6287 w 6287"/>
              <a:gd name="connsiteY1" fmla="*/ 14725 h 14725"/>
              <a:gd name="connsiteX0" fmla="*/ 3502 w 12029"/>
              <a:gd name="connsiteY0" fmla="*/ 0 h 10000"/>
              <a:gd name="connsiteX1" fmla="*/ 12029 w 12029"/>
              <a:gd name="connsiteY1" fmla="*/ 10000 h 10000"/>
              <a:gd name="connsiteX0" fmla="*/ 7454 w 15981"/>
              <a:gd name="connsiteY0" fmla="*/ 0 h 10000"/>
              <a:gd name="connsiteX1" fmla="*/ 904 w 15981"/>
              <a:gd name="connsiteY1" fmla="*/ 1531 h 10000"/>
              <a:gd name="connsiteX2" fmla="*/ 15981 w 15981"/>
              <a:gd name="connsiteY2" fmla="*/ 10000 h 10000"/>
              <a:gd name="connsiteX0" fmla="*/ 7454 w 15981"/>
              <a:gd name="connsiteY0" fmla="*/ 0 h 10000"/>
              <a:gd name="connsiteX1" fmla="*/ 904 w 15981"/>
              <a:gd name="connsiteY1" fmla="*/ 1089 h 10000"/>
              <a:gd name="connsiteX2" fmla="*/ 15981 w 15981"/>
              <a:gd name="connsiteY2" fmla="*/ 10000 h 10000"/>
              <a:gd name="connsiteX0" fmla="*/ 14210 w 15981"/>
              <a:gd name="connsiteY0" fmla="*/ 0 h 12061"/>
              <a:gd name="connsiteX1" fmla="*/ 904 w 15981"/>
              <a:gd name="connsiteY1" fmla="*/ 3150 h 12061"/>
              <a:gd name="connsiteX2" fmla="*/ 15981 w 15981"/>
              <a:gd name="connsiteY2" fmla="*/ 12061 h 12061"/>
              <a:gd name="connsiteX0" fmla="*/ 14210 w 15981"/>
              <a:gd name="connsiteY0" fmla="*/ 0 h 12061"/>
              <a:gd name="connsiteX1" fmla="*/ 904 w 15981"/>
              <a:gd name="connsiteY1" fmla="*/ 3150 h 12061"/>
              <a:gd name="connsiteX2" fmla="*/ 15981 w 15981"/>
              <a:gd name="connsiteY2" fmla="*/ 12061 h 12061"/>
              <a:gd name="connsiteX0" fmla="*/ 14210 w 15981"/>
              <a:gd name="connsiteY0" fmla="*/ 0 h 12061"/>
              <a:gd name="connsiteX1" fmla="*/ 12694 w 15981"/>
              <a:gd name="connsiteY1" fmla="*/ 3327 h 12061"/>
              <a:gd name="connsiteX2" fmla="*/ 904 w 15981"/>
              <a:gd name="connsiteY2" fmla="*/ 3150 h 12061"/>
              <a:gd name="connsiteX3" fmla="*/ 15981 w 15981"/>
              <a:gd name="connsiteY3" fmla="*/ 12061 h 12061"/>
              <a:gd name="connsiteX0" fmla="*/ 14385 w 16156"/>
              <a:gd name="connsiteY0" fmla="*/ 0 h 12061"/>
              <a:gd name="connsiteX1" fmla="*/ 12869 w 16156"/>
              <a:gd name="connsiteY1" fmla="*/ 3327 h 12061"/>
              <a:gd name="connsiteX2" fmla="*/ 888 w 16156"/>
              <a:gd name="connsiteY2" fmla="*/ 3150 h 12061"/>
              <a:gd name="connsiteX3" fmla="*/ 16156 w 16156"/>
              <a:gd name="connsiteY3" fmla="*/ 12061 h 12061"/>
              <a:gd name="connsiteX0" fmla="*/ 13926 w 15697"/>
              <a:gd name="connsiteY0" fmla="*/ 0 h 12061"/>
              <a:gd name="connsiteX1" fmla="*/ 12410 w 15697"/>
              <a:gd name="connsiteY1" fmla="*/ 3327 h 12061"/>
              <a:gd name="connsiteX2" fmla="*/ 429 w 15697"/>
              <a:gd name="connsiteY2" fmla="*/ 3150 h 12061"/>
              <a:gd name="connsiteX3" fmla="*/ 15697 w 15697"/>
              <a:gd name="connsiteY3" fmla="*/ 12061 h 12061"/>
              <a:gd name="connsiteX0" fmla="*/ 13964 w 15735"/>
              <a:gd name="connsiteY0" fmla="*/ 0 h 12172"/>
              <a:gd name="connsiteX1" fmla="*/ 12448 w 15735"/>
              <a:gd name="connsiteY1" fmla="*/ 3327 h 12172"/>
              <a:gd name="connsiteX2" fmla="*/ 467 w 15735"/>
              <a:gd name="connsiteY2" fmla="*/ 3150 h 12172"/>
              <a:gd name="connsiteX3" fmla="*/ 3908 w 15735"/>
              <a:gd name="connsiteY3" fmla="*/ 11422 h 12172"/>
              <a:gd name="connsiteX4" fmla="*/ 15735 w 15735"/>
              <a:gd name="connsiteY4" fmla="*/ 12061 h 12172"/>
              <a:gd name="connsiteX0" fmla="*/ 14346 w 16117"/>
              <a:gd name="connsiteY0" fmla="*/ 0 h 12135"/>
              <a:gd name="connsiteX1" fmla="*/ 12830 w 16117"/>
              <a:gd name="connsiteY1" fmla="*/ 3327 h 12135"/>
              <a:gd name="connsiteX2" fmla="*/ 849 w 16117"/>
              <a:gd name="connsiteY2" fmla="*/ 3150 h 12135"/>
              <a:gd name="connsiteX3" fmla="*/ 2378 w 16117"/>
              <a:gd name="connsiteY3" fmla="*/ 11363 h 12135"/>
              <a:gd name="connsiteX4" fmla="*/ 16117 w 16117"/>
              <a:gd name="connsiteY4" fmla="*/ 12061 h 12135"/>
              <a:gd name="connsiteX0" fmla="*/ 14346 w 17200"/>
              <a:gd name="connsiteY0" fmla="*/ 0 h 12296"/>
              <a:gd name="connsiteX1" fmla="*/ 12830 w 17200"/>
              <a:gd name="connsiteY1" fmla="*/ 3327 h 12296"/>
              <a:gd name="connsiteX2" fmla="*/ 849 w 17200"/>
              <a:gd name="connsiteY2" fmla="*/ 3150 h 12296"/>
              <a:gd name="connsiteX3" fmla="*/ 2378 w 17200"/>
              <a:gd name="connsiteY3" fmla="*/ 11363 h 12296"/>
              <a:gd name="connsiteX4" fmla="*/ 17200 w 17200"/>
              <a:gd name="connsiteY4" fmla="*/ 12296 h 12296"/>
              <a:gd name="connsiteX0" fmla="*/ 13817 w 16671"/>
              <a:gd name="connsiteY0" fmla="*/ 0 h 12527"/>
              <a:gd name="connsiteX1" fmla="*/ 12301 w 16671"/>
              <a:gd name="connsiteY1" fmla="*/ 3327 h 12527"/>
              <a:gd name="connsiteX2" fmla="*/ 320 w 16671"/>
              <a:gd name="connsiteY2" fmla="*/ 3150 h 12527"/>
              <a:gd name="connsiteX3" fmla="*/ 5545 w 16671"/>
              <a:gd name="connsiteY3" fmla="*/ 11834 h 12527"/>
              <a:gd name="connsiteX4" fmla="*/ 16671 w 16671"/>
              <a:gd name="connsiteY4" fmla="*/ 12296 h 12527"/>
              <a:gd name="connsiteX0" fmla="*/ 14369 w 17223"/>
              <a:gd name="connsiteY0" fmla="*/ 0 h 12527"/>
              <a:gd name="connsiteX1" fmla="*/ 12853 w 17223"/>
              <a:gd name="connsiteY1" fmla="*/ 3327 h 12527"/>
              <a:gd name="connsiteX2" fmla="*/ 872 w 17223"/>
              <a:gd name="connsiteY2" fmla="*/ 3150 h 12527"/>
              <a:gd name="connsiteX3" fmla="*/ 6097 w 17223"/>
              <a:gd name="connsiteY3" fmla="*/ 11834 h 12527"/>
              <a:gd name="connsiteX4" fmla="*/ 17223 w 17223"/>
              <a:gd name="connsiteY4" fmla="*/ 12296 h 12527"/>
              <a:gd name="connsiteX0" fmla="*/ 14624 w 17478"/>
              <a:gd name="connsiteY0" fmla="*/ 0 h 12527"/>
              <a:gd name="connsiteX1" fmla="*/ 13108 w 17478"/>
              <a:gd name="connsiteY1" fmla="*/ 3327 h 12527"/>
              <a:gd name="connsiteX2" fmla="*/ 1127 w 17478"/>
              <a:gd name="connsiteY2" fmla="*/ 3150 h 12527"/>
              <a:gd name="connsiteX3" fmla="*/ 935 w 17478"/>
              <a:gd name="connsiteY3" fmla="*/ 10951 h 12527"/>
              <a:gd name="connsiteX4" fmla="*/ 6352 w 17478"/>
              <a:gd name="connsiteY4" fmla="*/ 11834 h 12527"/>
              <a:gd name="connsiteX5" fmla="*/ 17478 w 17478"/>
              <a:gd name="connsiteY5" fmla="*/ 12296 h 12527"/>
              <a:gd name="connsiteX0" fmla="*/ 14772 w 17626"/>
              <a:gd name="connsiteY0" fmla="*/ 0 h 12527"/>
              <a:gd name="connsiteX1" fmla="*/ 13256 w 17626"/>
              <a:gd name="connsiteY1" fmla="*/ 3327 h 12527"/>
              <a:gd name="connsiteX2" fmla="*/ 1275 w 17626"/>
              <a:gd name="connsiteY2" fmla="*/ 3150 h 12527"/>
              <a:gd name="connsiteX3" fmla="*/ 764 w 17626"/>
              <a:gd name="connsiteY3" fmla="*/ 8390 h 12527"/>
              <a:gd name="connsiteX4" fmla="*/ 6500 w 17626"/>
              <a:gd name="connsiteY4" fmla="*/ 11834 h 12527"/>
              <a:gd name="connsiteX5" fmla="*/ 17626 w 17626"/>
              <a:gd name="connsiteY5" fmla="*/ 12296 h 12527"/>
              <a:gd name="connsiteX0" fmla="*/ 14772 w 17626"/>
              <a:gd name="connsiteY0" fmla="*/ 0 h 12527"/>
              <a:gd name="connsiteX1" fmla="*/ 13256 w 17626"/>
              <a:gd name="connsiteY1" fmla="*/ 3327 h 12527"/>
              <a:gd name="connsiteX2" fmla="*/ 1275 w 17626"/>
              <a:gd name="connsiteY2" fmla="*/ 3150 h 12527"/>
              <a:gd name="connsiteX3" fmla="*/ 764 w 17626"/>
              <a:gd name="connsiteY3" fmla="*/ 8390 h 12527"/>
              <a:gd name="connsiteX4" fmla="*/ 6500 w 17626"/>
              <a:gd name="connsiteY4" fmla="*/ 11834 h 12527"/>
              <a:gd name="connsiteX5" fmla="*/ 17626 w 17626"/>
              <a:gd name="connsiteY5" fmla="*/ 12296 h 12527"/>
              <a:gd name="connsiteX0" fmla="*/ 14305 w 17159"/>
              <a:gd name="connsiteY0" fmla="*/ 0 h 12527"/>
              <a:gd name="connsiteX1" fmla="*/ 12789 w 17159"/>
              <a:gd name="connsiteY1" fmla="*/ 3327 h 12527"/>
              <a:gd name="connsiteX2" fmla="*/ 808 w 17159"/>
              <a:gd name="connsiteY2" fmla="*/ 3150 h 12527"/>
              <a:gd name="connsiteX3" fmla="*/ 297 w 17159"/>
              <a:gd name="connsiteY3" fmla="*/ 8390 h 12527"/>
              <a:gd name="connsiteX4" fmla="*/ 6033 w 17159"/>
              <a:gd name="connsiteY4" fmla="*/ 11834 h 12527"/>
              <a:gd name="connsiteX5" fmla="*/ 17159 w 17159"/>
              <a:gd name="connsiteY5" fmla="*/ 12296 h 12527"/>
              <a:gd name="connsiteX0" fmla="*/ 14200 w 17054"/>
              <a:gd name="connsiteY0" fmla="*/ 0 h 12527"/>
              <a:gd name="connsiteX1" fmla="*/ 12684 w 17054"/>
              <a:gd name="connsiteY1" fmla="*/ 3327 h 12527"/>
              <a:gd name="connsiteX2" fmla="*/ 703 w 17054"/>
              <a:gd name="connsiteY2" fmla="*/ 3150 h 12527"/>
              <a:gd name="connsiteX3" fmla="*/ 192 w 17054"/>
              <a:gd name="connsiteY3" fmla="*/ 8390 h 12527"/>
              <a:gd name="connsiteX4" fmla="*/ 5928 w 17054"/>
              <a:gd name="connsiteY4" fmla="*/ 11834 h 12527"/>
              <a:gd name="connsiteX5" fmla="*/ 17054 w 17054"/>
              <a:gd name="connsiteY5" fmla="*/ 12296 h 12527"/>
              <a:gd name="connsiteX0" fmla="*/ 14101 w 16955"/>
              <a:gd name="connsiteY0" fmla="*/ 0 h 12527"/>
              <a:gd name="connsiteX1" fmla="*/ 12585 w 16955"/>
              <a:gd name="connsiteY1" fmla="*/ 3327 h 12527"/>
              <a:gd name="connsiteX2" fmla="*/ 604 w 16955"/>
              <a:gd name="connsiteY2" fmla="*/ 3150 h 12527"/>
              <a:gd name="connsiteX3" fmla="*/ 93 w 16955"/>
              <a:gd name="connsiteY3" fmla="*/ 8390 h 12527"/>
              <a:gd name="connsiteX4" fmla="*/ 5829 w 16955"/>
              <a:gd name="connsiteY4" fmla="*/ 11834 h 12527"/>
              <a:gd name="connsiteX5" fmla="*/ 16955 w 16955"/>
              <a:gd name="connsiteY5" fmla="*/ 12296 h 12527"/>
              <a:gd name="connsiteX0" fmla="*/ 14467 w 17321"/>
              <a:gd name="connsiteY0" fmla="*/ 0 h 12527"/>
              <a:gd name="connsiteX1" fmla="*/ 12951 w 17321"/>
              <a:gd name="connsiteY1" fmla="*/ 3327 h 12527"/>
              <a:gd name="connsiteX2" fmla="*/ 14 w 17321"/>
              <a:gd name="connsiteY2" fmla="*/ 3709 h 12527"/>
              <a:gd name="connsiteX3" fmla="*/ 459 w 17321"/>
              <a:gd name="connsiteY3" fmla="*/ 8390 h 12527"/>
              <a:gd name="connsiteX4" fmla="*/ 6195 w 17321"/>
              <a:gd name="connsiteY4" fmla="*/ 11834 h 12527"/>
              <a:gd name="connsiteX5" fmla="*/ 17321 w 17321"/>
              <a:gd name="connsiteY5" fmla="*/ 12296 h 12527"/>
              <a:gd name="connsiteX0" fmla="*/ 16239 w 19093"/>
              <a:gd name="connsiteY0" fmla="*/ 0 h 12527"/>
              <a:gd name="connsiteX1" fmla="*/ 14723 w 19093"/>
              <a:gd name="connsiteY1" fmla="*/ 3327 h 12527"/>
              <a:gd name="connsiteX2" fmla="*/ 1 w 19093"/>
              <a:gd name="connsiteY2" fmla="*/ 3827 h 12527"/>
              <a:gd name="connsiteX3" fmla="*/ 2231 w 19093"/>
              <a:gd name="connsiteY3" fmla="*/ 8390 h 12527"/>
              <a:gd name="connsiteX4" fmla="*/ 7967 w 19093"/>
              <a:gd name="connsiteY4" fmla="*/ 11834 h 12527"/>
              <a:gd name="connsiteX5" fmla="*/ 19093 w 19093"/>
              <a:gd name="connsiteY5" fmla="*/ 12296 h 12527"/>
              <a:gd name="connsiteX0" fmla="*/ 16238 w 19092"/>
              <a:gd name="connsiteY0" fmla="*/ 0 h 12527"/>
              <a:gd name="connsiteX1" fmla="*/ 14722 w 19092"/>
              <a:gd name="connsiteY1" fmla="*/ 3327 h 12527"/>
              <a:gd name="connsiteX2" fmla="*/ 0 w 19092"/>
              <a:gd name="connsiteY2" fmla="*/ 3827 h 12527"/>
              <a:gd name="connsiteX3" fmla="*/ 2230 w 19092"/>
              <a:gd name="connsiteY3" fmla="*/ 8390 h 12527"/>
              <a:gd name="connsiteX4" fmla="*/ 7966 w 19092"/>
              <a:gd name="connsiteY4" fmla="*/ 11834 h 12527"/>
              <a:gd name="connsiteX5" fmla="*/ 19092 w 19092"/>
              <a:gd name="connsiteY5" fmla="*/ 12296 h 12527"/>
              <a:gd name="connsiteX0" fmla="*/ 14326 w 17180"/>
              <a:gd name="connsiteY0" fmla="*/ 0 h 12527"/>
              <a:gd name="connsiteX1" fmla="*/ 12810 w 17180"/>
              <a:gd name="connsiteY1" fmla="*/ 3327 h 12527"/>
              <a:gd name="connsiteX2" fmla="*/ 0 w 17180"/>
              <a:gd name="connsiteY2" fmla="*/ 3503 h 12527"/>
              <a:gd name="connsiteX3" fmla="*/ 318 w 17180"/>
              <a:gd name="connsiteY3" fmla="*/ 8390 h 12527"/>
              <a:gd name="connsiteX4" fmla="*/ 6054 w 17180"/>
              <a:gd name="connsiteY4" fmla="*/ 11834 h 12527"/>
              <a:gd name="connsiteX5" fmla="*/ 17180 w 17180"/>
              <a:gd name="connsiteY5" fmla="*/ 12296 h 12527"/>
              <a:gd name="connsiteX0" fmla="*/ 14326 w 17180"/>
              <a:gd name="connsiteY0" fmla="*/ 0 h 12527"/>
              <a:gd name="connsiteX1" fmla="*/ 12810 w 17180"/>
              <a:gd name="connsiteY1" fmla="*/ 3327 h 12527"/>
              <a:gd name="connsiteX2" fmla="*/ 0 w 17180"/>
              <a:gd name="connsiteY2" fmla="*/ 3503 h 12527"/>
              <a:gd name="connsiteX3" fmla="*/ 318 w 17180"/>
              <a:gd name="connsiteY3" fmla="*/ 8390 h 12527"/>
              <a:gd name="connsiteX4" fmla="*/ 6054 w 17180"/>
              <a:gd name="connsiteY4" fmla="*/ 11834 h 12527"/>
              <a:gd name="connsiteX5" fmla="*/ 17180 w 17180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5232 w 16862"/>
              <a:gd name="connsiteY1" fmla="*/ 3445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5232 w 16862"/>
              <a:gd name="connsiteY1" fmla="*/ 3445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5984 w 16862"/>
              <a:gd name="connsiteY0" fmla="*/ 0 h 12615"/>
              <a:gd name="connsiteX1" fmla="*/ 15232 w 16862"/>
              <a:gd name="connsiteY1" fmla="*/ 3533 h 12615"/>
              <a:gd name="connsiteX2" fmla="*/ 192 w 16862"/>
              <a:gd name="connsiteY2" fmla="*/ 3562 h 12615"/>
              <a:gd name="connsiteX3" fmla="*/ 0 w 16862"/>
              <a:gd name="connsiteY3" fmla="*/ 8478 h 12615"/>
              <a:gd name="connsiteX4" fmla="*/ 5736 w 16862"/>
              <a:gd name="connsiteY4" fmla="*/ 11922 h 12615"/>
              <a:gd name="connsiteX5" fmla="*/ 16862 w 16862"/>
              <a:gd name="connsiteY5" fmla="*/ 12384 h 12615"/>
              <a:gd name="connsiteX0" fmla="*/ 17960 w 17960"/>
              <a:gd name="connsiteY0" fmla="*/ 0 h 12821"/>
              <a:gd name="connsiteX1" fmla="*/ 15232 w 17960"/>
              <a:gd name="connsiteY1" fmla="*/ 3739 h 12821"/>
              <a:gd name="connsiteX2" fmla="*/ 192 w 17960"/>
              <a:gd name="connsiteY2" fmla="*/ 3768 h 12821"/>
              <a:gd name="connsiteX3" fmla="*/ 0 w 17960"/>
              <a:gd name="connsiteY3" fmla="*/ 8684 h 12821"/>
              <a:gd name="connsiteX4" fmla="*/ 5736 w 17960"/>
              <a:gd name="connsiteY4" fmla="*/ 12128 h 12821"/>
              <a:gd name="connsiteX5" fmla="*/ 16862 w 17960"/>
              <a:gd name="connsiteY5" fmla="*/ 12590 h 12821"/>
              <a:gd name="connsiteX0" fmla="*/ 17960 w 17960"/>
              <a:gd name="connsiteY0" fmla="*/ 0 h 12821"/>
              <a:gd name="connsiteX1" fmla="*/ 15232 w 17960"/>
              <a:gd name="connsiteY1" fmla="*/ 3739 h 12821"/>
              <a:gd name="connsiteX2" fmla="*/ 192 w 17960"/>
              <a:gd name="connsiteY2" fmla="*/ 3768 h 12821"/>
              <a:gd name="connsiteX3" fmla="*/ 0 w 17960"/>
              <a:gd name="connsiteY3" fmla="*/ 8684 h 12821"/>
              <a:gd name="connsiteX4" fmla="*/ 5736 w 17960"/>
              <a:gd name="connsiteY4" fmla="*/ 12128 h 12821"/>
              <a:gd name="connsiteX5" fmla="*/ 16862 w 17960"/>
              <a:gd name="connsiteY5" fmla="*/ 12590 h 12821"/>
              <a:gd name="connsiteX0" fmla="*/ 17960 w 23127"/>
              <a:gd name="connsiteY0" fmla="*/ 0 h 13750"/>
              <a:gd name="connsiteX1" fmla="*/ 15232 w 23127"/>
              <a:gd name="connsiteY1" fmla="*/ 3739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7960 w 23127"/>
              <a:gd name="connsiteY0" fmla="*/ 0 h 13750"/>
              <a:gd name="connsiteX1" fmla="*/ 15232 w 23127"/>
              <a:gd name="connsiteY1" fmla="*/ 3739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7960 w 23127"/>
              <a:gd name="connsiteY0" fmla="*/ 0 h 13750"/>
              <a:gd name="connsiteX1" fmla="*/ 16751 w 23127"/>
              <a:gd name="connsiteY1" fmla="*/ 3707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8530 w 23127"/>
              <a:gd name="connsiteY0" fmla="*/ 0 h 13911"/>
              <a:gd name="connsiteX1" fmla="*/ 16751 w 23127"/>
              <a:gd name="connsiteY1" fmla="*/ 3868 h 13911"/>
              <a:gd name="connsiteX2" fmla="*/ 192 w 23127"/>
              <a:gd name="connsiteY2" fmla="*/ 3929 h 13911"/>
              <a:gd name="connsiteX3" fmla="*/ 0 w 23127"/>
              <a:gd name="connsiteY3" fmla="*/ 8845 h 13911"/>
              <a:gd name="connsiteX4" fmla="*/ 5736 w 23127"/>
              <a:gd name="connsiteY4" fmla="*/ 12289 h 13911"/>
              <a:gd name="connsiteX5" fmla="*/ 23127 w 23127"/>
              <a:gd name="connsiteY5" fmla="*/ 13911 h 13911"/>
              <a:gd name="connsiteX0" fmla="*/ 19100 w 23127"/>
              <a:gd name="connsiteY0" fmla="*/ 0 h 14233"/>
              <a:gd name="connsiteX1" fmla="*/ 16751 w 23127"/>
              <a:gd name="connsiteY1" fmla="*/ 4190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23127 w 23127"/>
              <a:gd name="connsiteY5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23127 w 23127"/>
              <a:gd name="connsiteY5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7963 w 23127"/>
              <a:gd name="connsiteY5" fmla="*/ 13489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5989 w 23127"/>
              <a:gd name="connsiteY5" fmla="*/ 12977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8"/>
              <a:gd name="connsiteX1" fmla="*/ 16977 w 23127"/>
              <a:gd name="connsiteY1" fmla="*/ 4001 h 14238"/>
              <a:gd name="connsiteX2" fmla="*/ 192 w 23127"/>
              <a:gd name="connsiteY2" fmla="*/ 4251 h 14238"/>
              <a:gd name="connsiteX3" fmla="*/ 0 w 23127"/>
              <a:gd name="connsiteY3" fmla="*/ 9167 h 14238"/>
              <a:gd name="connsiteX4" fmla="*/ 5736 w 23127"/>
              <a:gd name="connsiteY4" fmla="*/ 12611 h 14238"/>
              <a:gd name="connsiteX5" fmla="*/ 16102 w 23127"/>
              <a:gd name="connsiteY5" fmla="*/ 13085 h 14238"/>
              <a:gd name="connsiteX6" fmla="*/ 23127 w 23127"/>
              <a:gd name="connsiteY6" fmla="*/ 14233 h 14238"/>
              <a:gd name="connsiteX0" fmla="*/ 19100 w 26342"/>
              <a:gd name="connsiteY0" fmla="*/ 0 h 14664"/>
              <a:gd name="connsiteX1" fmla="*/ 16977 w 26342"/>
              <a:gd name="connsiteY1" fmla="*/ 4001 h 14664"/>
              <a:gd name="connsiteX2" fmla="*/ 192 w 26342"/>
              <a:gd name="connsiteY2" fmla="*/ 4251 h 14664"/>
              <a:gd name="connsiteX3" fmla="*/ 0 w 26342"/>
              <a:gd name="connsiteY3" fmla="*/ 9167 h 14664"/>
              <a:gd name="connsiteX4" fmla="*/ 5736 w 26342"/>
              <a:gd name="connsiteY4" fmla="*/ 12611 h 14664"/>
              <a:gd name="connsiteX5" fmla="*/ 16102 w 26342"/>
              <a:gd name="connsiteY5" fmla="*/ 13085 h 14664"/>
              <a:gd name="connsiteX6" fmla="*/ 26342 w 26342"/>
              <a:gd name="connsiteY6" fmla="*/ 14664 h 14664"/>
              <a:gd name="connsiteX0" fmla="*/ 26150 w 26342"/>
              <a:gd name="connsiteY0" fmla="*/ 0 h 13612"/>
              <a:gd name="connsiteX1" fmla="*/ 16977 w 26342"/>
              <a:gd name="connsiteY1" fmla="*/ 2949 h 13612"/>
              <a:gd name="connsiteX2" fmla="*/ 192 w 26342"/>
              <a:gd name="connsiteY2" fmla="*/ 3199 h 13612"/>
              <a:gd name="connsiteX3" fmla="*/ 0 w 26342"/>
              <a:gd name="connsiteY3" fmla="*/ 8115 h 13612"/>
              <a:gd name="connsiteX4" fmla="*/ 5736 w 26342"/>
              <a:gd name="connsiteY4" fmla="*/ 11559 h 13612"/>
              <a:gd name="connsiteX5" fmla="*/ 16102 w 26342"/>
              <a:gd name="connsiteY5" fmla="*/ 12033 h 13612"/>
              <a:gd name="connsiteX6" fmla="*/ 26342 w 26342"/>
              <a:gd name="connsiteY6" fmla="*/ 13612 h 13612"/>
              <a:gd name="connsiteX0" fmla="*/ 26150 w 26342"/>
              <a:gd name="connsiteY0" fmla="*/ 0 h 13612"/>
              <a:gd name="connsiteX1" fmla="*/ 16977 w 26342"/>
              <a:gd name="connsiteY1" fmla="*/ 2949 h 13612"/>
              <a:gd name="connsiteX2" fmla="*/ 192 w 26342"/>
              <a:gd name="connsiteY2" fmla="*/ 3199 h 13612"/>
              <a:gd name="connsiteX3" fmla="*/ 0 w 26342"/>
              <a:gd name="connsiteY3" fmla="*/ 8115 h 13612"/>
              <a:gd name="connsiteX4" fmla="*/ 5736 w 26342"/>
              <a:gd name="connsiteY4" fmla="*/ 11559 h 13612"/>
              <a:gd name="connsiteX5" fmla="*/ 16102 w 26342"/>
              <a:gd name="connsiteY5" fmla="*/ 12033 h 13612"/>
              <a:gd name="connsiteX6" fmla="*/ 26342 w 26342"/>
              <a:gd name="connsiteY6" fmla="*/ 13612 h 13612"/>
              <a:gd name="connsiteX0" fmla="*/ 26150 w 26342"/>
              <a:gd name="connsiteY0" fmla="*/ 8 h 13620"/>
              <a:gd name="connsiteX1" fmla="*/ 16977 w 26342"/>
              <a:gd name="connsiteY1" fmla="*/ 2957 h 13620"/>
              <a:gd name="connsiteX2" fmla="*/ 192 w 26342"/>
              <a:gd name="connsiteY2" fmla="*/ 3207 h 13620"/>
              <a:gd name="connsiteX3" fmla="*/ 0 w 26342"/>
              <a:gd name="connsiteY3" fmla="*/ 8123 h 13620"/>
              <a:gd name="connsiteX4" fmla="*/ 5736 w 26342"/>
              <a:gd name="connsiteY4" fmla="*/ 11567 h 13620"/>
              <a:gd name="connsiteX5" fmla="*/ 16102 w 26342"/>
              <a:gd name="connsiteY5" fmla="*/ 12041 h 13620"/>
              <a:gd name="connsiteX6" fmla="*/ 26342 w 26342"/>
              <a:gd name="connsiteY6" fmla="*/ 13620 h 13620"/>
              <a:gd name="connsiteX0" fmla="*/ 18141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141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25361 w 26342"/>
              <a:gd name="connsiteY0" fmla="*/ 0 h 13315"/>
              <a:gd name="connsiteX1" fmla="*/ 16977 w 26342"/>
              <a:gd name="connsiteY1" fmla="*/ 2652 h 13315"/>
              <a:gd name="connsiteX2" fmla="*/ 192 w 26342"/>
              <a:gd name="connsiteY2" fmla="*/ 2902 h 13315"/>
              <a:gd name="connsiteX3" fmla="*/ 0 w 26342"/>
              <a:gd name="connsiteY3" fmla="*/ 7818 h 13315"/>
              <a:gd name="connsiteX4" fmla="*/ 5736 w 26342"/>
              <a:gd name="connsiteY4" fmla="*/ 11262 h 13315"/>
              <a:gd name="connsiteX5" fmla="*/ 16102 w 26342"/>
              <a:gd name="connsiteY5" fmla="*/ 11736 h 13315"/>
              <a:gd name="connsiteX6" fmla="*/ 26342 w 26342"/>
              <a:gd name="connsiteY6" fmla="*/ 13315 h 13315"/>
              <a:gd name="connsiteX0" fmla="*/ 26433 w 26433"/>
              <a:gd name="connsiteY0" fmla="*/ 0 h 13315"/>
              <a:gd name="connsiteX1" fmla="*/ 16977 w 26433"/>
              <a:gd name="connsiteY1" fmla="*/ 2652 h 13315"/>
              <a:gd name="connsiteX2" fmla="*/ 192 w 26433"/>
              <a:gd name="connsiteY2" fmla="*/ 2902 h 13315"/>
              <a:gd name="connsiteX3" fmla="*/ 0 w 26433"/>
              <a:gd name="connsiteY3" fmla="*/ 7818 h 13315"/>
              <a:gd name="connsiteX4" fmla="*/ 5736 w 26433"/>
              <a:gd name="connsiteY4" fmla="*/ 11262 h 13315"/>
              <a:gd name="connsiteX5" fmla="*/ 16102 w 26433"/>
              <a:gd name="connsiteY5" fmla="*/ 11736 h 13315"/>
              <a:gd name="connsiteX6" fmla="*/ 26342 w 26433"/>
              <a:gd name="connsiteY6" fmla="*/ 13315 h 13315"/>
              <a:gd name="connsiteX0" fmla="*/ 26095 w 26342"/>
              <a:gd name="connsiteY0" fmla="*/ 0 h 14232"/>
              <a:gd name="connsiteX1" fmla="*/ 16977 w 26342"/>
              <a:gd name="connsiteY1" fmla="*/ 3569 h 14232"/>
              <a:gd name="connsiteX2" fmla="*/ 192 w 26342"/>
              <a:gd name="connsiteY2" fmla="*/ 3819 h 14232"/>
              <a:gd name="connsiteX3" fmla="*/ 0 w 26342"/>
              <a:gd name="connsiteY3" fmla="*/ 8735 h 14232"/>
              <a:gd name="connsiteX4" fmla="*/ 5736 w 26342"/>
              <a:gd name="connsiteY4" fmla="*/ 12179 h 14232"/>
              <a:gd name="connsiteX5" fmla="*/ 16102 w 26342"/>
              <a:gd name="connsiteY5" fmla="*/ 12653 h 14232"/>
              <a:gd name="connsiteX6" fmla="*/ 26342 w 26342"/>
              <a:gd name="connsiteY6" fmla="*/ 14232 h 14232"/>
              <a:gd name="connsiteX0" fmla="*/ 26095 w 26342"/>
              <a:gd name="connsiteY0" fmla="*/ 0 h 14232"/>
              <a:gd name="connsiteX1" fmla="*/ 16977 w 26342"/>
              <a:gd name="connsiteY1" fmla="*/ 3569 h 14232"/>
              <a:gd name="connsiteX2" fmla="*/ 192 w 26342"/>
              <a:gd name="connsiteY2" fmla="*/ 3819 h 14232"/>
              <a:gd name="connsiteX3" fmla="*/ 0 w 26342"/>
              <a:gd name="connsiteY3" fmla="*/ 8735 h 14232"/>
              <a:gd name="connsiteX4" fmla="*/ 5736 w 26342"/>
              <a:gd name="connsiteY4" fmla="*/ 12179 h 14232"/>
              <a:gd name="connsiteX5" fmla="*/ 16102 w 26342"/>
              <a:gd name="connsiteY5" fmla="*/ 12653 h 14232"/>
              <a:gd name="connsiteX6" fmla="*/ 26342 w 26342"/>
              <a:gd name="connsiteY6" fmla="*/ 14232 h 14232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5491 w 26377"/>
              <a:gd name="connsiteY1" fmla="*/ 4265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21595 w 26377"/>
              <a:gd name="connsiteY1" fmla="*/ 3172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1595 w 26377"/>
              <a:gd name="connsiteY1" fmla="*/ 3172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2370 w 26377"/>
              <a:gd name="connsiteY1" fmla="*/ 3730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5020 w 26377"/>
              <a:gd name="connsiteY1" fmla="*/ 2526 h 14987"/>
              <a:gd name="connsiteX2" fmla="*/ 22370 w 26377"/>
              <a:gd name="connsiteY2" fmla="*/ 3730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70 w 26377"/>
              <a:gd name="connsiteY2" fmla="*/ 3730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888"/>
              <a:gd name="connsiteY0" fmla="*/ 0 h 14987"/>
              <a:gd name="connsiteX1" fmla="*/ 26701 w 26888"/>
              <a:gd name="connsiteY1" fmla="*/ 3142 h 14987"/>
              <a:gd name="connsiteX2" fmla="*/ 22305 w 26888"/>
              <a:gd name="connsiteY2" fmla="*/ 3554 h 14987"/>
              <a:gd name="connsiteX3" fmla="*/ 15491 w 26888"/>
              <a:gd name="connsiteY3" fmla="*/ 4265 h 14987"/>
              <a:gd name="connsiteX4" fmla="*/ 192 w 26888"/>
              <a:gd name="connsiteY4" fmla="*/ 4574 h 14987"/>
              <a:gd name="connsiteX5" fmla="*/ 0 w 26888"/>
              <a:gd name="connsiteY5" fmla="*/ 9490 h 14987"/>
              <a:gd name="connsiteX6" fmla="*/ 5736 w 26888"/>
              <a:gd name="connsiteY6" fmla="*/ 12934 h 14987"/>
              <a:gd name="connsiteX7" fmla="*/ 16102 w 26888"/>
              <a:gd name="connsiteY7" fmla="*/ 13408 h 14987"/>
              <a:gd name="connsiteX8" fmla="*/ 26342 w 26888"/>
              <a:gd name="connsiteY8" fmla="*/ 14987 h 14987"/>
              <a:gd name="connsiteX0" fmla="*/ 26377 w 26888"/>
              <a:gd name="connsiteY0" fmla="*/ 0 h 14987"/>
              <a:gd name="connsiteX1" fmla="*/ 26701 w 26888"/>
              <a:gd name="connsiteY1" fmla="*/ 3142 h 14987"/>
              <a:gd name="connsiteX2" fmla="*/ 22305 w 26888"/>
              <a:gd name="connsiteY2" fmla="*/ 3554 h 14987"/>
              <a:gd name="connsiteX3" fmla="*/ 15491 w 26888"/>
              <a:gd name="connsiteY3" fmla="*/ 4265 h 14987"/>
              <a:gd name="connsiteX4" fmla="*/ 192 w 26888"/>
              <a:gd name="connsiteY4" fmla="*/ 4574 h 14987"/>
              <a:gd name="connsiteX5" fmla="*/ 0 w 26888"/>
              <a:gd name="connsiteY5" fmla="*/ 9490 h 14987"/>
              <a:gd name="connsiteX6" fmla="*/ 5736 w 26888"/>
              <a:gd name="connsiteY6" fmla="*/ 12934 h 14987"/>
              <a:gd name="connsiteX7" fmla="*/ 16102 w 26888"/>
              <a:gd name="connsiteY7" fmla="*/ 13408 h 14987"/>
              <a:gd name="connsiteX8" fmla="*/ 26342 w 26888"/>
              <a:gd name="connsiteY8" fmla="*/ 14987 h 14987"/>
              <a:gd name="connsiteX0" fmla="*/ 28833 w 28833"/>
              <a:gd name="connsiteY0" fmla="*/ 0 h 14781"/>
              <a:gd name="connsiteX1" fmla="*/ 26701 w 28833"/>
              <a:gd name="connsiteY1" fmla="*/ 2936 h 14781"/>
              <a:gd name="connsiteX2" fmla="*/ 22305 w 28833"/>
              <a:gd name="connsiteY2" fmla="*/ 3348 h 14781"/>
              <a:gd name="connsiteX3" fmla="*/ 15491 w 28833"/>
              <a:gd name="connsiteY3" fmla="*/ 4059 h 14781"/>
              <a:gd name="connsiteX4" fmla="*/ 192 w 28833"/>
              <a:gd name="connsiteY4" fmla="*/ 4368 h 14781"/>
              <a:gd name="connsiteX5" fmla="*/ 0 w 28833"/>
              <a:gd name="connsiteY5" fmla="*/ 9284 h 14781"/>
              <a:gd name="connsiteX6" fmla="*/ 5736 w 28833"/>
              <a:gd name="connsiteY6" fmla="*/ 12728 h 14781"/>
              <a:gd name="connsiteX7" fmla="*/ 16102 w 28833"/>
              <a:gd name="connsiteY7" fmla="*/ 13202 h 14781"/>
              <a:gd name="connsiteX8" fmla="*/ 26342 w 28833"/>
              <a:gd name="connsiteY8" fmla="*/ 14781 h 14781"/>
              <a:gd name="connsiteX0" fmla="*/ 28833 w 29215"/>
              <a:gd name="connsiteY0" fmla="*/ 0 h 14781"/>
              <a:gd name="connsiteX1" fmla="*/ 26701 w 29215"/>
              <a:gd name="connsiteY1" fmla="*/ 2936 h 14781"/>
              <a:gd name="connsiteX2" fmla="*/ 22305 w 29215"/>
              <a:gd name="connsiteY2" fmla="*/ 3348 h 14781"/>
              <a:gd name="connsiteX3" fmla="*/ 15491 w 29215"/>
              <a:gd name="connsiteY3" fmla="*/ 4059 h 14781"/>
              <a:gd name="connsiteX4" fmla="*/ 192 w 29215"/>
              <a:gd name="connsiteY4" fmla="*/ 4368 h 14781"/>
              <a:gd name="connsiteX5" fmla="*/ 0 w 29215"/>
              <a:gd name="connsiteY5" fmla="*/ 9284 h 14781"/>
              <a:gd name="connsiteX6" fmla="*/ 5736 w 29215"/>
              <a:gd name="connsiteY6" fmla="*/ 12728 h 14781"/>
              <a:gd name="connsiteX7" fmla="*/ 16102 w 29215"/>
              <a:gd name="connsiteY7" fmla="*/ 13202 h 14781"/>
              <a:gd name="connsiteX8" fmla="*/ 26342 w 29215"/>
              <a:gd name="connsiteY8" fmla="*/ 14781 h 14781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4441 h 15163"/>
              <a:gd name="connsiteX4" fmla="*/ 192 w 29561"/>
              <a:gd name="connsiteY4" fmla="*/ 4750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4441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738 w 29561"/>
              <a:gd name="connsiteY2" fmla="*/ 3213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3316 w 29561"/>
              <a:gd name="connsiteY2" fmla="*/ 2115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752"/>
              <a:gd name="connsiteY0" fmla="*/ 0 h 15163"/>
              <a:gd name="connsiteX1" fmla="*/ 27134 w 29752"/>
              <a:gd name="connsiteY1" fmla="*/ 2478 h 15163"/>
              <a:gd name="connsiteX2" fmla="*/ 23316 w 29752"/>
              <a:gd name="connsiteY2" fmla="*/ 2115 h 15163"/>
              <a:gd name="connsiteX3" fmla="*/ 15491 w 29752"/>
              <a:gd name="connsiteY3" fmla="*/ 3084 h 15163"/>
              <a:gd name="connsiteX4" fmla="*/ 336 w 29752"/>
              <a:gd name="connsiteY4" fmla="*/ 3393 h 15163"/>
              <a:gd name="connsiteX5" fmla="*/ 0 w 29752"/>
              <a:gd name="connsiteY5" fmla="*/ 9666 h 15163"/>
              <a:gd name="connsiteX6" fmla="*/ 5736 w 29752"/>
              <a:gd name="connsiteY6" fmla="*/ 13110 h 15163"/>
              <a:gd name="connsiteX7" fmla="*/ 16102 w 29752"/>
              <a:gd name="connsiteY7" fmla="*/ 13584 h 15163"/>
              <a:gd name="connsiteX8" fmla="*/ 26342 w 29752"/>
              <a:gd name="connsiteY8" fmla="*/ 15163 h 1516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29752" h="15163">
                <a:moveTo>
                  <a:pt x="29479" y="0"/>
                </a:moveTo>
                <a:cubicBezTo>
                  <a:pt x="29113" y="387"/>
                  <a:pt x="31356" y="1680"/>
                  <a:pt x="27134" y="2478"/>
                </a:cubicBezTo>
                <a:cubicBezTo>
                  <a:pt x="26466" y="3100"/>
                  <a:pt x="25087" y="675"/>
                  <a:pt x="23316" y="2115"/>
                </a:cubicBezTo>
                <a:cubicBezTo>
                  <a:pt x="17883" y="271"/>
                  <a:pt x="16700" y="1725"/>
                  <a:pt x="15491" y="3084"/>
                </a:cubicBezTo>
                <a:cubicBezTo>
                  <a:pt x="12508" y="3315"/>
                  <a:pt x="4096" y="3290"/>
                  <a:pt x="336" y="3393"/>
                </a:cubicBezTo>
                <a:cubicBezTo>
                  <a:pt x="82" y="5233"/>
                  <a:pt x="21" y="7660"/>
                  <a:pt x="0" y="9666"/>
                </a:cubicBezTo>
                <a:cubicBezTo>
                  <a:pt x="43" y="11113"/>
                  <a:pt x="1758" y="12837"/>
                  <a:pt x="5736" y="13110"/>
                </a:cubicBezTo>
                <a:cubicBezTo>
                  <a:pt x="8748" y="13925"/>
                  <a:pt x="13204" y="13314"/>
                  <a:pt x="16102" y="13584"/>
                </a:cubicBezTo>
                <a:cubicBezTo>
                  <a:pt x="16687" y="14987"/>
                  <a:pt x="25500" y="15133"/>
                  <a:pt x="26342" y="15163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9" name="Line 547">
            <a:extLst>
              <a:ext uri="{FF2B5EF4-FFF2-40B4-BE49-F238E27FC236}">
                <a16:creationId xmlns:a16="http://schemas.microsoft.com/office/drawing/2014/main" id="{0072113B-188F-D5DB-5920-610A6FA3A305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808342" y="3127880"/>
            <a:ext cx="202384" cy="440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630" name="グループ化 629">
            <a:extLst>
              <a:ext uri="{FF2B5EF4-FFF2-40B4-BE49-F238E27FC236}">
                <a16:creationId xmlns:a16="http://schemas.microsoft.com/office/drawing/2014/main" id="{9831BF77-F173-2FB0-E126-A4F20CEC7586}"/>
              </a:ext>
            </a:extLst>
          </xdr:cNvPr>
          <xdr:cNvGrpSpPr/>
        </xdr:nvGrpSpPr>
        <xdr:grpSpPr>
          <a:xfrm>
            <a:off x="62924" y="3864425"/>
            <a:ext cx="161049" cy="125408"/>
            <a:chOff x="1456766" y="5311588"/>
            <a:chExt cx="156881" cy="106456"/>
          </a:xfrm>
        </xdr:grpSpPr>
        <xdr:sp macro="" textlink="">
          <xdr:nvSpPr>
            <xdr:cNvPr id="635" name="Line 2970">
              <a:extLst>
                <a:ext uri="{FF2B5EF4-FFF2-40B4-BE49-F238E27FC236}">
                  <a16:creationId xmlns:a16="http://schemas.microsoft.com/office/drawing/2014/main" id="{79958C14-C05A-89A2-99AB-4DDEA20880E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86263" y="5316217"/>
              <a:ext cx="18439" cy="101827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6" name="Line 2970">
              <a:extLst>
                <a:ext uri="{FF2B5EF4-FFF2-40B4-BE49-F238E27FC236}">
                  <a16:creationId xmlns:a16="http://schemas.microsoft.com/office/drawing/2014/main" id="{53DDD87A-0F7E-D6EC-831F-6CD76C6BFDB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56766" y="5349798"/>
              <a:ext cx="156881" cy="902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7" name="Line 2970">
              <a:extLst>
                <a:ext uri="{FF2B5EF4-FFF2-40B4-BE49-F238E27FC236}">
                  <a16:creationId xmlns:a16="http://schemas.microsoft.com/office/drawing/2014/main" id="{386E827A-9B88-2679-3CC2-1762F8101D8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5590" y="5311589"/>
              <a:ext cx="128644" cy="0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8" name="Line 2970">
              <a:extLst>
                <a:ext uri="{FF2B5EF4-FFF2-40B4-BE49-F238E27FC236}">
                  <a16:creationId xmlns:a16="http://schemas.microsoft.com/office/drawing/2014/main" id="{CEF4B5F0-C386-2843-1154-D73FE5152EF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72410" y="5311588"/>
              <a:ext cx="30031" cy="106456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631" name="Text Box 1563">
            <a:extLst>
              <a:ext uri="{FF2B5EF4-FFF2-40B4-BE49-F238E27FC236}">
                <a16:creationId xmlns:a16="http://schemas.microsoft.com/office/drawing/2014/main" id="{F15BD1CF-766C-48E9-03DC-DAB85B5302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785" y="3387487"/>
            <a:ext cx="162757" cy="5854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vert="horz" wrap="square" lIns="27432" tIns="18288" rIns="0" bIns="0" anchor="t" upright="1">
            <a:noAutofit/>
          </a:bodyPr>
          <a:lstStyle/>
          <a:p>
            <a:pPr algn="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茨木千提寺</a:t>
            </a:r>
            <a:endPara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r" rtl="0">
              <a:lnSpc>
                <a:spcPts val="800"/>
              </a:lnSpc>
              <a:defRPr sz="1000"/>
            </a:pPr>
            <a:r>
              <a:rPr lang="en-US" altLang="ja-JP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PA</a:t>
            </a:r>
          </a:p>
        </xdr:txBody>
      </xdr:sp>
      <xdr:pic>
        <xdr:nvPicPr>
          <xdr:cNvPr id="632" name="図 631">
            <a:extLst>
              <a:ext uri="{FF2B5EF4-FFF2-40B4-BE49-F238E27FC236}">
                <a16:creationId xmlns:a16="http://schemas.microsoft.com/office/drawing/2014/main" id="{27F07AA5-F822-95B0-504B-928A6AA88A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/>
          <a:stretch>
            <a:fillRect/>
          </a:stretch>
        </xdr:blipFill>
        <xdr:spPr>
          <a:xfrm rot="5400000">
            <a:off x="314617" y="3653327"/>
            <a:ext cx="214469" cy="163449"/>
          </a:xfrm>
          <a:prstGeom prst="rect">
            <a:avLst/>
          </a:prstGeom>
        </xdr:spPr>
      </xdr:pic>
      <xdr:sp macro="" textlink="">
        <xdr:nvSpPr>
          <xdr:cNvPr id="633" name="Line 547">
            <a:extLst>
              <a:ext uri="{FF2B5EF4-FFF2-40B4-BE49-F238E27FC236}">
                <a16:creationId xmlns:a16="http://schemas.microsoft.com/office/drawing/2014/main" id="{AEEC7994-E9B8-D97E-8B0A-8DC48C70320B}"/>
              </a:ext>
            </a:extLst>
          </xdr:cNvPr>
          <xdr:cNvSpPr>
            <a:spLocks noChangeShapeType="1"/>
          </xdr:cNvSpPr>
        </xdr:nvSpPr>
        <xdr:spPr bwMode="auto">
          <a:xfrm rot="5400000" flipH="1" flipV="1">
            <a:off x="113172" y="3343542"/>
            <a:ext cx="1174868" cy="889636"/>
          </a:xfrm>
          <a:custGeom>
            <a:avLst/>
            <a:gdLst>
              <a:gd name="connsiteX0" fmla="*/ 0 w 636059"/>
              <a:gd name="connsiteY0" fmla="*/ 0 h 19308"/>
              <a:gd name="connsiteX1" fmla="*/ 636059 w 636059"/>
              <a:gd name="connsiteY1" fmla="*/ 19308 h 19308"/>
              <a:gd name="connsiteX0" fmla="*/ 0 w 77633"/>
              <a:gd name="connsiteY0" fmla="*/ 0 h 672984"/>
              <a:gd name="connsiteX1" fmla="*/ 77633 w 77633"/>
              <a:gd name="connsiteY1" fmla="*/ 672984 h 672984"/>
              <a:gd name="connsiteX0" fmla="*/ 0 w 208612"/>
              <a:gd name="connsiteY0" fmla="*/ 0 h 672984"/>
              <a:gd name="connsiteX1" fmla="*/ 77633 w 208612"/>
              <a:gd name="connsiteY1" fmla="*/ 672984 h 672984"/>
              <a:gd name="connsiteX0" fmla="*/ 38161 w 183825"/>
              <a:gd name="connsiteY0" fmla="*/ 0 h 650572"/>
              <a:gd name="connsiteX1" fmla="*/ 0 w 183825"/>
              <a:gd name="connsiteY1" fmla="*/ 650572 h 650572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722203"/>
              <a:gd name="connsiteY0" fmla="*/ 0 h 650572"/>
              <a:gd name="connsiteX1" fmla="*/ 688102 w 722203"/>
              <a:gd name="connsiteY1" fmla="*/ 112058 h 650572"/>
              <a:gd name="connsiteX2" fmla="*/ 0 w 722203"/>
              <a:gd name="connsiteY2" fmla="*/ 650572 h 650572"/>
              <a:gd name="connsiteX0" fmla="*/ 38161 w 884379"/>
              <a:gd name="connsiteY0" fmla="*/ 0 h 920106"/>
              <a:gd name="connsiteX1" fmla="*/ 856191 w 884379"/>
              <a:gd name="connsiteY1" fmla="*/ 644337 h 920106"/>
              <a:gd name="connsiteX2" fmla="*/ 0 w 884379"/>
              <a:gd name="connsiteY2" fmla="*/ 650572 h 920106"/>
              <a:gd name="connsiteX0" fmla="*/ 38161 w 884379"/>
              <a:gd name="connsiteY0" fmla="*/ 0 h 920106"/>
              <a:gd name="connsiteX1" fmla="*/ 856191 w 884379"/>
              <a:gd name="connsiteY1" fmla="*/ 644337 h 920106"/>
              <a:gd name="connsiteX2" fmla="*/ 0 w 884379"/>
              <a:gd name="connsiteY2" fmla="*/ 650572 h 920106"/>
              <a:gd name="connsiteX0" fmla="*/ 38161 w 856191"/>
              <a:gd name="connsiteY0" fmla="*/ 0 h 697824"/>
              <a:gd name="connsiteX1" fmla="*/ 856191 w 856191"/>
              <a:gd name="connsiteY1" fmla="*/ 644337 h 697824"/>
              <a:gd name="connsiteX2" fmla="*/ 0 w 856191"/>
              <a:gd name="connsiteY2" fmla="*/ 650572 h 697824"/>
              <a:gd name="connsiteX0" fmla="*/ 333249 w 1151279"/>
              <a:gd name="connsiteY0" fmla="*/ 0 h 702982"/>
              <a:gd name="connsiteX1" fmla="*/ 1151279 w 1151279"/>
              <a:gd name="connsiteY1" fmla="*/ 644337 h 702982"/>
              <a:gd name="connsiteX2" fmla="*/ 0 w 1151279"/>
              <a:gd name="connsiteY2" fmla="*/ 671116 h 702982"/>
              <a:gd name="connsiteX0" fmla="*/ 333249 w 1151279"/>
              <a:gd name="connsiteY0" fmla="*/ 0 h 671116"/>
              <a:gd name="connsiteX1" fmla="*/ 1151279 w 1151279"/>
              <a:gd name="connsiteY1" fmla="*/ 644337 h 671116"/>
              <a:gd name="connsiteX2" fmla="*/ 0 w 1151279"/>
              <a:gd name="connsiteY2" fmla="*/ 671116 h 671116"/>
              <a:gd name="connsiteX0" fmla="*/ 333249 w 1151279"/>
              <a:gd name="connsiteY0" fmla="*/ 0 h 665513"/>
              <a:gd name="connsiteX1" fmla="*/ 1151279 w 1151279"/>
              <a:gd name="connsiteY1" fmla="*/ 638734 h 665513"/>
              <a:gd name="connsiteX2" fmla="*/ 0 w 1151279"/>
              <a:gd name="connsiteY2" fmla="*/ 665513 h 665513"/>
              <a:gd name="connsiteX0" fmla="*/ 333249 w 1151279"/>
              <a:gd name="connsiteY0" fmla="*/ 4224 h 669737"/>
              <a:gd name="connsiteX1" fmla="*/ 1151279 w 1151279"/>
              <a:gd name="connsiteY1" fmla="*/ 642958 h 669737"/>
              <a:gd name="connsiteX2" fmla="*/ 0 w 1151279"/>
              <a:gd name="connsiteY2" fmla="*/ 669737 h 669737"/>
              <a:gd name="connsiteX0" fmla="*/ 333249 w 1151279"/>
              <a:gd name="connsiteY0" fmla="*/ 19986 h 685499"/>
              <a:gd name="connsiteX1" fmla="*/ 1151279 w 1151279"/>
              <a:gd name="connsiteY1" fmla="*/ 658720 h 685499"/>
              <a:gd name="connsiteX2" fmla="*/ 0 w 1151279"/>
              <a:gd name="connsiteY2" fmla="*/ 685499 h 685499"/>
              <a:gd name="connsiteX0" fmla="*/ 307102 w 1125132"/>
              <a:gd name="connsiteY0" fmla="*/ 19986 h 872263"/>
              <a:gd name="connsiteX1" fmla="*/ 1125132 w 1125132"/>
              <a:gd name="connsiteY1" fmla="*/ 658720 h 872263"/>
              <a:gd name="connsiteX2" fmla="*/ 0 w 1125132"/>
              <a:gd name="connsiteY2" fmla="*/ 872263 h 872263"/>
              <a:gd name="connsiteX0" fmla="*/ 408042 w 1226072"/>
              <a:gd name="connsiteY0" fmla="*/ 19986 h 872263"/>
              <a:gd name="connsiteX1" fmla="*/ 1226072 w 1226072"/>
              <a:gd name="connsiteY1" fmla="*/ 658720 h 872263"/>
              <a:gd name="connsiteX2" fmla="*/ 75612 w 1226072"/>
              <a:gd name="connsiteY2" fmla="*/ 666188 h 872263"/>
              <a:gd name="connsiteX3" fmla="*/ 100940 w 1226072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6985 w 1155015"/>
              <a:gd name="connsiteY0" fmla="*/ 19986 h 904013"/>
              <a:gd name="connsiteX1" fmla="*/ 1155015 w 1155015"/>
              <a:gd name="connsiteY1" fmla="*/ 658720 h 904013"/>
              <a:gd name="connsiteX2" fmla="*/ 4555 w 1155015"/>
              <a:gd name="connsiteY2" fmla="*/ 666188 h 904013"/>
              <a:gd name="connsiteX3" fmla="*/ 0 w 1155015"/>
              <a:gd name="connsiteY3" fmla="*/ 904013 h 9040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55015" h="904013">
                <a:moveTo>
                  <a:pt x="336985" y="19986"/>
                </a:moveTo>
                <a:cubicBezTo>
                  <a:pt x="1184585" y="-14254"/>
                  <a:pt x="1146533" y="-90363"/>
                  <a:pt x="1155015" y="658720"/>
                </a:cubicBezTo>
                <a:cubicBezTo>
                  <a:pt x="1024593" y="655919"/>
                  <a:pt x="220092" y="677289"/>
                  <a:pt x="4555" y="666188"/>
                </a:cubicBezTo>
                <a:cubicBezTo>
                  <a:pt x="11268" y="789557"/>
                  <a:pt x="8541" y="902973"/>
                  <a:pt x="0" y="904013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triangl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4" name="Line 547">
            <a:extLst>
              <a:ext uri="{FF2B5EF4-FFF2-40B4-BE49-F238E27FC236}">
                <a16:creationId xmlns:a16="http://schemas.microsoft.com/office/drawing/2014/main" id="{2877EF3F-E819-7F8F-9517-4C97CCE9E8C1}"/>
              </a:ext>
            </a:extLst>
          </xdr:cNvPr>
          <xdr:cNvSpPr>
            <a:spLocks noChangeShapeType="1"/>
          </xdr:cNvSpPr>
        </xdr:nvSpPr>
        <xdr:spPr bwMode="auto">
          <a:xfrm flipH="1">
            <a:off x="606821" y="3049464"/>
            <a:ext cx="4979" cy="1022514"/>
          </a:xfrm>
          <a:prstGeom prst="line">
            <a:avLst/>
          </a:prstGeom>
          <a:noFill/>
          <a:ln w="4445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105579</xdr:colOff>
      <xdr:row>19</xdr:row>
      <xdr:rowOff>159450</xdr:rowOff>
    </xdr:from>
    <xdr:to>
      <xdr:col>1</xdr:col>
      <xdr:colOff>231595</xdr:colOff>
      <xdr:row>22</xdr:row>
      <xdr:rowOff>85910</xdr:rowOff>
    </xdr:to>
    <xdr:grpSp>
      <xdr:nvGrpSpPr>
        <xdr:cNvPr id="639" name="Group 405">
          <a:extLst>
            <a:ext uri="{FF2B5EF4-FFF2-40B4-BE49-F238E27FC236}">
              <a16:creationId xmlns:a16="http://schemas.microsoft.com/office/drawing/2014/main" id="{DE442001-56D0-4B83-8BF3-30EEBB10EA2B}"/>
            </a:ext>
          </a:extLst>
        </xdr:cNvPr>
        <xdr:cNvGrpSpPr>
          <a:grpSpLocks/>
        </xdr:cNvGrpSpPr>
      </xdr:nvGrpSpPr>
      <xdr:grpSpPr bwMode="auto">
        <a:xfrm>
          <a:off x="157930" y="3323786"/>
          <a:ext cx="126016" cy="426704"/>
          <a:chOff x="718" y="6699447"/>
          <a:chExt cx="23" cy="1035997"/>
        </a:xfrm>
      </xdr:grpSpPr>
      <xdr:sp macro="" textlink="">
        <xdr:nvSpPr>
          <xdr:cNvPr id="640" name="Freeform 406">
            <a:extLst>
              <a:ext uri="{FF2B5EF4-FFF2-40B4-BE49-F238E27FC236}">
                <a16:creationId xmlns:a16="http://schemas.microsoft.com/office/drawing/2014/main" id="{F54AB09A-7F40-BBD3-871A-3B004317764F}"/>
              </a:ext>
            </a:extLst>
          </xdr:cNvPr>
          <xdr:cNvSpPr>
            <a:spLocks/>
          </xdr:cNvSpPr>
        </xdr:nvSpPr>
        <xdr:spPr bwMode="auto">
          <a:xfrm>
            <a:off x="718" y="6699447"/>
            <a:ext cx="4" cy="1035997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41" name="Freeform 407">
            <a:extLst>
              <a:ext uri="{FF2B5EF4-FFF2-40B4-BE49-F238E27FC236}">
                <a16:creationId xmlns:a16="http://schemas.microsoft.com/office/drawing/2014/main" id="{CC222BD7-B4BB-7F75-6823-C1D67CCA0C76}"/>
              </a:ext>
            </a:extLst>
          </xdr:cNvPr>
          <xdr:cNvSpPr>
            <a:spLocks/>
          </xdr:cNvSpPr>
        </xdr:nvSpPr>
        <xdr:spPr bwMode="auto">
          <a:xfrm flipH="1" flipV="1">
            <a:off x="736" y="6699447"/>
            <a:ext cx="5" cy="1035997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130744</xdr:colOff>
      <xdr:row>21</xdr:row>
      <xdr:rowOff>63500</xdr:rowOff>
    </xdr:from>
    <xdr:ext cx="63491" cy="82177"/>
    <xdr:sp macro="" textlink="">
      <xdr:nvSpPr>
        <xdr:cNvPr id="642" name="Text Box 1620">
          <a:extLst>
            <a:ext uri="{FF2B5EF4-FFF2-40B4-BE49-F238E27FC236}">
              <a16:creationId xmlns:a16="http://schemas.microsoft.com/office/drawing/2014/main" id="{B708B193-46AB-4E9A-99DB-F6F434E0E8C5}"/>
            </a:ext>
          </a:extLst>
        </xdr:cNvPr>
        <xdr:cNvSpPr txBox="1">
          <a:spLocks noChangeArrowheads="1"/>
        </xdr:cNvSpPr>
      </xdr:nvSpPr>
      <xdr:spPr bwMode="auto">
        <a:xfrm>
          <a:off x="184084" y="3545840"/>
          <a:ext cx="63491" cy="8217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158747</xdr:colOff>
      <xdr:row>19</xdr:row>
      <xdr:rowOff>144433</xdr:rowOff>
    </xdr:from>
    <xdr:to>
      <xdr:col>2</xdr:col>
      <xdr:colOff>283881</xdr:colOff>
      <xdr:row>23</xdr:row>
      <xdr:rowOff>145740</xdr:rowOff>
    </xdr:to>
    <xdr:sp macro="" textlink="">
      <xdr:nvSpPr>
        <xdr:cNvPr id="643" name="Line 547">
          <a:extLst>
            <a:ext uri="{FF2B5EF4-FFF2-40B4-BE49-F238E27FC236}">
              <a16:creationId xmlns:a16="http://schemas.microsoft.com/office/drawing/2014/main" id="{70DEFFA3-C541-49D0-BA7D-AAAC1F30BD13}"/>
            </a:ext>
          </a:extLst>
        </xdr:cNvPr>
        <xdr:cNvSpPr>
          <a:spLocks noChangeShapeType="1"/>
        </xdr:cNvSpPr>
      </xdr:nvSpPr>
      <xdr:spPr bwMode="auto">
        <a:xfrm flipH="1" flipV="1">
          <a:off x="212087" y="3291493"/>
          <a:ext cx="803314" cy="671867"/>
        </a:xfrm>
        <a:custGeom>
          <a:avLst/>
          <a:gdLst>
            <a:gd name="connsiteX0" fmla="*/ 0 w 636059"/>
            <a:gd name="connsiteY0" fmla="*/ 0 h 19308"/>
            <a:gd name="connsiteX1" fmla="*/ 636059 w 636059"/>
            <a:gd name="connsiteY1" fmla="*/ 19308 h 19308"/>
            <a:gd name="connsiteX0" fmla="*/ 0 w 77633"/>
            <a:gd name="connsiteY0" fmla="*/ 0 h 672984"/>
            <a:gd name="connsiteX1" fmla="*/ 77633 w 77633"/>
            <a:gd name="connsiteY1" fmla="*/ 672984 h 672984"/>
            <a:gd name="connsiteX0" fmla="*/ 0 w 208612"/>
            <a:gd name="connsiteY0" fmla="*/ 0 h 672984"/>
            <a:gd name="connsiteX1" fmla="*/ 77633 w 208612"/>
            <a:gd name="connsiteY1" fmla="*/ 672984 h 672984"/>
            <a:gd name="connsiteX0" fmla="*/ 38161 w 183825"/>
            <a:gd name="connsiteY0" fmla="*/ 0 h 650572"/>
            <a:gd name="connsiteX1" fmla="*/ 0 w 183825"/>
            <a:gd name="connsiteY1" fmla="*/ 650572 h 650572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722203"/>
            <a:gd name="connsiteY0" fmla="*/ 0 h 650572"/>
            <a:gd name="connsiteX1" fmla="*/ 688102 w 722203"/>
            <a:gd name="connsiteY1" fmla="*/ 112058 h 650572"/>
            <a:gd name="connsiteX2" fmla="*/ 0 w 722203"/>
            <a:gd name="connsiteY2" fmla="*/ 650572 h 650572"/>
            <a:gd name="connsiteX0" fmla="*/ 38161 w 884379"/>
            <a:gd name="connsiteY0" fmla="*/ 0 h 920106"/>
            <a:gd name="connsiteX1" fmla="*/ 856191 w 884379"/>
            <a:gd name="connsiteY1" fmla="*/ 644337 h 920106"/>
            <a:gd name="connsiteX2" fmla="*/ 0 w 884379"/>
            <a:gd name="connsiteY2" fmla="*/ 650572 h 920106"/>
            <a:gd name="connsiteX0" fmla="*/ 38161 w 884379"/>
            <a:gd name="connsiteY0" fmla="*/ 0 h 920106"/>
            <a:gd name="connsiteX1" fmla="*/ 856191 w 884379"/>
            <a:gd name="connsiteY1" fmla="*/ 644337 h 920106"/>
            <a:gd name="connsiteX2" fmla="*/ 0 w 884379"/>
            <a:gd name="connsiteY2" fmla="*/ 650572 h 920106"/>
            <a:gd name="connsiteX0" fmla="*/ 38161 w 856191"/>
            <a:gd name="connsiteY0" fmla="*/ 0 h 697824"/>
            <a:gd name="connsiteX1" fmla="*/ 856191 w 856191"/>
            <a:gd name="connsiteY1" fmla="*/ 644337 h 697824"/>
            <a:gd name="connsiteX2" fmla="*/ 0 w 856191"/>
            <a:gd name="connsiteY2" fmla="*/ 650572 h 697824"/>
            <a:gd name="connsiteX0" fmla="*/ 333249 w 1151279"/>
            <a:gd name="connsiteY0" fmla="*/ 0 h 702982"/>
            <a:gd name="connsiteX1" fmla="*/ 1151279 w 1151279"/>
            <a:gd name="connsiteY1" fmla="*/ 644337 h 702982"/>
            <a:gd name="connsiteX2" fmla="*/ 0 w 1151279"/>
            <a:gd name="connsiteY2" fmla="*/ 671116 h 702982"/>
            <a:gd name="connsiteX0" fmla="*/ 333249 w 1151279"/>
            <a:gd name="connsiteY0" fmla="*/ 0 h 671116"/>
            <a:gd name="connsiteX1" fmla="*/ 1151279 w 1151279"/>
            <a:gd name="connsiteY1" fmla="*/ 644337 h 671116"/>
            <a:gd name="connsiteX2" fmla="*/ 0 w 1151279"/>
            <a:gd name="connsiteY2" fmla="*/ 671116 h 671116"/>
            <a:gd name="connsiteX0" fmla="*/ 333249 w 1151279"/>
            <a:gd name="connsiteY0" fmla="*/ 0 h 665513"/>
            <a:gd name="connsiteX1" fmla="*/ 1151279 w 1151279"/>
            <a:gd name="connsiteY1" fmla="*/ 638734 h 665513"/>
            <a:gd name="connsiteX2" fmla="*/ 0 w 1151279"/>
            <a:gd name="connsiteY2" fmla="*/ 665513 h 665513"/>
            <a:gd name="connsiteX0" fmla="*/ 333249 w 1151279"/>
            <a:gd name="connsiteY0" fmla="*/ 4224 h 669737"/>
            <a:gd name="connsiteX1" fmla="*/ 1151279 w 1151279"/>
            <a:gd name="connsiteY1" fmla="*/ 642958 h 669737"/>
            <a:gd name="connsiteX2" fmla="*/ 0 w 1151279"/>
            <a:gd name="connsiteY2" fmla="*/ 669737 h 669737"/>
            <a:gd name="connsiteX0" fmla="*/ 333249 w 1151279"/>
            <a:gd name="connsiteY0" fmla="*/ 19986 h 685499"/>
            <a:gd name="connsiteX1" fmla="*/ 1151279 w 1151279"/>
            <a:gd name="connsiteY1" fmla="*/ 658720 h 685499"/>
            <a:gd name="connsiteX2" fmla="*/ 0 w 1151279"/>
            <a:gd name="connsiteY2" fmla="*/ 685499 h 685499"/>
            <a:gd name="connsiteX0" fmla="*/ 325778 w 1143808"/>
            <a:gd name="connsiteY0" fmla="*/ 19986 h 685499"/>
            <a:gd name="connsiteX1" fmla="*/ 1143808 w 1143808"/>
            <a:gd name="connsiteY1" fmla="*/ 658720 h 685499"/>
            <a:gd name="connsiteX2" fmla="*/ 0 w 1143808"/>
            <a:gd name="connsiteY2" fmla="*/ 685499 h 685499"/>
            <a:gd name="connsiteX0" fmla="*/ 314572 w 1132602"/>
            <a:gd name="connsiteY0" fmla="*/ 19986 h 689235"/>
            <a:gd name="connsiteX1" fmla="*/ 1132602 w 1132602"/>
            <a:gd name="connsiteY1" fmla="*/ 658720 h 689235"/>
            <a:gd name="connsiteX2" fmla="*/ 0 w 1132602"/>
            <a:gd name="connsiteY2" fmla="*/ 689235 h 689235"/>
            <a:gd name="connsiteX0" fmla="*/ 307102 w 1125132"/>
            <a:gd name="connsiteY0" fmla="*/ 19986 h 689235"/>
            <a:gd name="connsiteX1" fmla="*/ 1125132 w 1125132"/>
            <a:gd name="connsiteY1" fmla="*/ 658720 h 689235"/>
            <a:gd name="connsiteX2" fmla="*/ 0 w 1125132"/>
            <a:gd name="connsiteY2" fmla="*/ 689235 h 689235"/>
            <a:gd name="connsiteX0" fmla="*/ 301499 w 1119529"/>
            <a:gd name="connsiteY0" fmla="*/ 19986 h 691103"/>
            <a:gd name="connsiteX1" fmla="*/ 1119529 w 1119529"/>
            <a:gd name="connsiteY1" fmla="*/ 658720 h 691103"/>
            <a:gd name="connsiteX2" fmla="*/ 0 w 1119529"/>
            <a:gd name="connsiteY2" fmla="*/ 691103 h 691103"/>
            <a:gd name="connsiteX0" fmla="*/ 357670 w 1175700"/>
            <a:gd name="connsiteY0" fmla="*/ 19986 h 718242"/>
            <a:gd name="connsiteX1" fmla="*/ 1175700 w 1175700"/>
            <a:gd name="connsiteY1" fmla="*/ 658720 h 718242"/>
            <a:gd name="connsiteX2" fmla="*/ 92467 w 1175700"/>
            <a:gd name="connsiteY2" fmla="*/ 694833 h 718242"/>
            <a:gd name="connsiteX3" fmla="*/ 56171 w 1175700"/>
            <a:gd name="connsiteY3" fmla="*/ 691103 h 718242"/>
            <a:gd name="connsiteX0" fmla="*/ 265203 w 1083233"/>
            <a:gd name="connsiteY0" fmla="*/ 19986 h 718242"/>
            <a:gd name="connsiteX1" fmla="*/ 1083233 w 1083233"/>
            <a:gd name="connsiteY1" fmla="*/ 658720 h 718242"/>
            <a:gd name="connsiteX2" fmla="*/ 0 w 1083233"/>
            <a:gd name="connsiteY2" fmla="*/ 694833 h 718242"/>
            <a:gd name="connsiteX0" fmla="*/ 248394 w 1066424"/>
            <a:gd name="connsiteY0" fmla="*/ 19986 h 716227"/>
            <a:gd name="connsiteX1" fmla="*/ 1066424 w 1066424"/>
            <a:gd name="connsiteY1" fmla="*/ 658720 h 716227"/>
            <a:gd name="connsiteX2" fmla="*/ 0 w 1066424"/>
            <a:gd name="connsiteY2" fmla="*/ 689230 h 716227"/>
            <a:gd name="connsiteX0" fmla="*/ 0 w 827402"/>
            <a:gd name="connsiteY0" fmla="*/ 19986 h 718242"/>
            <a:gd name="connsiteX1" fmla="*/ 818030 w 827402"/>
            <a:gd name="connsiteY1" fmla="*/ 658720 h 718242"/>
            <a:gd name="connsiteX2" fmla="*/ 728384 w 827402"/>
            <a:gd name="connsiteY2" fmla="*/ 694833 h 718242"/>
            <a:gd name="connsiteX0" fmla="*/ 0 w 891568"/>
            <a:gd name="connsiteY0" fmla="*/ 19986 h 730815"/>
            <a:gd name="connsiteX1" fmla="*/ 818030 w 891568"/>
            <a:gd name="connsiteY1" fmla="*/ 658720 h 730815"/>
            <a:gd name="connsiteX2" fmla="*/ 818031 w 891568"/>
            <a:gd name="connsiteY2" fmla="*/ 722848 h 730815"/>
            <a:gd name="connsiteX0" fmla="*/ 0 w 818030"/>
            <a:gd name="connsiteY0" fmla="*/ 19986 h 658720"/>
            <a:gd name="connsiteX1" fmla="*/ 818030 w 818030"/>
            <a:gd name="connsiteY1" fmla="*/ 658720 h 658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18030" h="658720">
              <a:moveTo>
                <a:pt x="0" y="19986"/>
              </a:moveTo>
              <a:cubicBezTo>
                <a:pt x="847600" y="-14254"/>
                <a:pt x="809548" y="-90363"/>
                <a:pt x="818030" y="65872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95255</xdr:colOff>
      <xdr:row>19</xdr:row>
      <xdr:rowOff>155013</xdr:rowOff>
    </xdr:from>
    <xdr:to>
      <xdr:col>1</xdr:col>
      <xdr:colOff>239389</xdr:colOff>
      <xdr:row>20</xdr:row>
      <xdr:rowOff>111702</xdr:rowOff>
    </xdr:to>
    <xdr:sp macro="" textlink="">
      <xdr:nvSpPr>
        <xdr:cNvPr id="644" name="AutoShape 4802">
          <a:extLst>
            <a:ext uri="{FF2B5EF4-FFF2-40B4-BE49-F238E27FC236}">
              <a16:creationId xmlns:a16="http://schemas.microsoft.com/office/drawing/2014/main" id="{B65DCECE-DF77-4014-AA73-1E1FD4FABB5F}"/>
            </a:ext>
          </a:extLst>
        </xdr:cNvPr>
        <xdr:cNvSpPr>
          <a:spLocks noChangeArrowheads="1"/>
        </xdr:cNvSpPr>
      </xdr:nvSpPr>
      <xdr:spPr bwMode="auto">
        <a:xfrm>
          <a:off x="148595" y="3302073"/>
          <a:ext cx="144134" cy="12432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649023</xdr:colOff>
      <xdr:row>19</xdr:row>
      <xdr:rowOff>140794</xdr:rowOff>
    </xdr:from>
    <xdr:to>
      <xdr:col>3</xdr:col>
      <xdr:colOff>29587</xdr:colOff>
      <xdr:row>20</xdr:row>
      <xdr:rowOff>69822</xdr:rowOff>
    </xdr:to>
    <xdr:sp macro="" textlink="">
      <xdr:nvSpPr>
        <xdr:cNvPr id="645" name="Line 547">
          <a:extLst>
            <a:ext uri="{FF2B5EF4-FFF2-40B4-BE49-F238E27FC236}">
              <a16:creationId xmlns:a16="http://schemas.microsoft.com/office/drawing/2014/main" id="{B07BCCB6-4A0A-46DC-96D0-2664DBB279E3}"/>
            </a:ext>
          </a:extLst>
        </xdr:cNvPr>
        <xdr:cNvSpPr>
          <a:spLocks noChangeShapeType="1"/>
        </xdr:cNvSpPr>
      </xdr:nvSpPr>
      <xdr:spPr bwMode="auto">
        <a:xfrm flipH="1" flipV="1">
          <a:off x="1379830" y="3277917"/>
          <a:ext cx="57897" cy="96133"/>
        </a:xfrm>
        <a:custGeom>
          <a:avLst/>
          <a:gdLst>
            <a:gd name="connsiteX0" fmla="*/ 0 w 57897"/>
            <a:gd name="connsiteY0" fmla="*/ 0 h 94392"/>
            <a:gd name="connsiteX1" fmla="*/ 57897 w 57897"/>
            <a:gd name="connsiteY1" fmla="*/ 94392 h 94392"/>
            <a:gd name="connsiteX0" fmla="*/ 0 w 57897"/>
            <a:gd name="connsiteY0" fmla="*/ 0 h 94392"/>
            <a:gd name="connsiteX1" fmla="*/ 57897 w 57897"/>
            <a:gd name="connsiteY1" fmla="*/ 94392 h 943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897" h="94392">
              <a:moveTo>
                <a:pt x="0" y="0"/>
              </a:moveTo>
              <a:cubicBezTo>
                <a:pt x="19299" y="31464"/>
                <a:pt x="51828" y="36470"/>
                <a:pt x="57897" y="9439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161714</xdr:colOff>
      <xdr:row>18</xdr:row>
      <xdr:rowOff>20547</xdr:rowOff>
    </xdr:from>
    <xdr:to>
      <xdr:col>2</xdr:col>
      <xdr:colOff>639458</xdr:colOff>
      <xdr:row>19</xdr:row>
      <xdr:rowOff>149283</xdr:rowOff>
    </xdr:to>
    <xdr:sp macro="" textlink="">
      <xdr:nvSpPr>
        <xdr:cNvPr id="646" name="AutoShape 1653">
          <a:extLst>
            <a:ext uri="{FF2B5EF4-FFF2-40B4-BE49-F238E27FC236}">
              <a16:creationId xmlns:a16="http://schemas.microsoft.com/office/drawing/2014/main" id="{6D8D4FFA-0AEF-40F3-91F2-6A73B90421E1}"/>
            </a:ext>
          </a:extLst>
        </xdr:cNvPr>
        <xdr:cNvSpPr>
          <a:spLocks/>
        </xdr:cNvSpPr>
      </xdr:nvSpPr>
      <xdr:spPr bwMode="auto">
        <a:xfrm rot="16200000">
          <a:off x="644806" y="2560947"/>
          <a:ext cx="295841" cy="11550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none"/>
        <a:lstStyle/>
        <a:p>
          <a:endParaRPr lang="ja-JP" altLang="en-US"/>
        </a:p>
      </xdr:txBody>
    </xdr:sp>
    <xdr:clientData/>
  </xdr:twoCellAnchor>
  <xdr:oneCellAnchor>
    <xdr:from>
      <xdr:col>1</xdr:col>
      <xdr:colOff>162060</xdr:colOff>
      <xdr:row>17</xdr:row>
      <xdr:rowOff>7485</xdr:rowOff>
    </xdr:from>
    <xdr:ext cx="299923" cy="81811"/>
    <xdr:sp macro="" textlink="">
      <xdr:nvSpPr>
        <xdr:cNvPr id="647" name="Text Box 1664">
          <a:extLst>
            <a:ext uri="{FF2B5EF4-FFF2-40B4-BE49-F238E27FC236}">
              <a16:creationId xmlns:a16="http://schemas.microsoft.com/office/drawing/2014/main" id="{D742D246-E338-4B04-A7DB-C1E5331293F1}"/>
            </a:ext>
          </a:extLst>
        </xdr:cNvPr>
        <xdr:cNvSpPr txBox="1">
          <a:spLocks noChangeArrowheads="1"/>
        </xdr:cNvSpPr>
      </xdr:nvSpPr>
      <xdr:spPr bwMode="auto">
        <a:xfrm>
          <a:off x="215400" y="2819265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0.1+0.8</a:t>
          </a:r>
        </a:p>
      </xdr:txBody>
    </xdr:sp>
    <xdr:clientData/>
  </xdr:oneCellAnchor>
  <xdr:twoCellAnchor>
    <xdr:from>
      <xdr:col>1</xdr:col>
      <xdr:colOff>178707</xdr:colOff>
      <xdr:row>17</xdr:row>
      <xdr:rowOff>77607</xdr:rowOff>
    </xdr:from>
    <xdr:to>
      <xdr:col>1</xdr:col>
      <xdr:colOff>308206</xdr:colOff>
      <xdr:row>18</xdr:row>
      <xdr:rowOff>35827</xdr:rowOff>
    </xdr:to>
    <xdr:sp macro="" textlink="">
      <xdr:nvSpPr>
        <xdr:cNvPr id="648" name="六角形 647">
          <a:extLst>
            <a:ext uri="{FF2B5EF4-FFF2-40B4-BE49-F238E27FC236}">
              <a16:creationId xmlns:a16="http://schemas.microsoft.com/office/drawing/2014/main" id="{8F31B932-BBD9-414A-9132-D3A4EA18CC00}"/>
            </a:ext>
          </a:extLst>
        </xdr:cNvPr>
        <xdr:cNvSpPr/>
      </xdr:nvSpPr>
      <xdr:spPr bwMode="auto">
        <a:xfrm>
          <a:off x="232047" y="2889387"/>
          <a:ext cx="129499" cy="1258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335603</xdr:colOff>
      <xdr:row>17</xdr:row>
      <xdr:rowOff>86918</xdr:rowOff>
    </xdr:from>
    <xdr:to>
      <xdr:col>1</xdr:col>
      <xdr:colOff>453099</xdr:colOff>
      <xdr:row>18</xdr:row>
      <xdr:rowOff>36380</xdr:rowOff>
    </xdr:to>
    <xdr:sp macro="" textlink="">
      <xdr:nvSpPr>
        <xdr:cNvPr id="649" name="六角形 648">
          <a:extLst>
            <a:ext uri="{FF2B5EF4-FFF2-40B4-BE49-F238E27FC236}">
              <a16:creationId xmlns:a16="http://schemas.microsoft.com/office/drawing/2014/main" id="{7E819B8F-FC08-4D5C-8B71-A9B15AC5A8AF}"/>
            </a:ext>
          </a:extLst>
        </xdr:cNvPr>
        <xdr:cNvSpPr/>
      </xdr:nvSpPr>
      <xdr:spPr bwMode="auto">
        <a:xfrm>
          <a:off x="388943" y="2898698"/>
          <a:ext cx="117496" cy="11710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271732</xdr:colOff>
      <xdr:row>19</xdr:row>
      <xdr:rowOff>15837</xdr:rowOff>
    </xdr:from>
    <xdr:ext cx="360503" cy="157031"/>
    <xdr:sp macro="" textlink="">
      <xdr:nvSpPr>
        <xdr:cNvPr id="650" name="Text Box 1620">
          <a:extLst>
            <a:ext uri="{FF2B5EF4-FFF2-40B4-BE49-F238E27FC236}">
              <a16:creationId xmlns:a16="http://schemas.microsoft.com/office/drawing/2014/main" id="{932AA953-37C0-4D38-827C-726941BF755A}"/>
            </a:ext>
          </a:extLst>
        </xdr:cNvPr>
        <xdr:cNvSpPr txBox="1">
          <a:spLocks noChangeArrowheads="1"/>
        </xdr:cNvSpPr>
      </xdr:nvSpPr>
      <xdr:spPr bwMode="auto">
        <a:xfrm>
          <a:off x="325072" y="3162897"/>
          <a:ext cx="360503" cy="15703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458566</xdr:colOff>
      <xdr:row>19</xdr:row>
      <xdr:rowOff>124299</xdr:rowOff>
    </xdr:from>
    <xdr:to>
      <xdr:col>2</xdr:col>
      <xdr:colOff>621499</xdr:colOff>
      <xdr:row>20</xdr:row>
      <xdr:rowOff>69630</xdr:rowOff>
    </xdr:to>
    <xdr:sp macro="" textlink="">
      <xdr:nvSpPr>
        <xdr:cNvPr id="651" name="六角形 650">
          <a:extLst>
            <a:ext uri="{FF2B5EF4-FFF2-40B4-BE49-F238E27FC236}">
              <a16:creationId xmlns:a16="http://schemas.microsoft.com/office/drawing/2014/main" id="{143C9EF5-55E9-4B2B-AB8C-46B5B2AECF62}"/>
            </a:ext>
          </a:extLst>
        </xdr:cNvPr>
        <xdr:cNvSpPr/>
      </xdr:nvSpPr>
      <xdr:spPr bwMode="auto">
        <a:xfrm>
          <a:off x="1193352" y="3292042"/>
          <a:ext cx="162933" cy="11405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462599</xdr:colOff>
      <xdr:row>18</xdr:row>
      <xdr:rowOff>22968</xdr:rowOff>
    </xdr:from>
    <xdr:to>
      <xdr:col>4</xdr:col>
      <xdr:colOff>416134</xdr:colOff>
      <xdr:row>24</xdr:row>
      <xdr:rowOff>143597</xdr:rowOff>
    </xdr:to>
    <xdr:grpSp>
      <xdr:nvGrpSpPr>
        <xdr:cNvPr id="652" name="グループ化 651">
          <a:extLst>
            <a:ext uri="{FF2B5EF4-FFF2-40B4-BE49-F238E27FC236}">
              <a16:creationId xmlns:a16="http://schemas.microsoft.com/office/drawing/2014/main" id="{65999A94-B371-4006-992B-A750A4B1E49B}"/>
            </a:ext>
          </a:extLst>
        </xdr:cNvPr>
        <xdr:cNvGrpSpPr/>
      </xdr:nvGrpSpPr>
      <xdr:grpSpPr>
        <a:xfrm rot="2807077">
          <a:off x="1629663" y="3265034"/>
          <a:ext cx="1126934" cy="634100"/>
          <a:chOff x="132909" y="3450935"/>
          <a:chExt cx="1178205" cy="638239"/>
        </a:xfrm>
      </xdr:grpSpPr>
      <xdr:sp macro="" textlink="">
        <xdr:nvSpPr>
          <xdr:cNvPr id="653" name="Line 72">
            <a:extLst>
              <a:ext uri="{FF2B5EF4-FFF2-40B4-BE49-F238E27FC236}">
                <a16:creationId xmlns:a16="http://schemas.microsoft.com/office/drawing/2014/main" id="{249FE097-6B03-4BE5-9C55-5D54F8D5088A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546408" y="3193333"/>
            <a:ext cx="507104" cy="1022308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0 w 51022"/>
              <a:gd name="connsiteY0" fmla="*/ 0 h 24834"/>
              <a:gd name="connsiteX1" fmla="*/ 50629 w 51022"/>
              <a:gd name="connsiteY1" fmla="*/ 21812 h 24834"/>
              <a:gd name="connsiteX2" fmla="*/ 32699 w 51022"/>
              <a:gd name="connsiteY2" fmla="*/ 24822 h 24834"/>
              <a:gd name="connsiteX0" fmla="*/ 0 w 51022"/>
              <a:gd name="connsiteY0" fmla="*/ 0 h 24791"/>
              <a:gd name="connsiteX1" fmla="*/ 50629 w 51022"/>
              <a:gd name="connsiteY1" fmla="*/ 21812 h 24791"/>
              <a:gd name="connsiteX2" fmla="*/ 33287 w 51022"/>
              <a:gd name="connsiteY2" fmla="*/ 24778 h 24791"/>
              <a:gd name="connsiteX0" fmla="*/ 0 w 51022"/>
              <a:gd name="connsiteY0" fmla="*/ 0 h 21812"/>
              <a:gd name="connsiteX1" fmla="*/ 50629 w 51022"/>
              <a:gd name="connsiteY1" fmla="*/ 21812 h 21812"/>
              <a:gd name="connsiteX0" fmla="*/ 0 w 53281"/>
              <a:gd name="connsiteY0" fmla="*/ 0 h 21812"/>
              <a:gd name="connsiteX1" fmla="*/ 40533 w 53281"/>
              <a:gd name="connsiteY1" fmla="*/ 6302 h 21812"/>
              <a:gd name="connsiteX2" fmla="*/ 50629 w 53281"/>
              <a:gd name="connsiteY2" fmla="*/ 21812 h 21812"/>
              <a:gd name="connsiteX0" fmla="*/ 0 w 57268"/>
              <a:gd name="connsiteY0" fmla="*/ 0 h 21812"/>
              <a:gd name="connsiteX1" fmla="*/ 47092 w 57268"/>
              <a:gd name="connsiteY1" fmla="*/ 7524 h 21812"/>
              <a:gd name="connsiteX2" fmla="*/ 50629 w 57268"/>
              <a:gd name="connsiteY2" fmla="*/ 21812 h 21812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7359"/>
              <a:gd name="connsiteY0" fmla="*/ 0 h 15767"/>
              <a:gd name="connsiteX1" fmla="*/ 48101 w 57359"/>
              <a:gd name="connsiteY1" fmla="*/ 386 h 15767"/>
              <a:gd name="connsiteX2" fmla="*/ 48443 w 57359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101"/>
              <a:gd name="connsiteY0" fmla="*/ 0 h 386"/>
              <a:gd name="connsiteX1" fmla="*/ 48101 w 48101"/>
              <a:gd name="connsiteY1" fmla="*/ 386 h 386"/>
              <a:gd name="connsiteX0" fmla="*/ 1 w 8005"/>
              <a:gd name="connsiteY0" fmla="*/ 0 h 9554"/>
              <a:gd name="connsiteX1" fmla="*/ 8005 w 8005"/>
              <a:gd name="connsiteY1" fmla="*/ 9554 h 9554"/>
              <a:gd name="connsiteX0" fmla="*/ 1 w 10000"/>
              <a:gd name="connsiteY0" fmla="*/ 0 h 10000"/>
              <a:gd name="connsiteX1" fmla="*/ 10000 w 10000"/>
              <a:gd name="connsiteY1" fmla="*/ 10000 h 10000"/>
              <a:gd name="connsiteX0" fmla="*/ 1 w 10000"/>
              <a:gd name="connsiteY0" fmla="*/ 0 h 8602"/>
              <a:gd name="connsiteX1" fmla="*/ 10000 w 10000"/>
              <a:gd name="connsiteY1" fmla="*/ 8602 h 8602"/>
              <a:gd name="connsiteX0" fmla="*/ 0 w 10041"/>
              <a:gd name="connsiteY0" fmla="*/ 0 h 5125"/>
              <a:gd name="connsiteX1" fmla="*/ 10041 w 10041"/>
              <a:gd name="connsiteY1" fmla="*/ 5125 h 5125"/>
              <a:gd name="connsiteX0" fmla="*/ 0 w 10000"/>
              <a:gd name="connsiteY0" fmla="*/ 1782 h 11782"/>
              <a:gd name="connsiteX1" fmla="*/ 10000 w 10000"/>
              <a:gd name="connsiteY1" fmla="*/ 11782 h 11782"/>
              <a:gd name="connsiteX0" fmla="*/ 0 w 10000"/>
              <a:gd name="connsiteY0" fmla="*/ 1202 h 11202"/>
              <a:gd name="connsiteX1" fmla="*/ 10000 w 10000"/>
              <a:gd name="connsiteY1" fmla="*/ 11202 h 11202"/>
              <a:gd name="connsiteX0" fmla="*/ 0 w 5287"/>
              <a:gd name="connsiteY0" fmla="*/ 69 h 290744"/>
              <a:gd name="connsiteX1" fmla="*/ 5287 w 5287"/>
              <a:gd name="connsiteY1" fmla="*/ 290744 h 290744"/>
              <a:gd name="connsiteX0" fmla="*/ 279 w 10279"/>
              <a:gd name="connsiteY0" fmla="*/ 0 h 9998"/>
              <a:gd name="connsiteX1" fmla="*/ 10279 w 10279"/>
              <a:gd name="connsiteY1" fmla="*/ 9998 h 9998"/>
              <a:gd name="connsiteX0" fmla="*/ 0 w 9729"/>
              <a:gd name="connsiteY0" fmla="*/ 0 h 10106"/>
              <a:gd name="connsiteX1" fmla="*/ 3266 w 9729"/>
              <a:gd name="connsiteY1" fmla="*/ 9535 h 10106"/>
              <a:gd name="connsiteX2" fmla="*/ 9729 w 9729"/>
              <a:gd name="connsiteY2" fmla="*/ 10000 h 10106"/>
              <a:gd name="connsiteX0" fmla="*/ 0 w 10000"/>
              <a:gd name="connsiteY0" fmla="*/ 0 h 10143"/>
              <a:gd name="connsiteX1" fmla="*/ 3357 w 10000"/>
              <a:gd name="connsiteY1" fmla="*/ 9435 h 10143"/>
              <a:gd name="connsiteX2" fmla="*/ 10000 w 10000"/>
              <a:gd name="connsiteY2" fmla="*/ 9895 h 10143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0668"/>
              <a:gd name="connsiteY0" fmla="*/ 0 h 12327"/>
              <a:gd name="connsiteX1" fmla="*/ 4025 w 10668"/>
              <a:gd name="connsiteY1" fmla="*/ 11619 h 12327"/>
              <a:gd name="connsiteX2" fmla="*/ 10668 w 10668"/>
              <a:gd name="connsiteY2" fmla="*/ 12079 h 12327"/>
              <a:gd name="connsiteX0" fmla="*/ 0 w 10668"/>
              <a:gd name="connsiteY0" fmla="*/ 0 h 12327"/>
              <a:gd name="connsiteX1" fmla="*/ 4025 w 10668"/>
              <a:gd name="connsiteY1" fmla="*/ 11619 h 12327"/>
              <a:gd name="connsiteX2" fmla="*/ 10668 w 10668"/>
              <a:gd name="connsiteY2" fmla="*/ 12079 h 12327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9208"/>
              <a:gd name="connsiteY0" fmla="*/ 0 h 12489"/>
              <a:gd name="connsiteX1" fmla="*/ 2742 w 9208"/>
              <a:gd name="connsiteY1" fmla="*/ 12166 h 12489"/>
              <a:gd name="connsiteX2" fmla="*/ 9208 w 9208"/>
              <a:gd name="connsiteY2" fmla="*/ 12489 h 12489"/>
              <a:gd name="connsiteX0" fmla="*/ 0 w 10000"/>
              <a:gd name="connsiteY0" fmla="*/ 0 h 10000"/>
              <a:gd name="connsiteX1" fmla="*/ 2978 w 10000"/>
              <a:gd name="connsiteY1" fmla="*/ 9741 h 10000"/>
              <a:gd name="connsiteX2" fmla="*/ 10000 w 10000"/>
              <a:gd name="connsiteY2" fmla="*/ 10000 h 10000"/>
              <a:gd name="connsiteX0" fmla="*/ 0 w 10000"/>
              <a:gd name="connsiteY0" fmla="*/ 0 h 10000"/>
              <a:gd name="connsiteX1" fmla="*/ 2978 w 10000"/>
              <a:gd name="connsiteY1" fmla="*/ 9741 h 10000"/>
              <a:gd name="connsiteX2" fmla="*/ 10000 w 10000"/>
              <a:gd name="connsiteY2" fmla="*/ 10000 h 10000"/>
              <a:gd name="connsiteX0" fmla="*/ 0 w 9568"/>
              <a:gd name="connsiteY0" fmla="*/ 0 h 10511"/>
              <a:gd name="connsiteX1" fmla="*/ 2546 w 9568"/>
              <a:gd name="connsiteY1" fmla="*/ 10252 h 10511"/>
              <a:gd name="connsiteX2" fmla="*/ 9568 w 9568"/>
              <a:gd name="connsiteY2" fmla="*/ 10511 h 10511"/>
              <a:gd name="connsiteX0" fmla="*/ 0 w 10000"/>
              <a:gd name="connsiteY0" fmla="*/ 0 h 10000"/>
              <a:gd name="connsiteX1" fmla="*/ 2661 w 10000"/>
              <a:gd name="connsiteY1" fmla="*/ 9754 h 10000"/>
              <a:gd name="connsiteX2" fmla="*/ 10000 w 10000"/>
              <a:gd name="connsiteY2" fmla="*/ 10000 h 10000"/>
              <a:gd name="connsiteX0" fmla="*/ 0 w 7941"/>
              <a:gd name="connsiteY0" fmla="*/ 0 h 10903"/>
              <a:gd name="connsiteX1" fmla="*/ 602 w 7941"/>
              <a:gd name="connsiteY1" fmla="*/ 10657 h 10903"/>
              <a:gd name="connsiteX2" fmla="*/ 7941 w 7941"/>
              <a:gd name="connsiteY2" fmla="*/ 10903 h 10903"/>
              <a:gd name="connsiteX0" fmla="*/ 0 w 12656"/>
              <a:gd name="connsiteY0" fmla="*/ 0 h 9554"/>
              <a:gd name="connsiteX1" fmla="*/ 3414 w 12656"/>
              <a:gd name="connsiteY1" fmla="*/ 9328 h 9554"/>
              <a:gd name="connsiteX2" fmla="*/ 12656 w 12656"/>
              <a:gd name="connsiteY2" fmla="*/ 9554 h 9554"/>
              <a:gd name="connsiteX0" fmla="*/ 0 w 11049"/>
              <a:gd name="connsiteY0" fmla="*/ 0 h 9967"/>
              <a:gd name="connsiteX1" fmla="*/ 3747 w 11049"/>
              <a:gd name="connsiteY1" fmla="*/ 9730 h 9967"/>
              <a:gd name="connsiteX2" fmla="*/ 11049 w 11049"/>
              <a:gd name="connsiteY2" fmla="*/ 9967 h 9967"/>
              <a:gd name="connsiteX0" fmla="*/ 0 w 10000"/>
              <a:gd name="connsiteY0" fmla="*/ 0 h 10000"/>
              <a:gd name="connsiteX1" fmla="*/ 3391 w 10000"/>
              <a:gd name="connsiteY1" fmla="*/ 9762 h 10000"/>
              <a:gd name="connsiteX2" fmla="*/ 10000 w 10000"/>
              <a:gd name="connsiteY2" fmla="*/ 10000 h 10000"/>
              <a:gd name="connsiteX0" fmla="*/ 0 w 10000"/>
              <a:gd name="connsiteY0" fmla="*/ 364 h 10364"/>
              <a:gd name="connsiteX1" fmla="*/ 3173 w 10000"/>
              <a:gd name="connsiteY1" fmla="*/ 828 h 10364"/>
              <a:gd name="connsiteX2" fmla="*/ 3391 w 10000"/>
              <a:gd name="connsiteY2" fmla="*/ 10126 h 10364"/>
              <a:gd name="connsiteX3" fmla="*/ 10000 w 10000"/>
              <a:gd name="connsiteY3" fmla="*/ 10364 h 10364"/>
              <a:gd name="connsiteX0" fmla="*/ 0 w 10000"/>
              <a:gd name="connsiteY0" fmla="*/ 364 h 10364"/>
              <a:gd name="connsiteX1" fmla="*/ 3173 w 10000"/>
              <a:gd name="connsiteY1" fmla="*/ 828 h 10364"/>
              <a:gd name="connsiteX2" fmla="*/ 3391 w 10000"/>
              <a:gd name="connsiteY2" fmla="*/ 10126 h 10364"/>
              <a:gd name="connsiteX3" fmla="*/ 10000 w 10000"/>
              <a:gd name="connsiteY3" fmla="*/ 10364 h 10364"/>
              <a:gd name="connsiteX0" fmla="*/ 0 w 10000"/>
              <a:gd name="connsiteY0" fmla="*/ 880 h 10880"/>
              <a:gd name="connsiteX1" fmla="*/ 2766 w 10000"/>
              <a:gd name="connsiteY1" fmla="*/ 641 h 10880"/>
              <a:gd name="connsiteX2" fmla="*/ 3391 w 10000"/>
              <a:gd name="connsiteY2" fmla="*/ 10642 h 10880"/>
              <a:gd name="connsiteX3" fmla="*/ 10000 w 10000"/>
              <a:gd name="connsiteY3" fmla="*/ 10880 h 10880"/>
              <a:gd name="connsiteX0" fmla="*/ 0 w 10000"/>
              <a:gd name="connsiteY0" fmla="*/ 326 h 10326"/>
              <a:gd name="connsiteX1" fmla="*/ 2766 w 10000"/>
              <a:gd name="connsiteY1" fmla="*/ 87 h 10326"/>
              <a:gd name="connsiteX2" fmla="*/ 3391 w 10000"/>
              <a:gd name="connsiteY2" fmla="*/ 10088 h 10326"/>
              <a:gd name="connsiteX3" fmla="*/ 10000 w 10000"/>
              <a:gd name="connsiteY3" fmla="*/ 10326 h 10326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436 w 14045"/>
              <a:gd name="connsiteY2" fmla="*/ 10028 h 10266"/>
              <a:gd name="connsiteX3" fmla="*/ 14045 w 14045"/>
              <a:gd name="connsiteY3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352 h 10266"/>
              <a:gd name="connsiteX3" fmla="*/ 7436 w 14045"/>
              <a:gd name="connsiteY3" fmla="*/ 10028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436 w 14045"/>
              <a:gd name="connsiteY3" fmla="*/ 10028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8219 w 14045"/>
              <a:gd name="connsiteY3" fmla="*/ 9701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8219 w 14045"/>
              <a:gd name="connsiteY3" fmla="*/ 9701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29 w 14045"/>
              <a:gd name="connsiteY2" fmla="*/ 910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031 w 14045"/>
              <a:gd name="connsiteY2" fmla="*/ 2718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031 w 14045"/>
              <a:gd name="connsiteY2" fmla="*/ 2718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6853 w 14045"/>
              <a:gd name="connsiteY3" fmla="*/ 8831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091 w 14045"/>
              <a:gd name="connsiteY3" fmla="*/ 873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746 w 14045"/>
              <a:gd name="connsiteY2" fmla="*/ 309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746 w 14045"/>
              <a:gd name="connsiteY2" fmla="*/ 309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678 w 14045"/>
              <a:gd name="connsiteY2" fmla="*/ 387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678 w 14045"/>
              <a:gd name="connsiteY2" fmla="*/ 3876 h 10266"/>
              <a:gd name="connsiteX3" fmla="*/ 6989 w 14045"/>
              <a:gd name="connsiteY3" fmla="*/ 8932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9678"/>
              <a:gd name="connsiteY0" fmla="*/ 2249 h 9852"/>
              <a:gd name="connsiteX1" fmla="*/ 6811 w 9678"/>
              <a:gd name="connsiteY1" fmla="*/ 27 h 9852"/>
              <a:gd name="connsiteX2" fmla="*/ 9678 w 9678"/>
              <a:gd name="connsiteY2" fmla="*/ 3876 h 9852"/>
              <a:gd name="connsiteX3" fmla="*/ 6989 w 9678"/>
              <a:gd name="connsiteY3" fmla="*/ 8932 h 9852"/>
              <a:gd name="connsiteX4" fmla="*/ 7130 w 9678"/>
              <a:gd name="connsiteY4" fmla="*/ 9852 h 9852"/>
              <a:gd name="connsiteX0" fmla="*/ 0 w 10000"/>
              <a:gd name="connsiteY0" fmla="*/ 2283 h 14631"/>
              <a:gd name="connsiteX1" fmla="*/ 7038 w 10000"/>
              <a:gd name="connsiteY1" fmla="*/ 27 h 14631"/>
              <a:gd name="connsiteX2" fmla="*/ 10000 w 10000"/>
              <a:gd name="connsiteY2" fmla="*/ 3934 h 14631"/>
              <a:gd name="connsiteX3" fmla="*/ 7222 w 10000"/>
              <a:gd name="connsiteY3" fmla="*/ 9066 h 14631"/>
              <a:gd name="connsiteX4" fmla="*/ 8919 w 10000"/>
              <a:gd name="connsiteY4" fmla="*/ 14631 h 146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4631">
                <a:moveTo>
                  <a:pt x="0" y="2283"/>
                </a:moveTo>
                <a:cubicBezTo>
                  <a:pt x="492" y="2418"/>
                  <a:pt x="7341" y="-299"/>
                  <a:pt x="7038" y="27"/>
                </a:cubicBezTo>
                <a:cubicBezTo>
                  <a:pt x="7773" y="974"/>
                  <a:pt x="9265" y="794"/>
                  <a:pt x="10000" y="3934"/>
                </a:cubicBezTo>
                <a:cubicBezTo>
                  <a:pt x="9786" y="7789"/>
                  <a:pt x="7262" y="7698"/>
                  <a:pt x="7222" y="9066"/>
                </a:cubicBezTo>
                <a:cubicBezTo>
                  <a:pt x="7259" y="10017"/>
                  <a:pt x="8654" y="13839"/>
                  <a:pt x="8919" y="14631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4" name="Line 547">
            <a:extLst>
              <a:ext uri="{FF2B5EF4-FFF2-40B4-BE49-F238E27FC236}">
                <a16:creationId xmlns:a16="http://schemas.microsoft.com/office/drawing/2014/main" id="{D950C625-2E8E-D7F9-90E9-57B6BA7B81D2}"/>
              </a:ext>
            </a:extLst>
          </xdr:cNvPr>
          <xdr:cNvSpPr>
            <a:spLocks noChangeShapeType="1"/>
          </xdr:cNvSpPr>
        </xdr:nvSpPr>
        <xdr:spPr bwMode="auto">
          <a:xfrm rot="5889061">
            <a:off x="966441" y="3557916"/>
            <a:ext cx="226689" cy="262384"/>
          </a:xfrm>
          <a:custGeom>
            <a:avLst/>
            <a:gdLst>
              <a:gd name="connsiteX0" fmla="*/ 0 w 317004"/>
              <a:gd name="connsiteY0" fmla="*/ 0 h 125883"/>
              <a:gd name="connsiteX1" fmla="*/ 317004 w 317004"/>
              <a:gd name="connsiteY1" fmla="*/ 125883 h 125883"/>
              <a:gd name="connsiteX0" fmla="*/ 0 w 510263"/>
              <a:gd name="connsiteY0" fmla="*/ 0 h 52260"/>
              <a:gd name="connsiteX1" fmla="*/ 510263 w 510263"/>
              <a:gd name="connsiteY1" fmla="*/ 52260 h 52260"/>
              <a:gd name="connsiteX0" fmla="*/ 0 w 510263"/>
              <a:gd name="connsiteY0" fmla="*/ 50177 h 102437"/>
              <a:gd name="connsiteX1" fmla="*/ 510263 w 510263"/>
              <a:gd name="connsiteY1" fmla="*/ 102437 h 102437"/>
              <a:gd name="connsiteX0" fmla="*/ 0 w 510263"/>
              <a:gd name="connsiteY0" fmla="*/ 79865 h 132125"/>
              <a:gd name="connsiteX1" fmla="*/ 510263 w 510263"/>
              <a:gd name="connsiteY1" fmla="*/ 132125 h 132125"/>
              <a:gd name="connsiteX0" fmla="*/ 0 w 510263"/>
              <a:gd name="connsiteY0" fmla="*/ 77114 h 136276"/>
              <a:gd name="connsiteX1" fmla="*/ 510263 w 510263"/>
              <a:gd name="connsiteY1" fmla="*/ 136276 h 136276"/>
              <a:gd name="connsiteX0" fmla="*/ 0 w 510263"/>
              <a:gd name="connsiteY0" fmla="*/ 77114 h 136276"/>
              <a:gd name="connsiteX1" fmla="*/ 510263 w 510263"/>
              <a:gd name="connsiteY1" fmla="*/ 136276 h 136276"/>
              <a:gd name="connsiteX0" fmla="*/ 0 w 533268"/>
              <a:gd name="connsiteY0" fmla="*/ 59197 h 173577"/>
              <a:gd name="connsiteX1" fmla="*/ 533268 w 533268"/>
              <a:gd name="connsiteY1" fmla="*/ 173577 h 173577"/>
              <a:gd name="connsiteX0" fmla="*/ 0 w 533268"/>
              <a:gd name="connsiteY0" fmla="*/ 47952 h 162332"/>
              <a:gd name="connsiteX1" fmla="*/ 533268 w 533268"/>
              <a:gd name="connsiteY1" fmla="*/ 162332 h 162332"/>
              <a:gd name="connsiteX0" fmla="*/ 0 w 533268"/>
              <a:gd name="connsiteY0" fmla="*/ 45589 h 169172"/>
              <a:gd name="connsiteX1" fmla="*/ 533268 w 533268"/>
              <a:gd name="connsiteY1" fmla="*/ 169172 h 169172"/>
              <a:gd name="connsiteX0" fmla="*/ 0 w 533268"/>
              <a:gd name="connsiteY0" fmla="*/ 24137 h 147720"/>
              <a:gd name="connsiteX1" fmla="*/ 533268 w 533268"/>
              <a:gd name="connsiteY1" fmla="*/ 147720 h 1477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533268" h="147720">
                <a:moveTo>
                  <a:pt x="0" y="24137"/>
                </a:moveTo>
                <a:cubicBezTo>
                  <a:pt x="335750" y="-23634"/>
                  <a:pt x="307962" y="-9277"/>
                  <a:pt x="533268" y="14772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5" name="Line 547">
            <a:extLst>
              <a:ext uri="{FF2B5EF4-FFF2-40B4-BE49-F238E27FC236}">
                <a16:creationId xmlns:a16="http://schemas.microsoft.com/office/drawing/2014/main" id="{81CF1F04-8D2D-9C70-CDA9-CAE8B189CB95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981160" y="3773748"/>
            <a:ext cx="184728" cy="290431"/>
          </a:xfrm>
          <a:custGeom>
            <a:avLst/>
            <a:gdLst>
              <a:gd name="connsiteX0" fmla="*/ 0 w 349888"/>
              <a:gd name="connsiteY0" fmla="*/ 0 h 66083"/>
              <a:gd name="connsiteX1" fmla="*/ 349888 w 349888"/>
              <a:gd name="connsiteY1" fmla="*/ 66083 h 66083"/>
              <a:gd name="connsiteX0" fmla="*/ 0 w 182594"/>
              <a:gd name="connsiteY0" fmla="*/ 0 h 275239"/>
              <a:gd name="connsiteX1" fmla="*/ 182594 w 182594"/>
              <a:gd name="connsiteY1" fmla="*/ 275239 h 2752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82594" h="275239">
                <a:moveTo>
                  <a:pt x="0" y="0"/>
                </a:moveTo>
                <a:cubicBezTo>
                  <a:pt x="116629" y="22028"/>
                  <a:pt x="65965" y="253211"/>
                  <a:pt x="182594" y="275239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7" name="Line 547">
            <a:extLst>
              <a:ext uri="{FF2B5EF4-FFF2-40B4-BE49-F238E27FC236}">
                <a16:creationId xmlns:a16="http://schemas.microsoft.com/office/drawing/2014/main" id="{43FF0000-012A-3EB7-704E-D9D93A14C9EA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53712" y="3851225"/>
            <a:ext cx="317146" cy="15875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658" name="図 657">
            <a:extLst>
              <a:ext uri="{FF2B5EF4-FFF2-40B4-BE49-F238E27FC236}">
                <a16:creationId xmlns:a16="http://schemas.microsoft.com/office/drawing/2014/main" id="{7FCC7BE2-6DAD-1498-3E8F-3A85FB4CE9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/>
          <a:stretch>
            <a:fillRect/>
          </a:stretch>
        </xdr:blipFill>
        <xdr:spPr>
          <a:xfrm rot="20482688">
            <a:off x="799724" y="3535608"/>
            <a:ext cx="422111" cy="251408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476290</xdr:colOff>
      <xdr:row>16</xdr:row>
      <xdr:rowOff>139379</xdr:rowOff>
    </xdr:from>
    <xdr:to>
      <xdr:col>4</xdr:col>
      <xdr:colOff>40565</xdr:colOff>
      <xdr:row>19</xdr:row>
      <xdr:rowOff>82295</xdr:rowOff>
    </xdr:to>
    <xdr:pic>
      <xdr:nvPicPr>
        <xdr:cNvPr id="659" name="図 658">
          <a:extLst>
            <a:ext uri="{FF2B5EF4-FFF2-40B4-BE49-F238E27FC236}">
              <a16:creationId xmlns:a16="http://schemas.microsoft.com/office/drawing/2014/main" id="{C98856EE-9C91-4460-87D4-C8406632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4458418">
          <a:off x="1784300" y="2885209"/>
          <a:ext cx="445836" cy="242455"/>
        </a:xfrm>
        <a:prstGeom prst="rect">
          <a:avLst/>
        </a:prstGeom>
      </xdr:spPr>
    </xdr:pic>
    <xdr:clientData/>
  </xdr:twoCellAnchor>
  <xdr:twoCellAnchor>
    <xdr:from>
      <xdr:col>3</xdr:col>
      <xdr:colOff>394863</xdr:colOff>
      <xdr:row>20</xdr:row>
      <xdr:rowOff>21308</xdr:rowOff>
    </xdr:from>
    <xdr:to>
      <xdr:col>3</xdr:col>
      <xdr:colOff>546922</xdr:colOff>
      <xdr:row>20</xdr:row>
      <xdr:rowOff>155914</xdr:rowOff>
    </xdr:to>
    <xdr:sp macro="" textlink="">
      <xdr:nvSpPr>
        <xdr:cNvPr id="660" name="AutoShape 4802">
          <a:extLst>
            <a:ext uri="{FF2B5EF4-FFF2-40B4-BE49-F238E27FC236}">
              <a16:creationId xmlns:a16="http://schemas.microsoft.com/office/drawing/2014/main" id="{A2A4500E-1D99-44A8-B2DF-ECE962939140}"/>
            </a:ext>
          </a:extLst>
        </xdr:cNvPr>
        <xdr:cNvSpPr>
          <a:spLocks noChangeArrowheads="1"/>
        </xdr:cNvSpPr>
      </xdr:nvSpPr>
      <xdr:spPr bwMode="auto">
        <a:xfrm>
          <a:off x="1803003" y="3325536"/>
          <a:ext cx="152059" cy="1346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113176</xdr:colOff>
      <xdr:row>19</xdr:row>
      <xdr:rowOff>70870</xdr:rowOff>
    </xdr:from>
    <xdr:to>
      <xdr:col>4</xdr:col>
      <xdr:colOff>270143</xdr:colOff>
      <xdr:row>20</xdr:row>
      <xdr:rowOff>33412</xdr:rowOff>
    </xdr:to>
    <xdr:sp macro="" textlink="">
      <xdr:nvSpPr>
        <xdr:cNvPr id="661" name="六角形 660">
          <a:extLst>
            <a:ext uri="{FF2B5EF4-FFF2-40B4-BE49-F238E27FC236}">
              <a16:creationId xmlns:a16="http://schemas.microsoft.com/office/drawing/2014/main" id="{580B5BF6-BE08-463D-91C2-6F1FD720289B}"/>
            </a:ext>
          </a:extLst>
        </xdr:cNvPr>
        <xdr:cNvSpPr/>
      </xdr:nvSpPr>
      <xdr:spPr bwMode="auto">
        <a:xfrm>
          <a:off x="2201056" y="3217930"/>
          <a:ext cx="156967" cy="130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n-ea"/>
              <a:ea typeface="+mn-ea"/>
            </a:rPr>
            <a:t>43</a:t>
          </a:r>
          <a:endParaRPr kumimoji="1" lang="ja-JP" altLang="en-US" sz="10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42333</xdr:colOff>
      <xdr:row>17</xdr:row>
      <xdr:rowOff>142597</xdr:rowOff>
    </xdr:from>
    <xdr:to>
      <xdr:col>4</xdr:col>
      <xdr:colOff>203279</xdr:colOff>
      <xdr:row>18</xdr:row>
      <xdr:rowOff>110501</xdr:rowOff>
    </xdr:to>
    <xdr:sp macro="" textlink="">
      <xdr:nvSpPr>
        <xdr:cNvPr id="662" name="六角形 661">
          <a:extLst>
            <a:ext uri="{FF2B5EF4-FFF2-40B4-BE49-F238E27FC236}">
              <a16:creationId xmlns:a16="http://schemas.microsoft.com/office/drawing/2014/main" id="{49570F0D-B6F6-44E1-BAB6-E766D8301E0F}"/>
            </a:ext>
          </a:extLst>
        </xdr:cNvPr>
        <xdr:cNvSpPr/>
      </xdr:nvSpPr>
      <xdr:spPr bwMode="auto">
        <a:xfrm>
          <a:off x="2127807" y="2945509"/>
          <a:ext cx="160946" cy="1350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110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</xdr:col>
      <xdr:colOff>301850</xdr:colOff>
      <xdr:row>20</xdr:row>
      <xdr:rowOff>19384</xdr:rowOff>
    </xdr:from>
    <xdr:to>
      <xdr:col>10</xdr:col>
      <xdr:colOff>24444</xdr:colOff>
      <xdr:row>23</xdr:row>
      <xdr:rowOff>59875</xdr:rowOff>
    </xdr:to>
    <xdr:pic>
      <xdr:nvPicPr>
        <xdr:cNvPr id="663" name="図 662">
          <a:extLst>
            <a:ext uri="{FF2B5EF4-FFF2-40B4-BE49-F238E27FC236}">
              <a16:creationId xmlns:a16="http://schemas.microsoft.com/office/drawing/2014/main" id="{433B4232-CEEE-4D37-99BF-7B27FA7F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780630" y="3334084"/>
          <a:ext cx="400774" cy="538648"/>
        </a:xfrm>
        <a:prstGeom prst="rect">
          <a:avLst/>
        </a:prstGeom>
      </xdr:spPr>
    </xdr:pic>
    <xdr:clientData/>
  </xdr:twoCellAnchor>
  <xdr:twoCellAnchor>
    <xdr:from>
      <xdr:col>9</xdr:col>
      <xdr:colOff>11340</xdr:colOff>
      <xdr:row>9</xdr:row>
      <xdr:rowOff>8165</xdr:rowOff>
    </xdr:from>
    <xdr:to>
      <xdr:col>9</xdr:col>
      <xdr:colOff>174130</xdr:colOff>
      <xdr:row>9</xdr:row>
      <xdr:rowOff>160564</xdr:rowOff>
    </xdr:to>
    <xdr:sp macro="" textlink="">
      <xdr:nvSpPr>
        <xdr:cNvPr id="664" name="六角形 663">
          <a:extLst>
            <a:ext uri="{FF2B5EF4-FFF2-40B4-BE49-F238E27FC236}">
              <a16:creationId xmlns:a16="http://schemas.microsoft.com/office/drawing/2014/main" id="{7CF2E2C3-8275-4D6A-87CC-ADE4817D9A6B}"/>
            </a:ext>
          </a:extLst>
        </xdr:cNvPr>
        <xdr:cNvSpPr/>
      </xdr:nvSpPr>
      <xdr:spPr bwMode="auto">
        <a:xfrm>
          <a:off x="5490120" y="1478825"/>
          <a:ext cx="162790" cy="1523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57931</xdr:colOff>
      <xdr:row>11</xdr:row>
      <xdr:rowOff>133682</xdr:rowOff>
    </xdr:from>
    <xdr:to>
      <xdr:col>9</xdr:col>
      <xdr:colOff>660065</xdr:colOff>
      <xdr:row>16</xdr:row>
      <xdr:rowOff>125330</xdr:rowOff>
    </xdr:to>
    <xdr:sp macro="" textlink="">
      <xdr:nvSpPr>
        <xdr:cNvPr id="665" name="Line 72">
          <a:extLst>
            <a:ext uri="{FF2B5EF4-FFF2-40B4-BE49-F238E27FC236}">
              <a16:creationId xmlns:a16="http://schemas.microsoft.com/office/drawing/2014/main" id="{C71265BC-1D3B-4C19-BA08-F3A9E8D59734}"/>
            </a:ext>
          </a:extLst>
        </xdr:cNvPr>
        <xdr:cNvSpPr>
          <a:spLocks noChangeShapeType="1"/>
        </xdr:cNvSpPr>
      </xdr:nvSpPr>
      <xdr:spPr bwMode="auto">
        <a:xfrm rot="5400000" flipV="1">
          <a:off x="5422854" y="2053479"/>
          <a:ext cx="829848" cy="60213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5287"/>
            <a:gd name="connsiteY0" fmla="*/ 69 h 290744"/>
            <a:gd name="connsiteX1" fmla="*/ 5287 w 5287"/>
            <a:gd name="connsiteY1" fmla="*/ 290744 h 290744"/>
            <a:gd name="connsiteX0" fmla="*/ 279 w 10279"/>
            <a:gd name="connsiteY0" fmla="*/ 0 h 9998"/>
            <a:gd name="connsiteX1" fmla="*/ 10279 w 10279"/>
            <a:gd name="connsiteY1" fmla="*/ 9998 h 9998"/>
            <a:gd name="connsiteX0" fmla="*/ 120 w 15711"/>
            <a:gd name="connsiteY0" fmla="*/ 1009 h 5530"/>
            <a:gd name="connsiteX1" fmla="*/ 15711 w 15711"/>
            <a:gd name="connsiteY1" fmla="*/ 1 h 5530"/>
            <a:gd name="connsiteX0" fmla="*/ 0 w 9924"/>
            <a:gd name="connsiteY0" fmla="*/ 2677 h 8030"/>
            <a:gd name="connsiteX1" fmla="*/ 5448 w 9924"/>
            <a:gd name="connsiteY1" fmla="*/ 32 h 8030"/>
            <a:gd name="connsiteX2" fmla="*/ 9924 w 9924"/>
            <a:gd name="connsiteY2" fmla="*/ 854 h 8030"/>
            <a:gd name="connsiteX0" fmla="*/ 0 w 10000"/>
            <a:gd name="connsiteY0" fmla="*/ 3835 h 3861"/>
            <a:gd name="connsiteX1" fmla="*/ 5490 w 10000"/>
            <a:gd name="connsiteY1" fmla="*/ 541 h 3861"/>
            <a:gd name="connsiteX2" fmla="*/ 10000 w 10000"/>
            <a:gd name="connsiteY2" fmla="*/ 1565 h 3861"/>
            <a:gd name="connsiteX0" fmla="*/ 0 w 10075"/>
            <a:gd name="connsiteY0" fmla="*/ 10196 h 10263"/>
            <a:gd name="connsiteX1" fmla="*/ 5490 w 10075"/>
            <a:gd name="connsiteY1" fmla="*/ 1664 h 10263"/>
            <a:gd name="connsiteX2" fmla="*/ 10075 w 10075"/>
            <a:gd name="connsiteY2" fmla="*/ 2814 h 10263"/>
            <a:gd name="connsiteX0" fmla="*/ 0 w 10075"/>
            <a:gd name="connsiteY0" fmla="*/ 10506 h 10573"/>
            <a:gd name="connsiteX1" fmla="*/ 5490 w 10075"/>
            <a:gd name="connsiteY1" fmla="*/ 1974 h 10573"/>
            <a:gd name="connsiteX2" fmla="*/ 10075 w 10075"/>
            <a:gd name="connsiteY2" fmla="*/ 3124 h 10573"/>
            <a:gd name="connsiteX0" fmla="*/ 0 w 10075"/>
            <a:gd name="connsiteY0" fmla="*/ 10506 h 16626"/>
            <a:gd name="connsiteX1" fmla="*/ 5490 w 10075"/>
            <a:gd name="connsiteY1" fmla="*/ 1974 h 16626"/>
            <a:gd name="connsiteX2" fmla="*/ 10075 w 10075"/>
            <a:gd name="connsiteY2" fmla="*/ 3124 h 16626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301"/>
            <a:gd name="connsiteY0" fmla="*/ 0 h 35122"/>
            <a:gd name="connsiteX1" fmla="*/ 5716 w 10301"/>
            <a:gd name="connsiteY1" fmla="*/ 27888 h 35122"/>
            <a:gd name="connsiteX2" fmla="*/ 10301 w 10301"/>
            <a:gd name="connsiteY2" fmla="*/ 29038 h 35122"/>
            <a:gd name="connsiteX0" fmla="*/ 0 w 10263"/>
            <a:gd name="connsiteY0" fmla="*/ 0 h 50280"/>
            <a:gd name="connsiteX1" fmla="*/ 5678 w 10263"/>
            <a:gd name="connsiteY1" fmla="*/ 44409 h 50280"/>
            <a:gd name="connsiteX2" fmla="*/ 10263 w 10263"/>
            <a:gd name="connsiteY2" fmla="*/ 45559 h 50280"/>
            <a:gd name="connsiteX0" fmla="*/ 5 w 10268"/>
            <a:gd name="connsiteY0" fmla="*/ 0 h 57645"/>
            <a:gd name="connsiteX1" fmla="*/ 419 w 10268"/>
            <a:gd name="connsiteY1" fmla="*/ 56047 h 57645"/>
            <a:gd name="connsiteX2" fmla="*/ 5683 w 10268"/>
            <a:gd name="connsiteY2" fmla="*/ 44409 h 57645"/>
            <a:gd name="connsiteX3" fmla="*/ 10268 w 10268"/>
            <a:gd name="connsiteY3" fmla="*/ 45559 h 57645"/>
            <a:gd name="connsiteX0" fmla="*/ 117 w 10380"/>
            <a:gd name="connsiteY0" fmla="*/ 0 h 58351"/>
            <a:gd name="connsiteX1" fmla="*/ 381 w 10380"/>
            <a:gd name="connsiteY1" fmla="*/ 56798 h 58351"/>
            <a:gd name="connsiteX2" fmla="*/ 5795 w 10380"/>
            <a:gd name="connsiteY2" fmla="*/ 44409 h 58351"/>
            <a:gd name="connsiteX3" fmla="*/ 10380 w 10380"/>
            <a:gd name="connsiteY3" fmla="*/ 45559 h 58351"/>
            <a:gd name="connsiteX0" fmla="*/ 0 w 10263"/>
            <a:gd name="connsiteY0" fmla="*/ 0 h 58351"/>
            <a:gd name="connsiteX1" fmla="*/ 264 w 10263"/>
            <a:gd name="connsiteY1" fmla="*/ 56798 h 58351"/>
            <a:gd name="connsiteX2" fmla="*/ 5678 w 10263"/>
            <a:gd name="connsiteY2" fmla="*/ 44409 h 58351"/>
            <a:gd name="connsiteX3" fmla="*/ 10263 w 10263"/>
            <a:gd name="connsiteY3" fmla="*/ 45559 h 58351"/>
            <a:gd name="connsiteX0" fmla="*/ 0 w 10263"/>
            <a:gd name="connsiteY0" fmla="*/ 0 h 59185"/>
            <a:gd name="connsiteX1" fmla="*/ 264 w 10263"/>
            <a:gd name="connsiteY1" fmla="*/ 56798 h 59185"/>
            <a:gd name="connsiteX2" fmla="*/ 5678 w 10263"/>
            <a:gd name="connsiteY2" fmla="*/ 44409 h 59185"/>
            <a:gd name="connsiteX3" fmla="*/ 10263 w 10263"/>
            <a:gd name="connsiteY3" fmla="*/ 45559 h 59185"/>
            <a:gd name="connsiteX0" fmla="*/ 0 w 10188"/>
            <a:gd name="connsiteY0" fmla="*/ 0 h 71951"/>
            <a:gd name="connsiteX1" fmla="*/ 189 w 10188"/>
            <a:gd name="connsiteY1" fmla="*/ 69564 h 71951"/>
            <a:gd name="connsiteX2" fmla="*/ 5603 w 10188"/>
            <a:gd name="connsiteY2" fmla="*/ 57175 h 71951"/>
            <a:gd name="connsiteX3" fmla="*/ 10188 w 10188"/>
            <a:gd name="connsiteY3" fmla="*/ 58325 h 71951"/>
            <a:gd name="connsiteX0" fmla="*/ 50 w 10238"/>
            <a:gd name="connsiteY0" fmla="*/ 0 h 71951"/>
            <a:gd name="connsiteX1" fmla="*/ 239 w 10238"/>
            <a:gd name="connsiteY1" fmla="*/ 69564 h 71951"/>
            <a:gd name="connsiteX2" fmla="*/ 5653 w 10238"/>
            <a:gd name="connsiteY2" fmla="*/ 57175 h 71951"/>
            <a:gd name="connsiteX3" fmla="*/ 10238 w 10238"/>
            <a:gd name="connsiteY3" fmla="*/ 58325 h 71951"/>
            <a:gd name="connsiteX0" fmla="*/ 85 w 10273"/>
            <a:gd name="connsiteY0" fmla="*/ 0 h 69719"/>
            <a:gd name="connsiteX1" fmla="*/ 124 w 10273"/>
            <a:gd name="connsiteY1" fmla="*/ 66936 h 69719"/>
            <a:gd name="connsiteX2" fmla="*/ 5688 w 10273"/>
            <a:gd name="connsiteY2" fmla="*/ 57175 h 69719"/>
            <a:gd name="connsiteX3" fmla="*/ 10273 w 10273"/>
            <a:gd name="connsiteY3" fmla="*/ 58325 h 697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73" h="69719">
              <a:moveTo>
                <a:pt x="85" y="0"/>
              </a:moveTo>
              <a:cubicBezTo>
                <a:pt x="-65" y="14097"/>
                <a:pt x="5" y="49022"/>
                <a:pt x="124" y="66936"/>
              </a:cubicBezTo>
              <a:cubicBezTo>
                <a:pt x="1070" y="74337"/>
                <a:pt x="4391" y="65557"/>
                <a:pt x="5688" y="57175"/>
              </a:cubicBezTo>
              <a:cubicBezTo>
                <a:pt x="6715" y="61989"/>
                <a:pt x="8228" y="59504"/>
                <a:pt x="10273" y="5832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204187</xdr:colOff>
      <xdr:row>14</xdr:row>
      <xdr:rowOff>81517</xdr:rowOff>
    </xdr:from>
    <xdr:to>
      <xdr:col>9</xdr:col>
      <xdr:colOff>643869</xdr:colOff>
      <xdr:row>15</xdr:row>
      <xdr:rowOff>148252</xdr:rowOff>
    </xdr:to>
    <xdr:sp macro="" textlink="">
      <xdr:nvSpPr>
        <xdr:cNvPr id="666" name="Line 547">
          <a:extLst>
            <a:ext uri="{FF2B5EF4-FFF2-40B4-BE49-F238E27FC236}">
              <a16:creationId xmlns:a16="http://schemas.microsoft.com/office/drawing/2014/main" id="{98F55AFF-409F-4C83-83FC-4A860B690F6F}"/>
            </a:ext>
          </a:extLst>
        </xdr:cNvPr>
        <xdr:cNvSpPr>
          <a:spLocks noChangeShapeType="1"/>
        </xdr:cNvSpPr>
      </xdr:nvSpPr>
      <xdr:spPr bwMode="auto">
        <a:xfrm rot="1305468">
          <a:off x="5682967" y="2390377"/>
          <a:ext cx="439682" cy="234375"/>
        </a:xfrm>
        <a:custGeom>
          <a:avLst/>
          <a:gdLst>
            <a:gd name="connsiteX0" fmla="*/ 0 w 317004"/>
            <a:gd name="connsiteY0" fmla="*/ 0 h 125883"/>
            <a:gd name="connsiteX1" fmla="*/ 317004 w 317004"/>
            <a:gd name="connsiteY1" fmla="*/ 125883 h 125883"/>
            <a:gd name="connsiteX0" fmla="*/ 0 w 510263"/>
            <a:gd name="connsiteY0" fmla="*/ 0 h 52260"/>
            <a:gd name="connsiteX1" fmla="*/ 510263 w 510263"/>
            <a:gd name="connsiteY1" fmla="*/ 52260 h 52260"/>
            <a:gd name="connsiteX0" fmla="*/ 0 w 510263"/>
            <a:gd name="connsiteY0" fmla="*/ 50177 h 102437"/>
            <a:gd name="connsiteX1" fmla="*/ 510263 w 510263"/>
            <a:gd name="connsiteY1" fmla="*/ 102437 h 102437"/>
            <a:gd name="connsiteX0" fmla="*/ 0 w 510263"/>
            <a:gd name="connsiteY0" fmla="*/ 79865 h 132125"/>
            <a:gd name="connsiteX1" fmla="*/ 510263 w 510263"/>
            <a:gd name="connsiteY1" fmla="*/ 132125 h 132125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33268"/>
            <a:gd name="connsiteY0" fmla="*/ 59197 h 173577"/>
            <a:gd name="connsiteX1" fmla="*/ 533268 w 533268"/>
            <a:gd name="connsiteY1" fmla="*/ 173577 h 173577"/>
            <a:gd name="connsiteX0" fmla="*/ 0 w 533268"/>
            <a:gd name="connsiteY0" fmla="*/ 47952 h 162332"/>
            <a:gd name="connsiteX1" fmla="*/ 533268 w 533268"/>
            <a:gd name="connsiteY1" fmla="*/ 162332 h 162332"/>
            <a:gd name="connsiteX0" fmla="*/ 0 w 533268"/>
            <a:gd name="connsiteY0" fmla="*/ 45589 h 169172"/>
            <a:gd name="connsiteX1" fmla="*/ 533268 w 533268"/>
            <a:gd name="connsiteY1" fmla="*/ 169172 h 169172"/>
            <a:gd name="connsiteX0" fmla="*/ 0 w 533268"/>
            <a:gd name="connsiteY0" fmla="*/ 24137 h 147720"/>
            <a:gd name="connsiteX1" fmla="*/ 533268 w 533268"/>
            <a:gd name="connsiteY1" fmla="*/ 147720 h 147720"/>
            <a:gd name="connsiteX0" fmla="*/ 1 w 709723"/>
            <a:gd name="connsiteY0" fmla="*/ 25830 h 142671"/>
            <a:gd name="connsiteX1" fmla="*/ 709723 w 709723"/>
            <a:gd name="connsiteY1" fmla="*/ 142671 h 142671"/>
            <a:gd name="connsiteX0" fmla="*/ -1 w 694870"/>
            <a:gd name="connsiteY0" fmla="*/ 26949 h 139632"/>
            <a:gd name="connsiteX1" fmla="*/ 694870 w 694870"/>
            <a:gd name="connsiteY1" fmla="*/ 139632 h 139632"/>
            <a:gd name="connsiteX0" fmla="*/ 1 w 694872"/>
            <a:gd name="connsiteY0" fmla="*/ 39175 h 151858"/>
            <a:gd name="connsiteX1" fmla="*/ 694872 w 694872"/>
            <a:gd name="connsiteY1" fmla="*/ 151858 h 151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94872" h="151858">
              <a:moveTo>
                <a:pt x="1" y="39175"/>
              </a:moveTo>
              <a:cubicBezTo>
                <a:pt x="335751" y="-8596"/>
                <a:pt x="501223" y="-49683"/>
                <a:pt x="694872" y="15185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328843</xdr:colOff>
      <xdr:row>11</xdr:row>
      <xdr:rowOff>130587</xdr:rowOff>
    </xdr:from>
    <xdr:to>
      <xdr:col>10</xdr:col>
      <xdr:colOff>269879</xdr:colOff>
      <xdr:row>11</xdr:row>
      <xdr:rowOff>130587</xdr:rowOff>
    </xdr:to>
    <xdr:sp macro="" textlink="">
      <xdr:nvSpPr>
        <xdr:cNvPr id="667" name="Line 88">
          <a:extLst>
            <a:ext uri="{FF2B5EF4-FFF2-40B4-BE49-F238E27FC236}">
              <a16:creationId xmlns:a16="http://schemas.microsoft.com/office/drawing/2014/main" id="{DD2596C5-23C5-47DF-BB87-36DB4FCD23A6}"/>
            </a:ext>
          </a:extLst>
        </xdr:cNvPr>
        <xdr:cNvSpPr>
          <a:spLocks noChangeShapeType="1"/>
        </xdr:cNvSpPr>
      </xdr:nvSpPr>
      <xdr:spPr bwMode="auto">
        <a:xfrm rot="5400000" flipV="1">
          <a:off x="6117231" y="1626919"/>
          <a:ext cx="0" cy="6192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354536</xdr:colOff>
      <xdr:row>15</xdr:row>
      <xdr:rowOff>53960</xdr:rowOff>
    </xdr:from>
    <xdr:ext cx="213178" cy="272447"/>
    <xdr:sp macro="" textlink="">
      <xdr:nvSpPr>
        <xdr:cNvPr id="668" name="Text Box 1620">
          <a:extLst>
            <a:ext uri="{FF2B5EF4-FFF2-40B4-BE49-F238E27FC236}">
              <a16:creationId xmlns:a16="http://schemas.microsoft.com/office/drawing/2014/main" id="{F484B224-9A5F-4F13-ACCA-FD438351A694}"/>
            </a:ext>
          </a:extLst>
        </xdr:cNvPr>
        <xdr:cNvSpPr txBox="1">
          <a:spLocks noChangeArrowheads="1"/>
        </xdr:cNvSpPr>
      </xdr:nvSpPr>
      <xdr:spPr bwMode="auto">
        <a:xfrm>
          <a:off x="5833316" y="2530460"/>
          <a:ext cx="213178" cy="2724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122569</xdr:colOff>
      <xdr:row>11</xdr:row>
      <xdr:rowOff>127956</xdr:rowOff>
    </xdr:from>
    <xdr:ext cx="580572" cy="165173"/>
    <xdr:sp macro="" textlink="">
      <xdr:nvSpPr>
        <xdr:cNvPr id="669" name="Text Box 1620">
          <a:extLst>
            <a:ext uri="{FF2B5EF4-FFF2-40B4-BE49-F238E27FC236}">
              <a16:creationId xmlns:a16="http://schemas.microsoft.com/office/drawing/2014/main" id="{66819ACA-E5BD-4C3E-A0C1-3C1AC3EA16F1}"/>
            </a:ext>
          </a:extLst>
        </xdr:cNvPr>
        <xdr:cNvSpPr txBox="1">
          <a:spLocks noChangeArrowheads="1"/>
        </xdr:cNvSpPr>
      </xdr:nvSpPr>
      <xdr:spPr bwMode="auto">
        <a:xfrm>
          <a:off x="5601349" y="1933896"/>
          <a:ext cx="580572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488717</xdr:colOff>
      <xdr:row>15</xdr:row>
      <xdr:rowOff>7763</xdr:rowOff>
    </xdr:from>
    <xdr:to>
      <xdr:col>9</xdr:col>
      <xdr:colOff>659420</xdr:colOff>
      <xdr:row>15</xdr:row>
      <xdr:rowOff>151803</xdr:rowOff>
    </xdr:to>
    <xdr:pic>
      <xdr:nvPicPr>
        <xdr:cNvPr id="670" name="図 669">
          <a:extLst>
            <a:ext uri="{FF2B5EF4-FFF2-40B4-BE49-F238E27FC236}">
              <a16:creationId xmlns:a16="http://schemas.microsoft.com/office/drawing/2014/main" id="{FBE168D5-F62D-4EA4-94AB-BD2DC5A5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967497" y="2484263"/>
          <a:ext cx="170703" cy="144040"/>
        </a:xfrm>
        <a:prstGeom prst="rect">
          <a:avLst/>
        </a:prstGeom>
      </xdr:spPr>
    </xdr:pic>
    <xdr:clientData/>
  </xdr:twoCellAnchor>
  <xdr:twoCellAnchor>
    <xdr:from>
      <xdr:col>10</xdr:col>
      <xdr:colOff>24349</xdr:colOff>
      <xdr:row>11</xdr:row>
      <xdr:rowOff>158241</xdr:rowOff>
    </xdr:from>
    <xdr:to>
      <xdr:col>10</xdr:col>
      <xdr:colOff>187139</xdr:colOff>
      <xdr:row>12</xdr:row>
      <xdr:rowOff>144562</xdr:rowOff>
    </xdr:to>
    <xdr:sp macro="" textlink="">
      <xdr:nvSpPr>
        <xdr:cNvPr id="671" name="六角形 670">
          <a:extLst>
            <a:ext uri="{FF2B5EF4-FFF2-40B4-BE49-F238E27FC236}">
              <a16:creationId xmlns:a16="http://schemas.microsoft.com/office/drawing/2014/main" id="{F5EA62B6-CD8B-4482-A50C-F52A8C56AD5D}"/>
            </a:ext>
          </a:extLst>
        </xdr:cNvPr>
        <xdr:cNvSpPr/>
      </xdr:nvSpPr>
      <xdr:spPr bwMode="auto">
        <a:xfrm>
          <a:off x="6181309" y="1964181"/>
          <a:ext cx="162790" cy="15396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99369</xdr:colOff>
      <xdr:row>12</xdr:row>
      <xdr:rowOff>58533</xdr:rowOff>
    </xdr:from>
    <xdr:to>
      <xdr:col>9</xdr:col>
      <xdr:colOff>618955</xdr:colOff>
      <xdr:row>14</xdr:row>
      <xdr:rowOff>131638</xdr:rowOff>
    </xdr:to>
    <xdr:pic>
      <xdr:nvPicPr>
        <xdr:cNvPr id="672" name="図 671">
          <a:extLst>
            <a:ext uri="{FF2B5EF4-FFF2-40B4-BE49-F238E27FC236}">
              <a16:creationId xmlns:a16="http://schemas.microsoft.com/office/drawing/2014/main" id="{226165A2-5095-45F9-99FC-4435D8C34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742666">
          <a:off x="5633749" y="1976513"/>
          <a:ext cx="408385" cy="519586"/>
        </a:xfrm>
        <a:prstGeom prst="rect">
          <a:avLst/>
        </a:prstGeom>
      </xdr:spPr>
    </xdr:pic>
    <xdr:clientData/>
  </xdr:twoCellAnchor>
  <xdr:oneCellAnchor>
    <xdr:from>
      <xdr:col>10</xdr:col>
      <xdr:colOff>85988</xdr:colOff>
      <xdr:row>13</xdr:row>
      <xdr:rowOff>109843</xdr:rowOff>
    </xdr:from>
    <xdr:ext cx="294349" cy="122370"/>
    <xdr:sp macro="" textlink="">
      <xdr:nvSpPr>
        <xdr:cNvPr id="673" name="Text Box 1563">
          <a:extLst>
            <a:ext uri="{FF2B5EF4-FFF2-40B4-BE49-F238E27FC236}">
              <a16:creationId xmlns:a16="http://schemas.microsoft.com/office/drawing/2014/main" id="{F920560D-2972-439B-8550-D2C019707EBB}"/>
            </a:ext>
          </a:extLst>
        </xdr:cNvPr>
        <xdr:cNvSpPr txBox="1">
          <a:spLocks noChangeArrowheads="1"/>
        </xdr:cNvSpPr>
      </xdr:nvSpPr>
      <xdr:spPr bwMode="auto">
        <a:xfrm flipH="1">
          <a:off x="6242948" y="2251063"/>
          <a:ext cx="294349" cy="1223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9</xdr:col>
      <xdr:colOff>178592</xdr:colOff>
      <xdr:row>9</xdr:row>
      <xdr:rowOff>92605</xdr:rowOff>
    </xdr:from>
    <xdr:to>
      <xdr:col>9</xdr:col>
      <xdr:colOff>298456</xdr:colOff>
      <xdr:row>10</xdr:row>
      <xdr:rowOff>32815</xdr:rowOff>
    </xdr:to>
    <xdr:sp macro="" textlink="">
      <xdr:nvSpPr>
        <xdr:cNvPr id="674" name="六角形 673">
          <a:extLst>
            <a:ext uri="{FF2B5EF4-FFF2-40B4-BE49-F238E27FC236}">
              <a16:creationId xmlns:a16="http://schemas.microsoft.com/office/drawing/2014/main" id="{5A1857B3-0DA2-4C57-874B-8ACE85903601}"/>
            </a:ext>
          </a:extLst>
        </xdr:cNvPr>
        <xdr:cNvSpPr/>
      </xdr:nvSpPr>
      <xdr:spPr bwMode="auto">
        <a:xfrm>
          <a:off x="5657372" y="1563265"/>
          <a:ext cx="119864" cy="10785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317498</xdr:colOff>
      <xdr:row>9</xdr:row>
      <xdr:rowOff>89295</xdr:rowOff>
    </xdr:from>
    <xdr:to>
      <xdr:col>9</xdr:col>
      <xdr:colOff>449792</xdr:colOff>
      <xdr:row>10</xdr:row>
      <xdr:rowOff>39686</xdr:rowOff>
    </xdr:to>
    <xdr:sp macro="" textlink="">
      <xdr:nvSpPr>
        <xdr:cNvPr id="675" name="六角形 674">
          <a:extLst>
            <a:ext uri="{FF2B5EF4-FFF2-40B4-BE49-F238E27FC236}">
              <a16:creationId xmlns:a16="http://schemas.microsoft.com/office/drawing/2014/main" id="{2E993B85-9805-4543-89E0-C3C0D168853B}"/>
            </a:ext>
          </a:extLst>
        </xdr:cNvPr>
        <xdr:cNvSpPr/>
      </xdr:nvSpPr>
      <xdr:spPr bwMode="auto">
        <a:xfrm>
          <a:off x="5796278" y="1559955"/>
          <a:ext cx="132294" cy="11803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279098</xdr:colOff>
      <xdr:row>9</xdr:row>
      <xdr:rowOff>29768</xdr:rowOff>
    </xdr:from>
    <xdr:ext cx="264583" cy="62838"/>
    <xdr:sp macro="" textlink="">
      <xdr:nvSpPr>
        <xdr:cNvPr id="676" name="Text Box 1664">
          <a:extLst>
            <a:ext uri="{FF2B5EF4-FFF2-40B4-BE49-F238E27FC236}">
              <a16:creationId xmlns:a16="http://schemas.microsoft.com/office/drawing/2014/main" id="{AED8CD68-2A77-4554-9553-873537DED1D8}"/>
            </a:ext>
          </a:extLst>
        </xdr:cNvPr>
        <xdr:cNvSpPr txBox="1">
          <a:spLocks noChangeArrowheads="1"/>
        </xdr:cNvSpPr>
      </xdr:nvSpPr>
      <xdr:spPr bwMode="auto">
        <a:xfrm>
          <a:off x="5757878" y="1500428"/>
          <a:ext cx="264583" cy="628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  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188515</xdr:colOff>
      <xdr:row>17</xdr:row>
      <xdr:rowOff>6614</xdr:rowOff>
    </xdr:from>
    <xdr:ext cx="299923" cy="81811"/>
    <xdr:sp macro="" textlink="">
      <xdr:nvSpPr>
        <xdr:cNvPr id="677" name="Text Box 1664">
          <a:extLst>
            <a:ext uri="{FF2B5EF4-FFF2-40B4-BE49-F238E27FC236}">
              <a16:creationId xmlns:a16="http://schemas.microsoft.com/office/drawing/2014/main" id="{77EB044B-90ED-4353-8CE6-5B3735729A03}"/>
            </a:ext>
          </a:extLst>
        </xdr:cNvPr>
        <xdr:cNvSpPr txBox="1">
          <a:spLocks noChangeArrowheads="1"/>
        </xdr:cNvSpPr>
      </xdr:nvSpPr>
      <xdr:spPr bwMode="auto">
        <a:xfrm>
          <a:off x="1598215" y="2818394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0.4+0.4</a:t>
          </a:r>
        </a:p>
      </xdr:txBody>
    </xdr:sp>
    <xdr:clientData/>
  </xdr:oneCellAnchor>
  <xdr:twoCellAnchor>
    <xdr:from>
      <xdr:col>3</xdr:col>
      <xdr:colOff>205162</xdr:colOff>
      <xdr:row>17</xdr:row>
      <xdr:rowOff>76736</xdr:rowOff>
    </xdr:from>
    <xdr:to>
      <xdr:col>3</xdr:col>
      <xdr:colOff>357187</xdr:colOff>
      <xdr:row>18</xdr:row>
      <xdr:rowOff>23151</xdr:rowOff>
    </xdr:to>
    <xdr:sp macro="" textlink="">
      <xdr:nvSpPr>
        <xdr:cNvPr id="678" name="六角形 677">
          <a:extLst>
            <a:ext uri="{FF2B5EF4-FFF2-40B4-BE49-F238E27FC236}">
              <a16:creationId xmlns:a16="http://schemas.microsoft.com/office/drawing/2014/main" id="{EC5970B5-F012-4E34-9902-5DD1815E23C5}"/>
            </a:ext>
          </a:extLst>
        </xdr:cNvPr>
        <xdr:cNvSpPr/>
      </xdr:nvSpPr>
      <xdr:spPr bwMode="auto">
        <a:xfrm>
          <a:off x="1614862" y="2888516"/>
          <a:ext cx="152025" cy="11405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355444</xdr:colOff>
      <xdr:row>17</xdr:row>
      <xdr:rowOff>72818</xdr:rowOff>
    </xdr:from>
    <xdr:to>
      <xdr:col>3</xdr:col>
      <xdr:colOff>506016</xdr:colOff>
      <xdr:row>18</xdr:row>
      <xdr:rowOff>26458</xdr:rowOff>
    </xdr:to>
    <xdr:sp macro="" textlink="">
      <xdr:nvSpPr>
        <xdr:cNvPr id="679" name="六角形 678">
          <a:extLst>
            <a:ext uri="{FF2B5EF4-FFF2-40B4-BE49-F238E27FC236}">
              <a16:creationId xmlns:a16="http://schemas.microsoft.com/office/drawing/2014/main" id="{37276462-3745-42AB-963F-DA4C91A2A3C0}"/>
            </a:ext>
          </a:extLst>
        </xdr:cNvPr>
        <xdr:cNvSpPr/>
      </xdr:nvSpPr>
      <xdr:spPr bwMode="auto">
        <a:xfrm>
          <a:off x="1765144" y="2884598"/>
          <a:ext cx="150572" cy="12128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42109</xdr:colOff>
      <xdr:row>44</xdr:row>
      <xdr:rowOff>126998</xdr:rowOff>
    </xdr:from>
    <xdr:ext cx="377825" cy="152946"/>
    <xdr:sp macro="" textlink="">
      <xdr:nvSpPr>
        <xdr:cNvPr id="680" name="Text Box 1620">
          <a:extLst>
            <a:ext uri="{FF2B5EF4-FFF2-40B4-BE49-F238E27FC236}">
              <a16:creationId xmlns:a16="http://schemas.microsoft.com/office/drawing/2014/main" id="{A65806FC-95CA-4E52-8BAB-BBB3D93A7802}"/>
            </a:ext>
          </a:extLst>
        </xdr:cNvPr>
        <xdr:cNvSpPr txBox="1">
          <a:spLocks noChangeArrowheads="1"/>
        </xdr:cNvSpPr>
      </xdr:nvSpPr>
      <xdr:spPr bwMode="auto">
        <a:xfrm>
          <a:off x="2140149" y="748791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56377</xdr:colOff>
      <xdr:row>46</xdr:row>
      <xdr:rowOff>116344</xdr:rowOff>
    </xdr:from>
    <xdr:to>
      <xdr:col>7</xdr:col>
      <xdr:colOff>8556</xdr:colOff>
      <xdr:row>46</xdr:row>
      <xdr:rowOff>162063</xdr:rowOff>
    </xdr:to>
    <xdr:sp macro="" textlink="">
      <xdr:nvSpPr>
        <xdr:cNvPr id="681" name="Line 120">
          <a:extLst>
            <a:ext uri="{FF2B5EF4-FFF2-40B4-BE49-F238E27FC236}">
              <a16:creationId xmlns:a16="http://schemas.microsoft.com/office/drawing/2014/main" id="{5477148C-22C6-4095-AEAC-311B1633159F}"/>
            </a:ext>
          </a:extLst>
        </xdr:cNvPr>
        <xdr:cNvSpPr>
          <a:spLocks noChangeShapeType="1"/>
        </xdr:cNvSpPr>
      </xdr:nvSpPr>
      <xdr:spPr bwMode="auto">
        <a:xfrm rot="7012425">
          <a:off x="3792937" y="7520224"/>
          <a:ext cx="45719" cy="63035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238129</xdr:colOff>
      <xdr:row>45</xdr:row>
      <xdr:rowOff>79373</xdr:rowOff>
    </xdr:from>
    <xdr:ext cx="377825" cy="152946"/>
    <xdr:sp macro="" textlink="">
      <xdr:nvSpPr>
        <xdr:cNvPr id="682" name="Text Box 1620">
          <a:extLst>
            <a:ext uri="{FF2B5EF4-FFF2-40B4-BE49-F238E27FC236}">
              <a16:creationId xmlns:a16="http://schemas.microsoft.com/office/drawing/2014/main" id="{F5B004C1-84A0-478C-B987-74E227843BF6}"/>
            </a:ext>
          </a:extLst>
        </xdr:cNvPr>
        <xdr:cNvSpPr txBox="1">
          <a:spLocks noChangeArrowheads="1"/>
        </xdr:cNvSpPr>
      </xdr:nvSpPr>
      <xdr:spPr bwMode="auto">
        <a:xfrm>
          <a:off x="3682369" y="760793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41</xdr:row>
      <xdr:rowOff>0</xdr:rowOff>
    </xdr:from>
    <xdr:to>
      <xdr:col>9</xdr:col>
      <xdr:colOff>194540</xdr:colOff>
      <xdr:row>41</xdr:row>
      <xdr:rowOff>154516</xdr:rowOff>
    </xdr:to>
    <xdr:sp macro="" textlink="">
      <xdr:nvSpPr>
        <xdr:cNvPr id="683" name="六角形 682">
          <a:extLst>
            <a:ext uri="{FF2B5EF4-FFF2-40B4-BE49-F238E27FC236}">
              <a16:creationId xmlns:a16="http://schemas.microsoft.com/office/drawing/2014/main" id="{B03CF883-9F94-4526-AF82-D50C9CACD3F3}"/>
            </a:ext>
          </a:extLst>
        </xdr:cNvPr>
        <xdr:cNvSpPr/>
      </xdr:nvSpPr>
      <xdr:spPr bwMode="auto">
        <a:xfrm>
          <a:off x="5478780" y="6835140"/>
          <a:ext cx="194540" cy="1545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530645</xdr:colOff>
      <xdr:row>6</xdr:row>
      <xdr:rowOff>73107</xdr:rowOff>
    </xdr:from>
    <xdr:to>
      <xdr:col>8</xdr:col>
      <xdr:colOff>246566</xdr:colOff>
      <xdr:row>7</xdr:row>
      <xdr:rowOff>18798</xdr:rowOff>
    </xdr:to>
    <xdr:sp macro="" textlink="">
      <xdr:nvSpPr>
        <xdr:cNvPr id="684" name="Text Box 2947">
          <a:extLst>
            <a:ext uri="{FF2B5EF4-FFF2-40B4-BE49-F238E27FC236}">
              <a16:creationId xmlns:a16="http://schemas.microsoft.com/office/drawing/2014/main" id="{AE3CC485-9237-4DE2-BDAD-AD71749F68F3}"/>
            </a:ext>
          </a:extLst>
        </xdr:cNvPr>
        <xdr:cNvSpPr txBox="1">
          <a:spLocks noChangeArrowheads="1"/>
        </xdr:cNvSpPr>
      </xdr:nvSpPr>
      <xdr:spPr bwMode="auto">
        <a:xfrm>
          <a:off x="4653065" y="1040847"/>
          <a:ext cx="394101" cy="11333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上穂東町</a:t>
          </a:r>
        </a:p>
      </xdr:txBody>
    </xdr:sp>
    <xdr:clientData/>
  </xdr:twoCellAnchor>
  <xdr:twoCellAnchor>
    <xdr:from>
      <xdr:col>7</xdr:col>
      <xdr:colOff>290418</xdr:colOff>
      <xdr:row>4</xdr:row>
      <xdr:rowOff>22451</xdr:rowOff>
    </xdr:from>
    <xdr:to>
      <xdr:col>7</xdr:col>
      <xdr:colOff>448510</xdr:colOff>
      <xdr:row>7</xdr:row>
      <xdr:rowOff>1504</xdr:rowOff>
    </xdr:to>
    <xdr:sp macro="" textlink="">
      <xdr:nvSpPr>
        <xdr:cNvPr id="685" name="AutoShape 1653">
          <a:extLst>
            <a:ext uri="{FF2B5EF4-FFF2-40B4-BE49-F238E27FC236}">
              <a16:creationId xmlns:a16="http://schemas.microsoft.com/office/drawing/2014/main" id="{D901B195-2762-4706-8F7D-160568B7D6BD}"/>
            </a:ext>
          </a:extLst>
        </xdr:cNvPr>
        <xdr:cNvSpPr>
          <a:spLocks/>
        </xdr:cNvSpPr>
      </xdr:nvSpPr>
      <xdr:spPr bwMode="auto">
        <a:xfrm rot="10800000">
          <a:off x="4412838" y="654911"/>
          <a:ext cx="158092" cy="48197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142466</xdr:colOff>
      <xdr:row>45</xdr:row>
      <xdr:rowOff>6439</xdr:rowOff>
    </xdr:from>
    <xdr:to>
      <xdr:col>14</xdr:col>
      <xdr:colOff>219952</xdr:colOff>
      <xdr:row>48</xdr:row>
      <xdr:rowOff>9152</xdr:rowOff>
    </xdr:to>
    <xdr:sp macro="" textlink="">
      <xdr:nvSpPr>
        <xdr:cNvPr id="687" name="Freeform 601">
          <a:extLst>
            <a:ext uri="{FF2B5EF4-FFF2-40B4-BE49-F238E27FC236}">
              <a16:creationId xmlns:a16="http://schemas.microsoft.com/office/drawing/2014/main" id="{5756223F-690E-4FAE-B59F-1B13C4F0575D}"/>
            </a:ext>
          </a:extLst>
        </xdr:cNvPr>
        <xdr:cNvSpPr>
          <a:spLocks/>
        </xdr:cNvSpPr>
      </xdr:nvSpPr>
      <xdr:spPr bwMode="auto">
        <a:xfrm rot="17983971" flipH="1">
          <a:off x="8458982" y="7409983"/>
          <a:ext cx="505633" cy="75566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9826 w 9826"/>
            <a:gd name="connsiteY0" fmla="*/ 13922 h 13922"/>
            <a:gd name="connsiteX1" fmla="*/ 5005 w 9826"/>
            <a:gd name="connsiteY1" fmla="*/ 4786 h 13922"/>
            <a:gd name="connsiteX2" fmla="*/ 1747 w 9826"/>
            <a:gd name="connsiteY2" fmla="*/ 2791 h 13922"/>
            <a:gd name="connsiteX0" fmla="*/ 9916 w 9916"/>
            <a:gd name="connsiteY0" fmla="*/ 10613 h 10613"/>
            <a:gd name="connsiteX1" fmla="*/ 5753 w 9916"/>
            <a:gd name="connsiteY1" fmla="*/ 2076 h 10613"/>
            <a:gd name="connsiteX2" fmla="*/ 1694 w 9916"/>
            <a:gd name="connsiteY2" fmla="*/ 2618 h 10613"/>
            <a:gd name="connsiteX0" fmla="*/ 10000 w 10000"/>
            <a:gd name="connsiteY0" fmla="*/ 10000 h 10000"/>
            <a:gd name="connsiteX1" fmla="*/ 5802 w 10000"/>
            <a:gd name="connsiteY1" fmla="*/ 1956 h 10000"/>
            <a:gd name="connsiteX2" fmla="*/ 1708 w 10000"/>
            <a:gd name="connsiteY2" fmla="*/ 2467 h 10000"/>
            <a:gd name="connsiteX0" fmla="*/ 10037 w 10037"/>
            <a:gd name="connsiteY0" fmla="*/ 9684 h 9684"/>
            <a:gd name="connsiteX1" fmla="*/ 5499 w 10037"/>
            <a:gd name="connsiteY1" fmla="*/ 2548 h 9684"/>
            <a:gd name="connsiteX2" fmla="*/ 1745 w 10037"/>
            <a:gd name="connsiteY2" fmla="*/ 2151 h 9684"/>
            <a:gd name="connsiteX0" fmla="*/ 9874 w 9874"/>
            <a:gd name="connsiteY0" fmla="*/ 9546 h 9546"/>
            <a:gd name="connsiteX1" fmla="*/ 5479 w 9874"/>
            <a:gd name="connsiteY1" fmla="*/ 2631 h 9546"/>
            <a:gd name="connsiteX2" fmla="*/ 1739 w 9874"/>
            <a:gd name="connsiteY2" fmla="*/ 2221 h 9546"/>
            <a:gd name="connsiteX0" fmla="*/ 9002 w 9002"/>
            <a:gd name="connsiteY0" fmla="*/ 8432 h 8432"/>
            <a:gd name="connsiteX1" fmla="*/ 5549 w 9002"/>
            <a:gd name="connsiteY1" fmla="*/ 2756 h 8432"/>
            <a:gd name="connsiteX2" fmla="*/ 1761 w 9002"/>
            <a:gd name="connsiteY2" fmla="*/ 2327 h 8432"/>
            <a:gd name="connsiteX0" fmla="*/ 10861 w 10861"/>
            <a:gd name="connsiteY0" fmla="*/ 12706 h 12706"/>
            <a:gd name="connsiteX1" fmla="*/ 6164 w 10861"/>
            <a:gd name="connsiteY1" fmla="*/ 3269 h 12706"/>
            <a:gd name="connsiteX2" fmla="*/ 1956 w 10861"/>
            <a:gd name="connsiteY2" fmla="*/ 2760 h 12706"/>
            <a:gd name="connsiteX0" fmla="*/ 11581 w 11581"/>
            <a:gd name="connsiteY0" fmla="*/ 11183 h 11183"/>
            <a:gd name="connsiteX1" fmla="*/ 6164 w 11581"/>
            <a:gd name="connsiteY1" fmla="*/ 3269 h 11183"/>
            <a:gd name="connsiteX2" fmla="*/ 1956 w 11581"/>
            <a:gd name="connsiteY2" fmla="*/ 2760 h 11183"/>
            <a:gd name="connsiteX0" fmla="*/ 11486 w 11486"/>
            <a:gd name="connsiteY0" fmla="*/ 10344 h 10631"/>
            <a:gd name="connsiteX1" fmla="*/ 6959 w 11486"/>
            <a:gd name="connsiteY1" fmla="*/ 6226 h 10631"/>
            <a:gd name="connsiteX2" fmla="*/ 1861 w 11486"/>
            <a:gd name="connsiteY2" fmla="*/ 1921 h 10631"/>
            <a:gd name="connsiteX0" fmla="*/ 11486 w 11486"/>
            <a:gd name="connsiteY0" fmla="*/ 10344 h 10344"/>
            <a:gd name="connsiteX1" fmla="*/ 6959 w 11486"/>
            <a:gd name="connsiteY1" fmla="*/ 6226 h 10344"/>
            <a:gd name="connsiteX2" fmla="*/ 1861 w 11486"/>
            <a:gd name="connsiteY2" fmla="*/ 1921 h 10344"/>
            <a:gd name="connsiteX0" fmla="*/ 11176 w 11176"/>
            <a:gd name="connsiteY0" fmla="*/ 11791 h 11791"/>
            <a:gd name="connsiteX1" fmla="*/ 6959 w 11176"/>
            <a:gd name="connsiteY1" fmla="*/ 6226 h 11791"/>
            <a:gd name="connsiteX2" fmla="*/ 1861 w 11176"/>
            <a:gd name="connsiteY2" fmla="*/ 1921 h 11791"/>
            <a:gd name="connsiteX0" fmla="*/ 11190 w 11190"/>
            <a:gd name="connsiteY0" fmla="*/ 11825 h 11825"/>
            <a:gd name="connsiteX1" fmla="*/ 6825 w 11190"/>
            <a:gd name="connsiteY1" fmla="*/ 6035 h 11825"/>
            <a:gd name="connsiteX2" fmla="*/ 1875 w 11190"/>
            <a:gd name="connsiteY2" fmla="*/ 1955 h 11825"/>
            <a:gd name="connsiteX0" fmla="*/ 11448 w 11448"/>
            <a:gd name="connsiteY0" fmla="*/ 13526 h 13526"/>
            <a:gd name="connsiteX1" fmla="*/ 7083 w 11448"/>
            <a:gd name="connsiteY1" fmla="*/ 7736 h 13526"/>
            <a:gd name="connsiteX2" fmla="*/ 2133 w 11448"/>
            <a:gd name="connsiteY2" fmla="*/ 3656 h 13526"/>
            <a:gd name="connsiteX0" fmla="*/ 9315 w 9315"/>
            <a:gd name="connsiteY0" fmla="*/ 10131 h 10131"/>
            <a:gd name="connsiteX1" fmla="*/ 4950 w 9315"/>
            <a:gd name="connsiteY1" fmla="*/ 4341 h 10131"/>
            <a:gd name="connsiteX2" fmla="*/ 0 w 9315"/>
            <a:gd name="connsiteY2" fmla="*/ 261 h 10131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0 w 13251"/>
            <a:gd name="connsiteY2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0 w 13251"/>
            <a:gd name="connsiteY2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656 w 13251"/>
            <a:gd name="connsiteY1" fmla="*/ 1231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656 w 13251"/>
            <a:gd name="connsiteY1" fmla="*/ 12317 h 18422"/>
            <a:gd name="connsiteX2" fmla="*/ 3160 w 13251"/>
            <a:gd name="connsiteY2" fmla="*/ 8062 h 18422"/>
            <a:gd name="connsiteX3" fmla="*/ 0 w 13251"/>
            <a:gd name="connsiteY3" fmla="*/ 0 h 18422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713 w 12547"/>
            <a:gd name="connsiteY2" fmla="*/ 8470 h 20537"/>
            <a:gd name="connsiteX3" fmla="*/ 0 w 12547"/>
            <a:gd name="connsiteY3" fmla="*/ 0 h 20537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4910 w 13077"/>
            <a:gd name="connsiteY2" fmla="*/ 10510 h 21279"/>
            <a:gd name="connsiteX3" fmla="*/ 0 w 13077"/>
            <a:gd name="connsiteY3" fmla="*/ 0 h 21279"/>
            <a:gd name="connsiteX0" fmla="*/ 10420 w 10420"/>
            <a:gd name="connsiteY0" fmla="*/ 30801 h 30801"/>
            <a:gd name="connsiteX1" fmla="*/ 5825 w 10420"/>
            <a:gd name="connsiteY1" fmla="*/ 24696 h 30801"/>
            <a:gd name="connsiteX2" fmla="*/ 2253 w 10420"/>
            <a:gd name="connsiteY2" fmla="*/ 20032 h 30801"/>
            <a:gd name="connsiteX3" fmla="*/ 0 w 10420"/>
            <a:gd name="connsiteY3" fmla="*/ 0 h 30801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5467 w 5467"/>
            <a:gd name="connsiteY0" fmla="*/ 23668 h 23668"/>
            <a:gd name="connsiteX1" fmla="*/ 1895 w 5467"/>
            <a:gd name="connsiteY1" fmla="*/ 19004 h 23668"/>
            <a:gd name="connsiteX2" fmla="*/ 0 w 5467"/>
            <a:gd name="connsiteY2" fmla="*/ 0 h 23668"/>
            <a:gd name="connsiteX0" fmla="*/ 12271 w 12271"/>
            <a:gd name="connsiteY0" fmla="*/ 12329 h 12329"/>
            <a:gd name="connsiteX1" fmla="*/ 3466 w 12271"/>
            <a:gd name="connsiteY1" fmla="*/ 8029 h 12329"/>
            <a:gd name="connsiteX2" fmla="*/ 0 w 12271"/>
            <a:gd name="connsiteY2" fmla="*/ 0 h 12329"/>
            <a:gd name="connsiteX0" fmla="*/ 12286 w 12286"/>
            <a:gd name="connsiteY0" fmla="*/ 12332 h 12332"/>
            <a:gd name="connsiteX1" fmla="*/ 3481 w 12286"/>
            <a:gd name="connsiteY1" fmla="*/ 8032 h 12332"/>
            <a:gd name="connsiteX2" fmla="*/ 15 w 12286"/>
            <a:gd name="connsiteY2" fmla="*/ 3 h 12332"/>
            <a:gd name="connsiteX0" fmla="*/ 8805 w 8805"/>
            <a:gd name="connsiteY0" fmla="*/ 10772 h 10772"/>
            <a:gd name="connsiteX1" fmla="*/ 0 w 8805"/>
            <a:gd name="connsiteY1" fmla="*/ 6472 h 10772"/>
            <a:gd name="connsiteX2" fmla="*/ 4516 w 8805"/>
            <a:gd name="connsiteY2" fmla="*/ 5 h 10772"/>
            <a:gd name="connsiteX0" fmla="*/ 10000 w 10000"/>
            <a:gd name="connsiteY0" fmla="*/ 11627 h 11627"/>
            <a:gd name="connsiteX1" fmla="*/ 0 w 10000"/>
            <a:gd name="connsiteY1" fmla="*/ 7635 h 11627"/>
            <a:gd name="connsiteX2" fmla="*/ 8815 w 10000"/>
            <a:gd name="connsiteY2" fmla="*/ 3 h 11627"/>
            <a:gd name="connsiteX0" fmla="*/ 10000 w 10000"/>
            <a:gd name="connsiteY0" fmla="*/ 11627 h 11627"/>
            <a:gd name="connsiteX1" fmla="*/ 0 w 10000"/>
            <a:gd name="connsiteY1" fmla="*/ 7635 h 11627"/>
            <a:gd name="connsiteX2" fmla="*/ 8815 w 10000"/>
            <a:gd name="connsiteY2" fmla="*/ 3 h 11627"/>
            <a:gd name="connsiteX0" fmla="*/ 10000 w 10165"/>
            <a:gd name="connsiteY0" fmla="*/ 11356 h 11356"/>
            <a:gd name="connsiteX1" fmla="*/ 0 w 10165"/>
            <a:gd name="connsiteY1" fmla="*/ 7364 h 11356"/>
            <a:gd name="connsiteX2" fmla="*/ 10165 w 10165"/>
            <a:gd name="connsiteY2" fmla="*/ 3 h 11356"/>
            <a:gd name="connsiteX0" fmla="*/ 10000 w 10024"/>
            <a:gd name="connsiteY0" fmla="*/ 12001 h 12001"/>
            <a:gd name="connsiteX1" fmla="*/ 0 w 10024"/>
            <a:gd name="connsiteY1" fmla="*/ 8009 h 12001"/>
            <a:gd name="connsiteX2" fmla="*/ 10024 w 10024"/>
            <a:gd name="connsiteY2" fmla="*/ 2 h 12001"/>
            <a:gd name="connsiteX0" fmla="*/ 10000 w 11353"/>
            <a:gd name="connsiteY0" fmla="*/ 12778 h 12778"/>
            <a:gd name="connsiteX1" fmla="*/ 0 w 11353"/>
            <a:gd name="connsiteY1" fmla="*/ 8786 h 12778"/>
            <a:gd name="connsiteX2" fmla="*/ 11353 w 11353"/>
            <a:gd name="connsiteY2" fmla="*/ 2 h 12778"/>
            <a:gd name="connsiteX0" fmla="*/ 14670 w 14670"/>
            <a:gd name="connsiteY0" fmla="*/ 10172 h 10172"/>
            <a:gd name="connsiteX1" fmla="*/ 0 w 14670"/>
            <a:gd name="connsiteY1" fmla="*/ 8786 h 10172"/>
            <a:gd name="connsiteX2" fmla="*/ 11353 w 14670"/>
            <a:gd name="connsiteY2" fmla="*/ 2 h 10172"/>
            <a:gd name="connsiteX0" fmla="*/ 14670 w 14670"/>
            <a:gd name="connsiteY0" fmla="*/ 10172 h 10172"/>
            <a:gd name="connsiteX1" fmla="*/ 0 w 14670"/>
            <a:gd name="connsiteY1" fmla="*/ 8786 h 10172"/>
            <a:gd name="connsiteX2" fmla="*/ 11353 w 14670"/>
            <a:gd name="connsiteY2" fmla="*/ 2 h 10172"/>
            <a:gd name="connsiteX0" fmla="*/ 14670 w 14670"/>
            <a:gd name="connsiteY0" fmla="*/ 10172 h 10172"/>
            <a:gd name="connsiteX1" fmla="*/ 0 w 14670"/>
            <a:gd name="connsiteY1" fmla="*/ 8786 h 10172"/>
            <a:gd name="connsiteX2" fmla="*/ 11353 w 14670"/>
            <a:gd name="connsiteY2" fmla="*/ 2 h 10172"/>
            <a:gd name="connsiteX0" fmla="*/ 14670 w 14670"/>
            <a:gd name="connsiteY0" fmla="*/ 10172 h 10172"/>
            <a:gd name="connsiteX1" fmla="*/ 0 w 14670"/>
            <a:gd name="connsiteY1" fmla="*/ 8786 h 10172"/>
            <a:gd name="connsiteX2" fmla="*/ 11353 w 14670"/>
            <a:gd name="connsiteY2" fmla="*/ 2 h 10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670" h="10172">
              <a:moveTo>
                <a:pt x="14670" y="10172"/>
              </a:moveTo>
              <a:cubicBezTo>
                <a:pt x="8270" y="6801"/>
                <a:pt x="7323" y="10991"/>
                <a:pt x="0" y="8786"/>
              </a:cubicBezTo>
              <a:cubicBezTo>
                <a:pt x="3792" y="7029"/>
                <a:pt x="11005" y="-147"/>
                <a:pt x="11353" y="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14</xdr:col>
      <xdr:colOff>101763</xdr:colOff>
      <xdr:row>46</xdr:row>
      <xdr:rowOff>79937</xdr:rowOff>
    </xdr:from>
    <xdr:to>
      <xdr:col>14</xdr:col>
      <xdr:colOff>271250</xdr:colOff>
      <xdr:row>47</xdr:row>
      <xdr:rowOff>61759</xdr:rowOff>
    </xdr:to>
    <xdr:sp macro="" textlink="">
      <xdr:nvSpPr>
        <xdr:cNvPr id="688" name="AutoShape 4802">
          <a:extLst>
            <a:ext uri="{FF2B5EF4-FFF2-40B4-BE49-F238E27FC236}">
              <a16:creationId xmlns:a16="http://schemas.microsoft.com/office/drawing/2014/main" id="{D01F002A-7C6F-46C8-A9AB-701BA94E6A22}"/>
            </a:ext>
          </a:extLst>
        </xdr:cNvPr>
        <xdr:cNvSpPr>
          <a:spLocks noChangeArrowheads="1"/>
        </xdr:cNvSpPr>
      </xdr:nvSpPr>
      <xdr:spPr bwMode="auto">
        <a:xfrm>
          <a:off x="8971443" y="7776137"/>
          <a:ext cx="169487" cy="149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208292</xdr:colOff>
      <xdr:row>12</xdr:row>
      <xdr:rowOff>37244</xdr:rowOff>
    </xdr:from>
    <xdr:to>
      <xdr:col>10</xdr:col>
      <xdr:colOff>403681</xdr:colOff>
      <xdr:row>13</xdr:row>
      <xdr:rowOff>40821</xdr:rowOff>
    </xdr:to>
    <xdr:grpSp>
      <xdr:nvGrpSpPr>
        <xdr:cNvPr id="689" name="グループ化 688">
          <a:extLst>
            <a:ext uri="{FF2B5EF4-FFF2-40B4-BE49-F238E27FC236}">
              <a16:creationId xmlns:a16="http://schemas.microsoft.com/office/drawing/2014/main" id="{A07822F7-3046-4A54-974C-5252D8E8A05E}"/>
            </a:ext>
          </a:extLst>
        </xdr:cNvPr>
        <xdr:cNvGrpSpPr/>
      </xdr:nvGrpSpPr>
      <xdr:grpSpPr>
        <a:xfrm>
          <a:off x="6385727" y="2020771"/>
          <a:ext cx="195389" cy="172264"/>
          <a:chOff x="1456766" y="5311588"/>
          <a:chExt cx="156881" cy="106456"/>
        </a:xfrm>
      </xdr:grpSpPr>
      <xdr:sp macro="" textlink="">
        <xdr:nvSpPr>
          <xdr:cNvPr id="690" name="Line 2970">
            <a:extLst>
              <a:ext uri="{FF2B5EF4-FFF2-40B4-BE49-F238E27FC236}">
                <a16:creationId xmlns:a16="http://schemas.microsoft.com/office/drawing/2014/main" id="{203737F1-62F4-E124-271A-A486E6AAFFE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1" name="Line 2970">
            <a:extLst>
              <a:ext uri="{FF2B5EF4-FFF2-40B4-BE49-F238E27FC236}">
                <a16:creationId xmlns:a16="http://schemas.microsoft.com/office/drawing/2014/main" id="{CD2F20E2-C37B-7C66-0E1E-4CFFB16694D1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2" name="Line 2970">
            <a:extLst>
              <a:ext uri="{FF2B5EF4-FFF2-40B4-BE49-F238E27FC236}">
                <a16:creationId xmlns:a16="http://schemas.microsoft.com/office/drawing/2014/main" id="{A326CA19-30BA-21D2-91E3-31EDCE951213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3" name="Line 2970">
            <a:extLst>
              <a:ext uri="{FF2B5EF4-FFF2-40B4-BE49-F238E27FC236}">
                <a16:creationId xmlns:a16="http://schemas.microsoft.com/office/drawing/2014/main" id="{C531EC90-6AB5-7011-F111-1F8BB9B04CA2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301458</xdr:colOff>
      <xdr:row>102</xdr:row>
      <xdr:rowOff>62441</xdr:rowOff>
    </xdr:from>
    <xdr:to>
      <xdr:col>11</xdr:col>
      <xdr:colOff>486377</xdr:colOff>
      <xdr:row>103</xdr:row>
      <xdr:rowOff>53623</xdr:rowOff>
    </xdr:to>
    <xdr:sp macro="" textlink="">
      <xdr:nvSpPr>
        <xdr:cNvPr id="694" name="六角形 693">
          <a:extLst>
            <a:ext uri="{FF2B5EF4-FFF2-40B4-BE49-F238E27FC236}">
              <a16:creationId xmlns:a16="http://schemas.microsoft.com/office/drawing/2014/main" id="{9E2AA726-81E1-4130-846D-445CECBA1C08}"/>
            </a:ext>
          </a:extLst>
        </xdr:cNvPr>
        <xdr:cNvSpPr/>
      </xdr:nvSpPr>
      <xdr:spPr bwMode="auto">
        <a:xfrm>
          <a:off x="7136598" y="17192201"/>
          <a:ext cx="184919" cy="1588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242305</xdr:colOff>
      <xdr:row>41</xdr:row>
      <xdr:rowOff>30156</xdr:rowOff>
    </xdr:from>
    <xdr:ext cx="299923" cy="81811"/>
    <xdr:sp macro="" textlink="">
      <xdr:nvSpPr>
        <xdr:cNvPr id="695" name="Text Box 1664">
          <a:extLst>
            <a:ext uri="{FF2B5EF4-FFF2-40B4-BE49-F238E27FC236}">
              <a16:creationId xmlns:a16="http://schemas.microsoft.com/office/drawing/2014/main" id="{4E20B4A9-9DB6-4FBF-B411-17663F657682}"/>
            </a:ext>
          </a:extLst>
        </xdr:cNvPr>
        <xdr:cNvSpPr txBox="1">
          <a:spLocks noChangeArrowheads="1"/>
        </xdr:cNvSpPr>
      </xdr:nvSpPr>
      <xdr:spPr bwMode="auto">
        <a:xfrm>
          <a:off x="5721085" y="6865296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11.6-10.5</a:t>
          </a:r>
        </a:p>
      </xdr:txBody>
    </xdr:sp>
    <xdr:clientData/>
  </xdr:oneCellAnchor>
  <xdr:twoCellAnchor>
    <xdr:from>
      <xdr:col>9</xdr:col>
      <xdr:colOff>258952</xdr:colOff>
      <xdr:row>41</xdr:row>
      <xdr:rowOff>112812</xdr:rowOff>
    </xdr:from>
    <xdr:to>
      <xdr:col>9</xdr:col>
      <xdr:colOff>410977</xdr:colOff>
      <xdr:row>42</xdr:row>
      <xdr:rowOff>59228</xdr:rowOff>
    </xdr:to>
    <xdr:sp macro="" textlink="">
      <xdr:nvSpPr>
        <xdr:cNvPr id="696" name="六角形 695">
          <a:extLst>
            <a:ext uri="{FF2B5EF4-FFF2-40B4-BE49-F238E27FC236}">
              <a16:creationId xmlns:a16="http://schemas.microsoft.com/office/drawing/2014/main" id="{2DA2F056-D510-47B3-B66B-9D8C6DD797AD}"/>
            </a:ext>
          </a:extLst>
        </xdr:cNvPr>
        <xdr:cNvSpPr/>
      </xdr:nvSpPr>
      <xdr:spPr bwMode="auto">
        <a:xfrm>
          <a:off x="5737732" y="6947952"/>
          <a:ext cx="152025" cy="1369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421942</xdr:colOff>
      <xdr:row>41</xdr:row>
      <xdr:rowOff>100260</xdr:rowOff>
    </xdr:from>
    <xdr:to>
      <xdr:col>9</xdr:col>
      <xdr:colOff>559803</xdr:colOff>
      <xdr:row>42</xdr:row>
      <xdr:rowOff>54307</xdr:rowOff>
    </xdr:to>
    <xdr:sp macro="" textlink="">
      <xdr:nvSpPr>
        <xdr:cNvPr id="697" name="六角形 696">
          <a:extLst>
            <a:ext uri="{FF2B5EF4-FFF2-40B4-BE49-F238E27FC236}">
              <a16:creationId xmlns:a16="http://schemas.microsoft.com/office/drawing/2014/main" id="{3ED1F27E-A220-4EED-B1A7-83652FAE06E0}"/>
            </a:ext>
          </a:extLst>
        </xdr:cNvPr>
        <xdr:cNvSpPr/>
      </xdr:nvSpPr>
      <xdr:spPr bwMode="auto">
        <a:xfrm>
          <a:off x="5900722" y="6935400"/>
          <a:ext cx="137861" cy="1445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4800</xdr:colOff>
      <xdr:row>22</xdr:row>
      <xdr:rowOff>140658</xdr:rowOff>
    </xdr:from>
    <xdr:ext cx="417286" cy="157482"/>
    <xdr:sp macro="" textlink="">
      <xdr:nvSpPr>
        <xdr:cNvPr id="698" name="Text Box 1620">
          <a:extLst>
            <a:ext uri="{FF2B5EF4-FFF2-40B4-BE49-F238E27FC236}">
              <a16:creationId xmlns:a16="http://schemas.microsoft.com/office/drawing/2014/main" id="{AFB2EA21-E0C0-4196-AA5A-48875DF0630B}"/>
            </a:ext>
          </a:extLst>
        </xdr:cNvPr>
        <xdr:cNvSpPr txBox="1">
          <a:spLocks noChangeArrowheads="1"/>
        </xdr:cNvSpPr>
      </xdr:nvSpPr>
      <xdr:spPr bwMode="auto">
        <a:xfrm>
          <a:off x="10916640" y="3790638"/>
          <a:ext cx="417286" cy="1574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0</xdr:colOff>
      <xdr:row>17</xdr:row>
      <xdr:rowOff>10376</xdr:rowOff>
    </xdr:from>
    <xdr:to>
      <xdr:col>17</xdr:col>
      <xdr:colOff>172315</xdr:colOff>
      <xdr:row>17</xdr:row>
      <xdr:rowOff>154612</xdr:rowOff>
    </xdr:to>
    <xdr:sp macro="" textlink="">
      <xdr:nvSpPr>
        <xdr:cNvPr id="699" name="六角形 698">
          <a:extLst>
            <a:ext uri="{FF2B5EF4-FFF2-40B4-BE49-F238E27FC236}">
              <a16:creationId xmlns:a16="http://schemas.microsoft.com/office/drawing/2014/main" id="{6365EF88-43B3-4504-97C0-340710EA6EAC}"/>
            </a:ext>
          </a:extLst>
        </xdr:cNvPr>
        <xdr:cNvSpPr/>
      </xdr:nvSpPr>
      <xdr:spPr bwMode="auto">
        <a:xfrm>
          <a:off x="10911840" y="2822156"/>
          <a:ext cx="172315" cy="14423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693964</xdr:colOff>
      <xdr:row>17</xdr:row>
      <xdr:rowOff>0</xdr:rowOff>
    </xdr:from>
    <xdr:to>
      <xdr:col>19</xdr:col>
      <xdr:colOff>172315</xdr:colOff>
      <xdr:row>17</xdr:row>
      <xdr:rowOff>144236</xdr:rowOff>
    </xdr:to>
    <xdr:sp macro="" textlink="">
      <xdr:nvSpPr>
        <xdr:cNvPr id="700" name="六角形 699">
          <a:extLst>
            <a:ext uri="{FF2B5EF4-FFF2-40B4-BE49-F238E27FC236}">
              <a16:creationId xmlns:a16="http://schemas.microsoft.com/office/drawing/2014/main" id="{2DD084FC-BF30-4668-B959-57973B5ED8FF}"/>
            </a:ext>
          </a:extLst>
        </xdr:cNvPr>
        <xdr:cNvSpPr/>
      </xdr:nvSpPr>
      <xdr:spPr bwMode="auto">
        <a:xfrm>
          <a:off x="12268744" y="2811780"/>
          <a:ext cx="171771" cy="14423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285040</xdr:colOff>
      <xdr:row>39</xdr:row>
      <xdr:rowOff>72117</xdr:rowOff>
    </xdr:from>
    <xdr:ext cx="377825" cy="152946"/>
    <xdr:sp macro="" textlink="">
      <xdr:nvSpPr>
        <xdr:cNvPr id="701" name="Text Box 1620">
          <a:extLst>
            <a:ext uri="{FF2B5EF4-FFF2-40B4-BE49-F238E27FC236}">
              <a16:creationId xmlns:a16="http://schemas.microsoft.com/office/drawing/2014/main" id="{9D0F4C49-D98E-4F8F-96D6-3F2973ECF660}"/>
            </a:ext>
          </a:extLst>
        </xdr:cNvPr>
        <xdr:cNvSpPr txBox="1">
          <a:spLocks noChangeArrowheads="1"/>
        </xdr:cNvSpPr>
      </xdr:nvSpPr>
      <xdr:spPr bwMode="auto">
        <a:xfrm>
          <a:off x="10518700" y="6571977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</a:rPr>
            <a:t>明石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12</xdr:col>
      <xdr:colOff>77477</xdr:colOff>
      <xdr:row>46</xdr:row>
      <xdr:rowOff>83561</xdr:rowOff>
    </xdr:from>
    <xdr:ext cx="348346" cy="212275"/>
    <xdr:grpSp>
      <xdr:nvGrpSpPr>
        <xdr:cNvPr id="702" name="Group 6672">
          <a:extLst>
            <a:ext uri="{FF2B5EF4-FFF2-40B4-BE49-F238E27FC236}">
              <a16:creationId xmlns:a16="http://schemas.microsoft.com/office/drawing/2014/main" id="{8B59AE9F-FBE4-4400-BE49-0EC864B399FB}"/>
            </a:ext>
          </a:extLst>
        </xdr:cNvPr>
        <xdr:cNvGrpSpPr>
          <a:grpSpLocks/>
        </xdr:cNvGrpSpPr>
      </xdr:nvGrpSpPr>
      <xdr:grpSpPr bwMode="auto">
        <a:xfrm>
          <a:off x="7616042" y="7819897"/>
          <a:ext cx="348346" cy="212275"/>
          <a:chOff x="536" y="109"/>
          <a:chExt cx="46" cy="44"/>
        </a:xfrm>
      </xdr:grpSpPr>
      <xdr:pic>
        <xdr:nvPicPr>
          <xdr:cNvPr id="703" name="Picture 6673" descr="route2">
            <a:extLst>
              <a:ext uri="{FF2B5EF4-FFF2-40B4-BE49-F238E27FC236}">
                <a16:creationId xmlns:a16="http://schemas.microsoft.com/office/drawing/2014/main" id="{95DBCFAE-5AD8-9353-A826-BD5D5C6CBC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4" name="Text Box 6674">
            <a:extLst>
              <a:ext uri="{FF2B5EF4-FFF2-40B4-BE49-F238E27FC236}">
                <a16:creationId xmlns:a16="http://schemas.microsoft.com/office/drawing/2014/main" id="{7E663F57-04B5-5B17-0FDF-4634B37AD9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10469</xdr:colOff>
      <xdr:row>41</xdr:row>
      <xdr:rowOff>22412</xdr:rowOff>
    </xdr:from>
    <xdr:to>
      <xdr:col>13</xdr:col>
      <xdr:colOff>173691</xdr:colOff>
      <xdr:row>41</xdr:row>
      <xdr:rowOff>174123</xdr:rowOff>
    </xdr:to>
    <xdr:sp macro="" textlink="">
      <xdr:nvSpPr>
        <xdr:cNvPr id="705" name="六角形 704">
          <a:extLst>
            <a:ext uri="{FF2B5EF4-FFF2-40B4-BE49-F238E27FC236}">
              <a16:creationId xmlns:a16="http://schemas.microsoft.com/office/drawing/2014/main" id="{8D2BBA41-4A54-4622-A81B-FD79EE3C3793}"/>
            </a:ext>
          </a:extLst>
        </xdr:cNvPr>
        <xdr:cNvSpPr/>
      </xdr:nvSpPr>
      <xdr:spPr bwMode="auto">
        <a:xfrm>
          <a:off x="8201969" y="6857552"/>
          <a:ext cx="163222" cy="15171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11025</xdr:colOff>
      <xdr:row>41</xdr:row>
      <xdr:rowOff>34540</xdr:rowOff>
    </xdr:from>
    <xdr:to>
      <xdr:col>17</xdr:col>
      <xdr:colOff>166022</xdr:colOff>
      <xdr:row>41</xdr:row>
      <xdr:rowOff>174538</xdr:rowOff>
    </xdr:to>
    <xdr:sp macro="" textlink="">
      <xdr:nvSpPr>
        <xdr:cNvPr id="706" name="六角形 705">
          <a:extLst>
            <a:ext uri="{FF2B5EF4-FFF2-40B4-BE49-F238E27FC236}">
              <a16:creationId xmlns:a16="http://schemas.microsoft.com/office/drawing/2014/main" id="{BE67A387-F3FE-4F8E-A6A8-BBF4360B15C8}"/>
            </a:ext>
          </a:extLst>
        </xdr:cNvPr>
        <xdr:cNvSpPr/>
      </xdr:nvSpPr>
      <xdr:spPr bwMode="auto">
        <a:xfrm>
          <a:off x="10922865" y="6869680"/>
          <a:ext cx="154997" cy="13999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9583</xdr:colOff>
      <xdr:row>41</xdr:row>
      <xdr:rowOff>38465</xdr:rowOff>
    </xdr:from>
    <xdr:to>
      <xdr:col>19</xdr:col>
      <xdr:colOff>161764</xdr:colOff>
      <xdr:row>41</xdr:row>
      <xdr:rowOff>178794</xdr:rowOff>
    </xdr:to>
    <xdr:sp macro="" textlink="">
      <xdr:nvSpPr>
        <xdr:cNvPr id="707" name="六角形 706">
          <a:extLst>
            <a:ext uri="{FF2B5EF4-FFF2-40B4-BE49-F238E27FC236}">
              <a16:creationId xmlns:a16="http://schemas.microsoft.com/office/drawing/2014/main" id="{1074E396-59E0-4692-A271-755BE1246392}"/>
            </a:ext>
          </a:extLst>
        </xdr:cNvPr>
        <xdr:cNvSpPr/>
      </xdr:nvSpPr>
      <xdr:spPr bwMode="auto">
        <a:xfrm>
          <a:off x="12277783" y="6873605"/>
          <a:ext cx="152181" cy="14032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49</xdr:row>
      <xdr:rowOff>0</xdr:rowOff>
    </xdr:from>
    <xdr:to>
      <xdr:col>13</xdr:col>
      <xdr:colOff>191611</xdr:colOff>
      <xdr:row>50</xdr:row>
      <xdr:rowOff>1361</xdr:rowOff>
    </xdr:to>
    <xdr:sp macro="" textlink="">
      <xdr:nvSpPr>
        <xdr:cNvPr id="708" name="六角形 707">
          <a:extLst>
            <a:ext uri="{FF2B5EF4-FFF2-40B4-BE49-F238E27FC236}">
              <a16:creationId xmlns:a16="http://schemas.microsoft.com/office/drawing/2014/main" id="{23DB5F20-0F33-4CE5-B222-4A39C2D495F1}"/>
            </a:ext>
          </a:extLst>
        </xdr:cNvPr>
        <xdr:cNvSpPr/>
      </xdr:nvSpPr>
      <xdr:spPr bwMode="auto">
        <a:xfrm>
          <a:off x="8191500" y="8199120"/>
          <a:ext cx="191611" cy="16900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265933</xdr:colOff>
      <xdr:row>5</xdr:row>
      <xdr:rowOff>84458</xdr:rowOff>
    </xdr:from>
    <xdr:ext cx="128026" cy="371707"/>
    <xdr:sp macro="" textlink="">
      <xdr:nvSpPr>
        <xdr:cNvPr id="709" name="Text Box 1620">
          <a:extLst>
            <a:ext uri="{FF2B5EF4-FFF2-40B4-BE49-F238E27FC236}">
              <a16:creationId xmlns:a16="http://schemas.microsoft.com/office/drawing/2014/main" id="{47B5E23D-37FC-4A36-8655-491DD7181D44}"/>
            </a:ext>
          </a:extLst>
        </xdr:cNvPr>
        <xdr:cNvSpPr txBox="1">
          <a:spLocks noChangeArrowheads="1"/>
        </xdr:cNvSpPr>
      </xdr:nvSpPr>
      <xdr:spPr bwMode="auto">
        <a:xfrm>
          <a:off x="1678484" y="887927"/>
          <a:ext cx="128026" cy="37170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18000" tIns="36000" rIns="18000" bIns="36000" anchor="b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しやくしょ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492106</xdr:colOff>
      <xdr:row>6</xdr:row>
      <xdr:rowOff>97224</xdr:rowOff>
    </xdr:from>
    <xdr:to>
      <xdr:col>3</xdr:col>
      <xdr:colOff>645788</xdr:colOff>
      <xdr:row>7</xdr:row>
      <xdr:rowOff>93246</xdr:rowOff>
    </xdr:to>
    <xdr:sp macro="" textlink="">
      <xdr:nvSpPr>
        <xdr:cNvPr id="710" name="Text Box 2947">
          <a:extLst>
            <a:ext uri="{FF2B5EF4-FFF2-40B4-BE49-F238E27FC236}">
              <a16:creationId xmlns:a16="http://schemas.microsoft.com/office/drawing/2014/main" id="{82EC42F2-32D5-42FD-98FE-784B13FED76D}"/>
            </a:ext>
          </a:extLst>
        </xdr:cNvPr>
        <xdr:cNvSpPr txBox="1">
          <a:spLocks noChangeArrowheads="1"/>
        </xdr:cNvSpPr>
      </xdr:nvSpPr>
      <xdr:spPr bwMode="auto">
        <a:xfrm>
          <a:off x="1901806" y="1064964"/>
          <a:ext cx="153682" cy="16366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/>
        <a:lstStyle/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クル</a:t>
          </a:r>
        </a:p>
      </xdr:txBody>
    </xdr:sp>
    <xdr:clientData/>
  </xdr:twoCellAnchor>
  <xdr:oneCellAnchor>
    <xdr:from>
      <xdr:col>4</xdr:col>
      <xdr:colOff>73263</xdr:colOff>
      <xdr:row>2</xdr:row>
      <xdr:rowOff>43963</xdr:rowOff>
    </xdr:from>
    <xdr:ext cx="84928" cy="389259"/>
    <xdr:sp macro="" textlink="">
      <xdr:nvSpPr>
        <xdr:cNvPr id="711" name="Text Box 1620">
          <a:extLst>
            <a:ext uri="{FF2B5EF4-FFF2-40B4-BE49-F238E27FC236}">
              <a16:creationId xmlns:a16="http://schemas.microsoft.com/office/drawing/2014/main" id="{5AC231CD-527E-4E24-8840-99AFCB71BC27}"/>
            </a:ext>
          </a:extLst>
        </xdr:cNvPr>
        <xdr:cNvSpPr txBox="1">
          <a:spLocks noChangeArrowheads="1"/>
        </xdr:cNvSpPr>
      </xdr:nvSpPr>
      <xdr:spPr bwMode="auto">
        <a:xfrm>
          <a:off x="2161143" y="341143"/>
          <a:ext cx="84928" cy="3892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茨木神社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38856</xdr:colOff>
      <xdr:row>4</xdr:row>
      <xdr:rowOff>123502</xdr:rowOff>
    </xdr:from>
    <xdr:to>
      <xdr:col>4</xdr:col>
      <xdr:colOff>190544</xdr:colOff>
      <xdr:row>5</xdr:row>
      <xdr:rowOff>55167</xdr:rowOff>
    </xdr:to>
    <xdr:grpSp>
      <xdr:nvGrpSpPr>
        <xdr:cNvPr id="712" name="グループ化 711">
          <a:extLst>
            <a:ext uri="{FF2B5EF4-FFF2-40B4-BE49-F238E27FC236}">
              <a16:creationId xmlns:a16="http://schemas.microsoft.com/office/drawing/2014/main" id="{984E659E-0189-4172-8037-887980244E42}"/>
            </a:ext>
          </a:extLst>
        </xdr:cNvPr>
        <xdr:cNvGrpSpPr/>
      </xdr:nvGrpSpPr>
      <xdr:grpSpPr>
        <a:xfrm>
          <a:off x="2132902" y="757533"/>
          <a:ext cx="151688" cy="100352"/>
          <a:chOff x="1460956" y="5311588"/>
          <a:chExt cx="156881" cy="106456"/>
        </a:xfrm>
      </xdr:grpSpPr>
      <xdr:sp macro="" textlink="">
        <xdr:nvSpPr>
          <xdr:cNvPr id="713" name="Line 2970">
            <a:extLst>
              <a:ext uri="{FF2B5EF4-FFF2-40B4-BE49-F238E27FC236}">
                <a16:creationId xmlns:a16="http://schemas.microsoft.com/office/drawing/2014/main" id="{29678B43-7178-BD19-8095-874BE0A0CBFE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4" name="Line 2970">
            <a:extLst>
              <a:ext uri="{FF2B5EF4-FFF2-40B4-BE49-F238E27FC236}">
                <a16:creationId xmlns:a16="http://schemas.microsoft.com/office/drawing/2014/main" id="{9894F955-076C-5310-8D08-98DC90DDE175}"/>
              </a:ext>
            </a:extLst>
          </xdr:cNvPr>
          <xdr:cNvSpPr>
            <a:spLocks noChangeShapeType="1"/>
          </xdr:cNvSpPr>
        </xdr:nvSpPr>
        <xdr:spPr bwMode="auto">
          <a:xfrm>
            <a:off x="1460956" y="5356876"/>
            <a:ext cx="156881" cy="901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5" name="Line 2970">
            <a:extLst>
              <a:ext uri="{FF2B5EF4-FFF2-40B4-BE49-F238E27FC236}">
                <a16:creationId xmlns:a16="http://schemas.microsoft.com/office/drawing/2014/main" id="{7A83BED9-D8B5-6FBA-1F20-D781E830CC08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6" name="Line 2970">
            <a:extLst>
              <a:ext uri="{FF2B5EF4-FFF2-40B4-BE49-F238E27FC236}">
                <a16:creationId xmlns:a16="http://schemas.microsoft.com/office/drawing/2014/main" id="{93AB46E6-6965-640C-06C2-6F935EFDD6B7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375740</xdr:colOff>
      <xdr:row>4</xdr:row>
      <xdr:rowOff>163286</xdr:rowOff>
    </xdr:from>
    <xdr:to>
      <xdr:col>3</xdr:col>
      <xdr:colOff>491316</xdr:colOff>
      <xdr:row>5</xdr:row>
      <xdr:rowOff>100871</xdr:rowOff>
    </xdr:to>
    <xdr:sp macro="" textlink="">
      <xdr:nvSpPr>
        <xdr:cNvPr id="717" name="Oval 77">
          <a:extLst>
            <a:ext uri="{FF2B5EF4-FFF2-40B4-BE49-F238E27FC236}">
              <a16:creationId xmlns:a16="http://schemas.microsoft.com/office/drawing/2014/main" id="{44AF93FA-3A62-4AFD-8161-ABEE29AC7FD7}"/>
            </a:ext>
          </a:extLst>
        </xdr:cNvPr>
        <xdr:cNvSpPr>
          <a:spLocks noChangeArrowheads="1"/>
        </xdr:cNvSpPr>
      </xdr:nvSpPr>
      <xdr:spPr bwMode="auto">
        <a:xfrm>
          <a:off x="1785440" y="795746"/>
          <a:ext cx="115576" cy="105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430628</xdr:colOff>
      <xdr:row>5</xdr:row>
      <xdr:rowOff>50034</xdr:rowOff>
    </xdr:from>
    <xdr:to>
      <xdr:col>3</xdr:col>
      <xdr:colOff>582900</xdr:colOff>
      <xdr:row>6</xdr:row>
      <xdr:rowOff>126238</xdr:rowOff>
    </xdr:to>
    <xdr:sp macro="" textlink="">
      <xdr:nvSpPr>
        <xdr:cNvPr id="718" name="Line 72">
          <a:extLst>
            <a:ext uri="{FF2B5EF4-FFF2-40B4-BE49-F238E27FC236}">
              <a16:creationId xmlns:a16="http://schemas.microsoft.com/office/drawing/2014/main" id="{9BC984A5-7995-4BF1-B5FD-C9F0AFAB0324}"/>
            </a:ext>
          </a:extLst>
        </xdr:cNvPr>
        <xdr:cNvSpPr>
          <a:spLocks noChangeShapeType="1"/>
        </xdr:cNvSpPr>
      </xdr:nvSpPr>
      <xdr:spPr bwMode="auto">
        <a:xfrm rot="16200000">
          <a:off x="1796978" y="899704"/>
          <a:ext cx="244674" cy="15227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2142 w 50585"/>
            <a:gd name="connsiteY0" fmla="*/ 618 h 16385"/>
            <a:gd name="connsiteX1" fmla="*/ 4044 w 50585"/>
            <a:gd name="connsiteY1" fmla="*/ 1397 h 16385"/>
            <a:gd name="connsiteX2" fmla="*/ 50243 w 50585"/>
            <a:gd name="connsiteY2" fmla="*/ 1004 h 16385"/>
            <a:gd name="connsiteX3" fmla="*/ 50585 w 50585"/>
            <a:gd name="connsiteY3" fmla="*/ 16385 h 16385"/>
            <a:gd name="connsiteX0" fmla="*/ 0 w 48443"/>
            <a:gd name="connsiteY0" fmla="*/ 825 h 16592"/>
            <a:gd name="connsiteX1" fmla="*/ 14731 w 48443"/>
            <a:gd name="connsiteY1" fmla="*/ 800 h 16592"/>
            <a:gd name="connsiteX2" fmla="*/ 48101 w 48443"/>
            <a:gd name="connsiteY2" fmla="*/ 1211 h 16592"/>
            <a:gd name="connsiteX3" fmla="*/ 48443 w 48443"/>
            <a:gd name="connsiteY3" fmla="*/ 16592 h 16592"/>
            <a:gd name="connsiteX0" fmla="*/ 0 w 48443"/>
            <a:gd name="connsiteY0" fmla="*/ 8333 h 16592"/>
            <a:gd name="connsiteX1" fmla="*/ 14731 w 48443"/>
            <a:gd name="connsiteY1" fmla="*/ 800 h 16592"/>
            <a:gd name="connsiteX2" fmla="*/ 48101 w 48443"/>
            <a:gd name="connsiteY2" fmla="*/ 1211 h 16592"/>
            <a:gd name="connsiteX3" fmla="*/ 48443 w 48443"/>
            <a:gd name="connsiteY3" fmla="*/ 16592 h 16592"/>
            <a:gd name="connsiteX0" fmla="*/ 658 w 49101"/>
            <a:gd name="connsiteY0" fmla="*/ 8333 h 16592"/>
            <a:gd name="connsiteX1" fmla="*/ 5126 w 49101"/>
            <a:gd name="connsiteY1" fmla="*/ 800 h 16592"/>
            <a:gd name="connsiteX2" fmla="*/ 48759 w 49101"/>
            <a:gd name="connsiteY2" fmla="*/ 1211 h 16592"/>
            <a:gd name="connsiteX3" fmla="*/ 49101 w 49101"/>
            <a:gd name="connsiteY3" fmla="*/ 16592 h 16592"/>
            <a:gd name="connsiteX0" fmla="*/ 658 w 49101"/>
            <a:gd name="connsiteY0" fmla="*/ 8565 h 16824"/>
            <a:gd name="connsiteX1" fmla="*/ 5126 w 49101"/>
            <a:gd name="connsiteY1" fmla="*/ 1032 h 16824"/>
            <a:gd name="connsiteX2" fmla="*/ 48759 w 49101"/>
            <a:gd name="connsiteY2" fmla="*/ 1443 h 16824"/>
            <a:gd name="connsiteX3" fmla="*/ 49101 w 49101"/>
            <a:gd name="connsiteY3" fmla="*/ 16824 h 16824"/>
            <a:gd name="connsiteX0" fmla="*/ 0 w 48443"/>
            <a:gd name="connsiteY0" fmla="*/ 8565 h 16824"/>
            <a:gd name="connsiteX1" fmla="*/ 4468 w 48443"/>
            <a:gd name="connsiteY1" fmla="*/ 1032 h 16824"/>
            <a:gd name="connsiteX2" fmla="*/ 48101 w 48443"/>
            <a:gd name="connsiteY2" fmla="*/ 1443 h 16824"/>
            <a:gd name="connsiteX3" fmla="*/ 48443 w 48443"/>
            <a:gd name="connsiteY3" fmla="*/ 16824 h 16824"/>
            <a:gd name="connsiteX0" fmla="*/ 0 w 48443"/>
            <a:gd name="connsiteY0" fmla="*/ 8465 h 16724"/>
            <a:gd name="connsiteX1" fmla="*/ 876 w 48443"/>
            <a:gd name="connsiteY1" fmla="*/ 1200 h 16724"/>
            <a:gd name="connsiteX2" fmla="*/ 48101 w 48443"/>
            <a:gd name="connsiteY2" fmla="*/ 1343 h 16724"/>
            <a:gd name="connsiteX3" fmla="*/ 48443 w 48443"/>
            <a:gd name="connsiteY3" fmla="*/ 16724 h 16724"/>
            <a:gd name="connsiteX0" fmla="*/ 0 w 48443"/>
            <a:gd name="connsiteY0" fmla="*/ 7494 h 15753"/>
            <a:gd name="connsiteX1" fmla="*/ 876 w 48443"/>
            <a:gd name="connsiteY1" fmla="*/ 229 h 15753"/>
            <a:gd name="connsiteX2" fmla="*/ 48101 w 48443"/>
            <a:gd name="connsiteY2" fmla="*/ 372 h 15753"/>
            <a:gd name="connsiteX3" fmla="*/ 48443 w 48443"/>
            <a:gd name="connsiteY3" fmla="*/ 15753 h 157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443" h="15753">
              <a:moveTo>
                <a:pt x="0" y="7494"/>
              </a:moveTo>
              <a:cubicBezTo>
                <a:pt x="317" y="7624"/>
                <a:pt x="1583" y="-639"/>
                <a:pt x="876" y="229"/>
              </a:cubicBezTo>
              <a:cubicBezTo>
                <a:pt x="1195" y="-511"/>
                <a:pt x="41370" y="823"/>
                <a:pt x="48101" y="372"/>
              </a:cubicBezTo>
              <a:cubicBezTo>
                <a:pt x="48318" y="183"/>
                <a:pt x="48235" y="2718"/>
                <a:pt x="48443" y="15753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13977</xdr:colOff>
      <xdr:row>4</xdr:row>
      <xdr:rowOff>87379</xdr:rowOff>
    </xdr:from>
    <xdr:to>
      <xdr:col>3</xdr:col>
      <xdr:colOff>147148</xdr:colOff>
      <xdr:row>5</xdr:row>
      <xdr:rowOff>34158</xdr:rowOff>
    </xdr:to>
    <xdr:sp macro="" textlink="">
      <xdr:nvSpPr>
        <xdr:cNvPr id="720" name="六角形 719">
          <a:extLst>
            <a:ext uri="{FF2B5EF4-FFF2-40B4-BE49-F238E27FC236}">
              <a16:creationId xmlns:a16="http://schemas.microsoft.com/office/drawing/2014/main" id="{6A3B2443-46C2-4DB9-AC7D-2D80ED25F8C6}"/>
            </a:ext>
          </a:extLst>
        </xdr:cNvPr>
        <xdr:cNvSpPr/>
      </xdr:nvSpPr>
      <xdr:spPr bwMode="auto">
        <a:xfrm>
          <a:off x="1423677" y="719839"/>
          <a:ext cx="133171" cy="114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218086</xdr:colOff>
      <xdr:row>5</xdr:row>
      <xdr:rowOff>53704</xdr:rowOff>
    </xdr:from>
    <xdr:ext cx="412531" cy="123496"/>
    <xdr:sp macro="" textlink="">
      <xdr:nvSpPr>
        <xdr:cNvPr id="721" name="Text Box 1620">
          <a:extLst>
            <a:ext uri="{FF2B5EF4-FFF2-40B4-BE49-F238E27FC236}">
              <a16:creationId xmlns:a16="http://schemas.microsoft.com/office/drawing/2014/main" id="{8646795E-B95B-4833-BD21-19DA1FD9F2BC}"/>
            </a:ext>
          </a:extLst>
        </xdr:cNvPr>
        <xdr:cNvSpPr txBox="1">
          <a:spLocks noChangeArrowheads="1"/>
        </xdr:cNvSpPr>
      </xdr:nvSpPr>
      <xdr:spPr bwMode="auto">
        <a:xfrm>
          <a:off x="2305966" y="853804"/>
          <a:ext cx="412531" cy="12349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中央道り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192731</xdr:colOff>
      <xdr:row>4</xdr:row>
      <xdr:rowOff>64955</xdr:rowOff>
    </xdr:from>
    <xdr:to>
      <xdr:col>4</xdr:col>
      <xdr:colOff>341755</xdr:colOff>
      <xdr:row>5</xdr:row>
      <xdr:rowOff>40564</xdr:rowOff>
    </xdr:to>
    <xdr:sp macro="" textlink="">
      <xdr:nvSpPr>
        <xdr:cNvPr id="722" name="六角形 721">
          <a:extLst>
            <a:ext uri="{FF2B5EF4-FFF2-40B4-BE49-F238E27FC236}">
              <a16:creationId xmlns:a16="http://schemas.microsoft.com/office/drawing/2014/main" id="{287D2DD1-A7CC-4746-9005-1CC9D7E81398}"/>
            </a:ext>
          </a:extLst>
        </xdr:cNvPr>
        <xdr:cNvSpPr/>
      </xdr:nvSpPr>
      <xdr:spPr bwMode="auto">
        <a:xfrm>
          <a:off x="2280611" y="697415"/>
          <a:ext cx="149024" cy="1432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439198</xdr:colOff>
      <xdr:row>6</xdr:row>
      <xdr:rowOff>143434</xdr:rowOff>
    </xdr:from>
    <xdr:to>
      <xdr:col>3</xdr:col>
      <xdr:colOff>440768</xdr:colOff>
      <xdr:row>8</xdr:row>
      <xdr:rowOff>30492</xdr:rowOff>
    </xdr:to>
    <xdr:sp macro="" textlink="">
      <xdr:nvSpPr>
        <xdr:cNvPr id="723" name="Line 76">
          <a:extLst>
            <a:ext uri="{FF2B5EF4-FFF2-40B4-BE49-F238E27FC236}">
              <a16:creationId xmlns:a16="http://schemas.microsoft.com/office/drawing/2014/main" id="{0892B018-ADB4-435E-9F1B-81AEE5AE06C0}"/>
            </a:ext>
          </a:extLst>
        </xdr:cNvPr>
        <xdr:cNvSpPr>
          <a:spLocks noChangeShapeType="1"/>
        </xdr:cNvSpPr>
      </xdr:nvSpPr>
      <xdr:spPr bwMode="auto">
        <a:xfrm rot="5400000" flipV="1">
          <a:off x="1738514" y="1221558"/>
          <a:ext cx="222338" cy="157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332"/>
            <a:gd name="connsiteY0" fmla="*/ 1574790000 h 1574790000"/>
            <a:gd name="connsiteX1" fmla="*/ 9332 w 9332"/>
            <a:gd name="connsiteY1" fmla="*/ 0 h 1574790000"/>
            <a:gd name="connsiteX0" fmla="*/ 0 w 10000"/>
            <a:gd name="connsiteY0" fmla="*/ 10000 h 10000"/>
            <a:gd name="connsiteX1" fmla="*/ 3784 w 10000"/>
            <a:gd name="connsiteY1" fmla="*/ 375 h 10000"/>
            <a:gd name="connsiteX2" fmla="*/ 10000 w 10000"/>
            <a:gd name="connsiteY2" fmla="*/ 0 h 10000"/>
            <a:gd name="connsiteX0" fmla="*/ 0 w 9795"/>
            <a:gd name="connsiteY0" fmla="*/ 18710 h 18710"/>
            <a:gd name="connsiteX1" fmla="*/ 3579 w 9795"/>
            <a:gd name="connsiteY1" fmla="*/ 375 h 18710"/>
            <a:gd name="connsiteX2" fmla="*/ 9795 w 9795"/>
            <a:gd name="connsiteY2" fmla="*/ 0 h 18710"/>
            <a:gd name="connsiteX0" fmla="*/ 0 w 10000"/>
            <a:gd name="connsiteY0" fmla="*/ 10040 h 10040"/>
            <a:gd name="connsiteX1" fmla="*/ 3654 w 10000"/>
            <a:gd name="connsiteY1" fmla="*/ 240 h 10040"/>
            <a:gd name="connsiteX2" fmla="*/ 10000 w 10000"/>
            <a:gd name="connsiteY2" fmla="*/ 40 h 10040"/>
            <a:gd name="connsiteX0" fmla="*/ 0 w 10000"/>
            <a:gd name="connsiteY0" fmla="*/ 10040 h 10040"/>
            <a:gd name="connsiteX1" fmla="*/ 2818 w 10000"/>
            <a:gd name="connsiteY1" fmla="*/ 8517 h 10040"/>
            <a:gd name="connsiteX2" fmla="*/ 3654 w 10000"/>
            <a:gd name="connsiteY2" fmla="*/ 240 h 10040"/>
            <a:gd name="connsiteX3" fmla="*/ 10000 w 10000"/>
            <a:gd name="connsiteY3" fmla="*/ 40 h 10040"/>
            <a:gd name="connsiteX0" fmla="*/ 0 w 10000"/>
            <a:gd name="connsiteY0" fmla="*/ 10040 h 10042"/>
            <a:gd name="connsiteX1" fmla="*/ 2818 w 10000"/>
            <a:gd name="connsiteY1" fmla="*/ 8517 h 10042"/>
            <a:gd name="connsiteX2" fmla="*/ 3654 w 10000"/>
            <a:gd name="connsiteY2" fmla="*/ 240 h 10042"/>
            <a:gd name="connsiteX3" fmla="*/ 10000 w 10000"/>
            <a:gd name="connsiteY3" fmla="*/ 40 h 10042"/>
            <a:gd name="connsiteX0" fmla="*/ 0 w 10209"/>
            <a:gd name="connsiteY0" fmla="*/ 8488 h 9236"/>
            <a:gd name="connsiteX1" fmla="*/ 3027 w 10209"/>
            <a:gd name="connsiteY1" fmla="*/ 8517 h 9236"/>
            <a:gd name="connsiteX2" fmla="*/ 3863 w 10209"/>
            <a:gd name="connsiteY2" fmla="*/ 240 h 9236"/>
            <a:gd name="connsiteX3" fmla="*/ 10209 w 10209"/>
            <a:gd name="connsiteY3" fmla="*/ 40 h 9236"/>
            <a:gd name="connsiteX0" fmla="*/ 0 w 10000"/>
            <a:gd name="connsiteY0" fmla="*/ 9190 h 10000"/>
            <a:gd name="connsiteX1" fmla="*/ 2965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9255"/>
            <a:gd name="connsiteX1" fmla="*/ 3579 w 10000"/>
            <a:gd name="connsiteY1" fmla="*/ 9222 h 9255"/>
            <a:gd name="connsiteX2" fmla="*/ 3784 w 10000"/>
            <a:gd name="connsiteY2" fmla="*/ 260 h 9255"/>
            <a:gd name="connsiteX3" fmla="*/ 10000 w 10000"/>
            <a:gd name="connsiteY3" fmla="*/ 43 h 9255"/>
            <a:gd name="connsiteX0" fmla="*/ 0 w 9386"/>
            <a:gd name="connsiteY0" fmla="*/ 9759 h 9828"/>
            <a:gd name="connsiteX1" fmla="*/ 3579 w 9386"/>
            <a:gd name="connsiteY1" fmla="*/ 9793 h 9828"/>
            <a:gd name="connsiteX2" fmla="*/ 3784 w 9386"/>
            <a:gd name="connsiteY2" fmla="*/ 110 h 9828"/>
            <a:gd name="connsiteX3" fmla="*/ 9386 w 9386"/>
            <a:gd name="connsiteY3" fmla="*/ 682 h 9828"/>
            <a:gd name="connsiteX0" fmla="*/ 0 w 10000"/>
            <a:gd name="connsiteY0" fmla="*/ 9948 h 10018"/>
            <a:gd name="connsiteX1" fmla="*/ 3813 w 10000"/>
            <a:gd name="connsiteY1" fmla="*/ 9982 h 10018"/>
            <a:gd name="connsiteX2" fmla="*/ 4032 w 10000"/>
            <a:gd name="connsiteY2" fmla="*/ 130 h 10018"/>
            <a:gd name="connsiteX3" fmla="*/ 10000 w 10000"/>
            <a:gd name="connsiteY3" fmla="*/ 712 h 10018"/>
            <a:gd name="connsiteX0" fmla="*/ 0 w 10000"/>
            <a:gd name="connsiteY0" fmla="*/ 9824 h 9894"/>
            <a:gd name="connsiteX1" fmla="*/ 3813 w 10000"/>
            <a:gd name="connsiteY1" fmla="*/ 9858 h 9894"/>
            <a:gd name="connsiteX2" fmla="*/ 4032 w 10000"/>
            <a:gd name="connsiteY2" fmla="*/ 6 h 9894"/>
            <a:gd name="connsiteX3" fmla="*/ 10000 w 10000"/>
            <a:gd name="connsiteY3" fmla="*/ 588 h 9894"/>
            <a:gd name="connsiteX0" fmla="*/ 0 w 16265"/>
            <a:gd name="connsiteY0" fmla="*/ 9955 h 10026"/>
            <a:gd name="connsiteX1" fmla="*/ 3813 w 16265"/>
            <a:gd name="connsiteY1" fmla="*/ 9990 h 10026"/>
            <a:gd name="connsiteX2" fmla="*/ 4032 w 16265"/>
            <a:gd name="connsiteY2" fmla="*/ 32 h 10026"/>
            <a:gd name="connsiteX3" fmla="*/ 16265 w 16265"/>
            <a:gd name="connsiteY3" fmla="*/ 49 h 10026"/>
            <a:gd name="connsiteX0" fmla="*/ 0 w 16776"/>
            <a:gd name="connsiteY0" fmla="*/ 9955 h 10026"/>
            <a:gd name="connsiteX1" fmla="*/ 4324 w 16776"/>
            <a:gd name="connsiteY1" fmla="*/ 9990 h 10026"/>
            <a:gd name="connsiteX2" fmla="*/ 4543 w 16776"/>
            <a:gd name="connsiteY2" fmla="*/ 32 h 10026"/>
            <a:gd name="connsiteX3" fmla="*/ 16776 w 16776"/>
            <a:gd name="connsiteY3" fmla="*/ 49 h 10026"/>
            <a:gd name="connsiteX0" fmla="*/ 0 w 4543"/>
            <a:gd name="connsiteY0" fmla="*/ 9929 h 10000"/>
            <a:gd name="connsiteX1" fmla="*/ 4324 w 4543"/>
            <a:gd name="connsiteY1" fmla="*/ 9964 h 10000"/>
            <a:gd name="connsiteX2" fmla="*/ 4543 w 4543"/>
            <a:gd name="connsiteY2" fmla="*/ 6 h 10000"/>
            <a:gd name="connsiteX0" fmla="*/ 0 w 9518"/>
            <a:gd name="connsiteY0" fmla="*/ 0 h 71"/>
            <a:gd name="connsiteX1" fmla="*/ 9518 w 9518"/>
            <a:gd name="connsiteY1" fmla="*/ 35 h 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518" h="71">
              <a:moveTo>
                <a:pt x="0" y="0"/>
              </a:moveTo>
              <a:cubicBezTo>
                <a:pt x="3676" y="6"/>
                <a:pt x="9078" y="133"/>
                <a:pt x="9518" y="3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664776</xdr:colOff>
      <xdr:row>6</xdr:row>
      <xdr:rowOff>166351</xdr:rowOff>
    </xdr:from>
    <xdr:ext cx="102478" cy="310062"/>
    <xdr:sp macro="" textlink="">
      <xdr:nvSpPr>
        <xdr:cNvPr id="724" name="Text Box 1620">
          <a:extLst>
            <a:ext uri="{FF2B5EF4-FFF2-40B4-BE49-F238E27FC236}">
              <a16:creationId xmlns:a16="http://schemas.microsoft.com/office/drawing/2014/main" id="{BD8604F3-2EE5-4843-B46C-CCE5F51348B5}"/>
            </a:ext>
          </a:extLst>
        </xdr:cNvPr>
        <xdr:cNvSpPr txBox="1">
          <a:spLocks noChangeArrowheads="1"/>
        </xdr:cNvSpPr>
      </xdr:nvSpPr>
      <xdr:spPr bwMode="auto">
        <a:xfrm flipH="1">
          <a:off x="2074476" y="1134091"/>
          <a:ext cx="102478" cy="31006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桜通り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451947</xdr:colOff>
      <xdr:row>5</xdr:row>
      <xdr:rowOff>78821</xdr:rowOff>
    </xdr:from>
    <xdr:ext cx="236483" cy="186558"/>
    <xdr:sp macro="" textlink="">
      <xdr:nvSpPr>
        <xdr:cNvPr id="725" name="Text Box 1620">
          <a:extLst>
            <a:ext uri="{FF2B5EF4-FFF2-40B4-BE49-F238E27FC236}">
              <a16:creationId xmlns:a16="http://schemas.microsoft.com/office/drawing/2014/main" id="{2FECC598-9917-413A-BB0F-BC1F9C1A7F03}"/>
            </a:ext>
          </a:extLst>
        </xdr:cNvPr>
        <xdr:cNvSpPr txBox="1">
          <a:spLocks noChangeArrowheads="1"/>
        </xdr:cNvSpPr>
      </xdr:nvSpPr>
      <xdr:spPr bwMode="auto">
        <a:xfrm>
          <a:off x="1861647" y="878921"/>
          <a:ext cx="236483" cy="18655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no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芝生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広場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238447</xdr:colOff>
      <xdr:row>6</xdr:row>
      <xdr:rowOff>4269</xdr:rowOff>
    </xdr:from>
    <xdr:ext cx="449035" cy="158750"/>
    <xdr:sp macro="" textlink="">
      <xdr:nvSpPr>
        <xdr:cNvPr id="726" name="Text Box 1620">
          <a:extLst>
            <a:ext uri="{FF2B5EF4-FFF2-40B4-BE49-F238E27FC236}">
              <a16:creationId xmlns:a16="http://schemas.microsoft.com/office/drawing/2014/main" id="{78E0DEBD-7E62-48BE-B556-A0D07864D57D}"/>
            </a:ext>
          </a:extLst>
        </xdr:cNvPr>
        <xdr:cNvSpPr txBox="1">
          <a:spLocks noChangeArrowheads="1"/>
        </xdr:cNvSpPr>
      </xdr:nvSpPr>
      <xdr:spPr bwMode="auto">
        <a:xfrm>
          <a:off x="2326327" y="972009"/>
          <a:ext cx="449035" cy="158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600"/>
            </a:lnSpc>
            <a:defRPr sz="1000"/>
          </a:pPr>
          <a:r>
            <a:rPr lang="ja-JP" altLang="ja-JP" sz="8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→</a:t>
          </a:r>
          <a:endParaRPr lang="en-US" altLang="ja-JP" sz="800" b="1" i="0" baseline="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533400</xdr:colOff>
      <xdr:row>5</xdr:row>
      <xdr:rowOff>90655</xdr:rowOff>
    </xdr:from>
    <xdr:ext cx="435900" cy="200792"/>
    <xdr:sp macro="" textlink="">
      <xdr:nvSpPr>
        <xdr:cNvPr id="727" name="Text Box 1620">
          <a:extLst>
            <a:ext uri="{FF2B5EF4-FFF2-40B4-BE49-F238E27FC236}">
              <a16:creationId xmlns:a16="http://schemas.microsoft.com/office/drawing/2014/main" id="{A6155F57-F9D0-4D3D-86E3-3582C3A746A6}"/>
            </a:ext>
          </a:extLst>
        </xdr:cNvPr>
        <xdr:cNvSpPr txBox="1">
          <a:spLocks noChangeArrowheads="1"/>
        </xdr:cNvSpPr>
      </xdr:nvSpPr>
      <xdr:spPr bwMode="auto">
        <a:xfrm>
          <a:off x="1264920" y="890755"/>
          <a:ext cx="435900" cy="20079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←</a:t>
          </a:r>
          <a:endParaRPr lang="en-US" altLang="ja-JP" sz="800" b="1" i="0" baseline="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ctr" rtl="0">
            <a:lnSpc>
              <a:spcPts val="600"/>
            </a:lnSpc>
            <a:defRPr sz="1000"/>
          </a:pP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455803</xdr:colOff>
      <xdr:row>7</xdr:row>
      <xdr:rowOff>76488</xdr:rowOff>
    </xdr:from>
    <xdr:ext cx="134750" cy="256480"/>
    <xdr:sp macro="" textlink="">
      <xdr:nvSpPr>
        <xdr:cNvPr id="728" name="Text Box 1416">
          <a:extLst>
            <a:ext uri="{FF2B5EF4-FFF2-40B4-BE49-F238E27FC236}">
              <a16:creationId xmlns:a16="http://schemas.microsoft.com/office/drawing/2014/main" id="{BB87174D-80F3-4043-8F1B-CD214EBD2B43}"/>
            </a:ext>
          </a:extLst>
        </xdr:cNvPr>
        <xdr:cNvSpPr txBox="1">
          <a:spLocks noChangeArrowheads="1"/>
        </xdr:cNvSpPr>
      </xdr:nvSpPr>
      <xdr:spPr bwMode="auto">
        <a:xfrm>
          <a:off x="1865503" y="1211868"/>
          <a:ext cx="134750" cy="256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horz" wrap="square" lIns="0" tIns="0" rIns="0" bIns="0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路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31</xdr:col>
      <xdr:colOff>619315</xdr:colOff>
      <xdr:row>62</xdr:row>
      <xdr:rowOff>41936</xdr:rowOff>
    </xdr:from>
    <xdr:to>
      <xdr:col>31</xdr:col>
      <xdr:colOff>679930</xdr:colOff>
      <xdr:row>63</xdr:row>
      <xdr:rowOff>47924</xdr:rowOff>
    </xdr:to>
    <xdr:sp macro="" textlink="">
      <xdr:nvSpPr>
        <xdr:cNvPr id="729" name="Text Box 1620">
          <a:extLst>
            <a:ext uri="{FF2B5EF4-FFF2-40B4-BE49-F238E27FC236}">
              <a16:creationId xmlns:a16="http://schemas.microsoft.com/office/drawing/2014/main" id="{4A03F098-2CD6-45F4-BB61-DB79CF0985F8}"/>
            </a:ext>
          </a:extLst>
        </xdr:cNvPr>
        <xdr:cNvSpPr txBox="1">
          <a:spLocks noChangeArrowheads="1"/>
        </xdr:cNvSpPr>
      </xdr:nvSpPr>
      <xdr:spPr bwMode="auto">
        <a:xfrm rot="5400000">
          <a:off x="20923450" y="10507361"/>
          <a:ext cx="173626" cy="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31</xdr:col>
      <xdr:colOff>579865</xdr:colOff>
      <xdr:row>57</xdr:row>
      <xdr:rowOff>44393</xdr:rowOff>
    </xdr:from>
    <xdr:ext cx="288945" cy="242747"/>
    <xdr:sp macro="" textlink="">
      <xdr:nvSpPr>
        <xdr:cNvPr id="730" name="Text Box 6674">
          <a:extLst>
            <a:ext uri="{FF2B5EF4-FFF2-40B4-BE49-F238E27FC236}">
              <a16:creationId xmlns:a16="http://schemas.microsoft.com/office/drawing/2014/main" id="{51DB67B0-EA45-4842-9800-68754D061A14}"/>
            </a:ext>
          </a:extLst>
        </xdr:cNvPr>
        <xdr:cNvSpPr txBox="1">
          <a:spLocks noChangeArrowheads="1"/>
        </xdr:cNvSpPr>
      </xdr:nvSpPr>
      <xdr:spPr bwMode="auto">
        <a:xfrm>
          <a:off x="20986225" y="9584633"/>
          <a:ext cx="288945" cy="242747"/>
        </a:xfrm>
        <a:prstGeom prst="rect">
          <a:avLst/>
        </a:prstGeom>
        <a:noFill/>
        <a:ln>
          <a:noFill/>
        </a:ln>
        <a:effectLst/>
      </xdr:spPr>
      <xdr:txBody>
        <a:bodyPr vertOverflow="overflow" horzOverflow="overflow" wrap="none" lIns="36576" tIns="18288" rIns="36576" bIns="18288" anchor="ctr" upright="1"/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171</a:t>
          </a:r>
          <a:endParaRPr lang="ja-JP" altLang="en-US" sz="105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38086</xdr:colOff>
      <xdr:row>35</xdr:row>
      <xdr:rowOff>160523</xdr:rowOff>
    </xdr:from>
    <xdr:ext cx="443204" cy="116632"/>
    <xdr:sp macro="" textlink="">
      <xdr:nvSpPr>
        <xdr:cNvPr id="731" name="Text Box 2937">
          <a:extLst>
            <a:ext uri="{FF2B5EF4-FFF2-40B4-BE49-F238E27FC236}">
              <a16:creationId xmlns:a16="http://schemas.microsoft.com/office/drawing/2014/main" id="{3E08D3C5-35AD-40CD-8390-41CC53C683B1}"/>
            </a:ext>
          </a:extLst>
        </xdr:cNvPr>
        <xdr:cNvSpPr txBox="1">
          <a:spLocks noChangeArrowheads="1"/>
        </xdr:cNvSpPr>
      </xdr:nvSpPr>
      <xdr:spPr bwMode="auto">
        <a:xfrm>
          <a:off x="13662646" y="5989823"/>
          <a:ext cx="443204" cy="11663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462574</xdr:colOff>
      <xdr:row>38</xdr:row>
      <xdr:rowOff>47622</xdr:rowOff>
    </xdr:from>
    <xdr:ext cx="604225" cy="415711"/>
    <xdr:sp macro="" textlink="">
      <xdr:nvSpPr>
        <xdr:cNvPr id="732" name="Text Box 554">
          <a:extLst>
            <a:ext uri="{FF2B5EF4-FFF2-40B4-BE49-F238E27FC236}">
              <a16:creationId xmlns:a16="http://schemas.microsoft.com/office/drawing/2014/main" id="{B60F975C-9553-4E8A-92A6-40B775266100}"/>
            </a:ext>
          </a:extLst>
        </xdr:cNvPr>
        <xdr:cNvSpPr txBox="1">
          <a:spLocks noChangeArrowheads="1"/>
        </xdr:cNvSpPr>
      </xdr:nvSpPr>
      <xdr:spPr bwMode="auto">
        <a:xfrm>
          <a:off x="14087134" y="6379842"/>
          <a:ext cx="604225" cy="41571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7200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文化・子育て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総合施設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おにクル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466067</xdr:colOff>
      <xdr:row>37</xdr:row>
      <xdr:rowOff>67393</xdr:rowOff>
    </xdr:from>
    <xdr:ext cx="580161" cy="166649"/>
    <xdr:sp macro="" textlink="">
      <xdr:nvSpPr>
        <xdr:cNvPr id="733" name="Text Box 1620">
          <a:extLst>
            <a:ext uri="{FF2B5EF4-FFF2-40B4-BE49-F238E27FC236}">
              <a16:creationId xmlns:a16="http://schemas.microsoft.com/office/drawing/2014/main" id="{764B3CAD-EEF8-4ED0-8EF4-7250A297C558}"/>
            </a:ext>
          </a:extLst>
        </xdr:cNvPr>
        <xdr:cNvSpPr txBox="1">
          <a:spLocks noChangeArrowheads="1"/>
        </xdr:cNvSpPr>
      </xdr:nvSpPr>
      <xdr:spPr bwMode="auto">
        <a:xfrm>
          <a:off x="14090627" y="6231973"/>
          <a:ext cx="58016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芝生広場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338316</xdr:colOff>
      <xdr:row>38</xdr:row>
      <xdr:rowOff>114300</xdr:rowOff>
    </xdr:from>
    <xdr:to>
      <xdr:col>21</xdr:col>
      <xdr:colOff>481012</xdr:colOff>
      <xdr:row>40</xdr:row>
      <xdr:rowOff>152899</xdr:rowOff>
    </xdr:to>
    <xdr:sp macro="" textlink="">
      <xdr:nvSpPr>
        <xdr:cNvPr id="734" name="Freeform 601">
          <a:extLst>
            <a:ext uri="{FF2B5EF4-FFF2-40B4-BE49-F238E27FC236}">
              <a16:creationId xmlns:a16="http://schemas.microsoft.com/office/drawing/2014/main" id="{E31D127F-05AE-4697-B5B7-0B9BD948783A}"/>
            </a:ext>
          </a:extLst>
        </xdr:cNvPr>
        <xdr:cNvSpPr>
          <a:spLocks/>
        </xdr:cNvSpPr>
      </xdr:nvSpPr>
      <xdr:spPr bwMode="auto">
        <a:xfrm>
          <a:off x="13962876" y="6446520"/>
          <a:ext cx="142696" cy="37387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122 w 10129"/>
            <a:gd name="connsiteY0" fmla="*/ 10265 h 10265"/>
            <a:gd name="connsiteX1" fmla="*/ 10000 w 10129"/>
            <a:gd name="connsiteY1" fmla="*/ 0 h 10265"/>
            <a:gd name="connsiteX2" fmla="*/ 0 w 10129"/>
            <a:gd name="connsiteY2" fmla="*/ 285 h 10265"/>
            <a:gd name="connsiteX0" fmla="*/ 10122 w 10137"/>
            <a:gd name="connsiteY0" fmla="*/ 10283 h 10283"/>
            <a:gd name="connsiteX1" fmla="*/ 10000 w 10137"/>
            <a:gd name="connsiteY1" fmla="*/ 18 h 10283"/>
            <a:gd name="connsiteX2" fmla="*/ 0 w 10137"/>
            <a:gd name="connsiteY2" fmla="*/ 303 h 10283"/>
            <a:gd name="connsiteX0" fmla="*/ 9904 w 10000"/>
            <a:gd name="connsiteY0" fmla="*/ 8431 h 8431"/>
            <a:gd name="connsiteX1" fmla="*/ 10000 w 10000"/>
            <a:gd name="connsiteY1" fmla="*/ 23 h 8431"/>
            <a:gd name="connsiteX2" fmla="*/ 0 w 10000"/>
            <a:gd name="connsiteY2" fmla="*/ 308 h 8431"/>
            <a:gd name="connsiteX0" fmla="*/ 9904 w 10000"/>
            <a:gd name="connsiteY0" fmla="*/ 9530 h 9530"/>
            <a:gd name="connsiteX1" fmla="*/ 10000 w 10000"/>
            <a:gd name="connsiteY1" fmla="*/ 29 h 9530"/>
            <a:gd name="connsiteX2" fmla="*/ 0 w 10000"/>
            <a:gd name="connsiteY2" fmla="*/ 367 h 9530"/>
            <a:gd name="connsiteX0" fmla="*/ 9997 w 10022"/>
            <a:gd name="connsiteY0" fmla="*/ 10000 h 10000"/>
            <a:gd name="connsiteX1" fmla="*/ 10000 w 10022"/>
            <a:gd name="connsiteY1" fmla="*/ 30 h 10000"/>
            <a:gd name="connsiteX2" fmla="*/ 0 w 10022"/>
            <a:gd name="connsiteY2" fmla="*/ 385 h 10000"/>
            <a:gd name="connsiteX0" fmla="*/ 10246 w 10271"/>
            <a:gd name="connsiteY0" fmla="*/ 31903 h 31903"/>
            <a:gd name="connsiteX1" fmla="*/ 10249 w 10271"/>
            <a:gd name="connsiteY1" fmla="*/ 21933 h 31903"/>
            <a:gd name="connsiteX2" fmla="*/ 0 w 10271"/>
            <a:gd name="connsiteY2" fmla="*/ 0 h 31903"/>
            <a:gd name="connsiteX0" fmla="*/ 10436 w 10461"/>
            <a:gd name="connsiteY0" fmla="*/ 31903 h 31903"/>
            <a:gd name="connsiteX1" fmla="*/ 10439 w 10461"/>
            <a:gd name="connsiteY1" fmla="*/ 21933 h 31903"/>
            <a:gd name="connsiteX2" fmla="*/ 190 w 10461"/>
            <a:gd name="connsiteY2" fmla="*/ 0 h 31903"/>
            <a:gd name="connsiteX0" fmla="*/ 10538 w 10563"/>
            <a:gd name="connsiteY0" fmla="*/ 31903 h 31903"/>
            <a:gd name="connsiteX1" fmla="*/ 10541 w 10563"/>
            <a:gd name="connsiteY1" fmla="*/ 21933 h 31903"/>
            <a:gd name="connsiteX2" fmla="*/ 976 w 10563"/>
            <a:gd name="connsiteY2" fmla="*/ 20613 h 31903"/>
            <a:gd name="connsiteX3" fmla="*/ 292 w 10563"/>
            <a:gd name="connsiteY3" fmla="*/ 0 h 31903"/>
            <a:gd name="connsiteX0" fmla="*/ 10347 w 10372"/>
            <a:gd name="connsiteY0" fmla="*/ 26785 h 26785"/>
            <a:gd name="connsiteX1" fmla="*/ 10350 w 10372"/>
            <a:gd name="connsiteY1" fmla="*/ 16815 h 26785"/>
            <a:gd name="connsiteX2" fmla="*/ 785 w 10372"/>
            <a:gd name="connsiteY2" fmla="*/ 15495 h 26785"/>
            <a:gd name="connsiteX3" fmla="*/ 661 w 10372"/>
            <a:gd name="connsiteY3" fmla="*/ 0 h 26785"/>
            <a:gd name="connsiteX0" fmla="*/ 10619 w 10644"/>
            <a:gd name="connsiteY0" fmla="*/ 26785 h 26785"/>
            <a:gd name="connsiteX1" fmla="*/ 10622 w 10644"/>
            <a:gd name="connsiteY1" fmla="*/ 16815 h 26785"/>
            <a:gd name="connsiteX2" fmla="*/ 1057 w 10644"/>
            <a:gd name="connsiteY2" fmla="*/ 15495 h 26785"/>
            <a:gd name="connsiteX3" fmla="*/ 187 w 10644"/>
            <a:gd name="connsiteY3" fmla="*/ 2122 h 26785"/>
            <a:gd name="connsiteX4" fmla="*/ 933 w 10644"/>
            <a:gd name="connsiteY4" fmla="*/ 0 h 26785"/>
            <a:gd name="connsiteX0" fmla="*/ 10704 w 10729"/>
            <a:gd name="connsiteY0" fmla="*/ 27683 h 27683"/>
            <a:gd name="connsiteX1" fmla="*/ 10707 w 10729"/>
            <a:gd name="connsiteY1" fmla="*/ 17713 h 27683"/>
            <a:gd name="connsiteX2" fmla="*/ 1142 w 10729"/>
            <a:gd name="connsiteY2" fmla="*/ 16393 h 27683"/>
            <a:gd name="connsiteX3" fmla="*/ 117 w 10729"/>
            <a:gd name="connsiteY3" fmla="*/ 1039 h 27683"/>
            <a:gd name="connsiteX4" fmla="*/ 1018 w 10729"/>
            <a:gd name="connsiteY4" fmla="*/ 898 h 27683"/>
            <a:gd name="connsiteX0" fmla="*/ 10704 w 10729"/>
            <a:gd name="connsiteY0" fmla="*/ 27531 h 27531"/>
            <a:gd name="connsiteX1" fmla="*/ 10707 w 10729"/>
            <a:gd name="connsiteY1" fmla="*/ 17561 h 27531"/>
            <a:gd name="connsiteX2" fmla="*/ 1142 w 10729"/>
            <a:gd name="connsiteY2" fmla="*/ 16241 h 27531"/>
            <a:gd name="connsiteX3" fmla="*/ 117 w 10729"/>
            <a:gd name="connsiteY3" fmla="*/ 887 h 27531"/>
            <a:gd name="connsiteX4" fmla="*/ 1702 w 10729"/>
            <a:gd name="connsiteY4" fmla="*/ 1571 h 27531"/>
            <a:gd name="connsiteX0" fmla="*/ 10704 w 10729"/>
            <a:gd name="connsiteY0" fmla="*/ 26731 h 26731"/>
            <a:gd name="connsiteX1" fmla="*/ 10707 w 10729"/>
            <a:gd name="connsiteY1" fmla="*/ 16761 h 26731"/>
            <a:gd name="connsiteX2" fmla="*/ 1142 w 10729"/>
            <a:gd name="connsiteY2" fmla="*/ 15441 h 26731"/>
            <a:gd name="connsiteX3" fmla="*/ 117 w 10729"/>
            <a:gd name="connsiteY3" fmla="*/ 1078 h 26731"/>
            <a:gd name="connsiteX4" fmla="*/ 1702 w 10729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0588 w 10613"/>
            <a:gd name="connsiteY0" fmla="*/ 26731 h 26731"/>
            <a:gd name="connsiteX1" fmla="*/ 10591 w 10613"/>
            <a:gd name="connsiteY1" fmla="*/ 16761 h 26731"/>
            <a:gd name="connsiteX2" fmla="*/ 435 w 10613"/>
            <a:gd name="connsiteY2" fmla="*/ 16927 h 26731"/>
            <a:gd name="connsiteX3" fmla="*/ 1 w 10613"/>
            <a:gd name="connsiteY3" fmla="*/ 1078 h 26731"/>
            <a:gd name="connsiteX4" fmla="*/ 1586 w 10613"/>
            <a:gd name="connsiteY4" fmla="*/ 771 h 26731"/>
            <a:gd name="connsiteX0" fmla="*/ 10246 w 10271"/>
            <a:gd name="connsiteY0" fmla="*/ 26988 h 26988"/>
            <a:gd name="connsiteX1" fmla="*/ 10249 w 10271"/>
            <a:gd name="connsiteY1" fmla="*/ 17018 h 26988"/>
            <a:gd name="connsiteX2" fmla="*/ 93 w 10271"/>
            <a:gd name="connsiteY2" fmla="*/ 17184 h 26988"/>
            <a:gd name="connsiteX3" fmla="*/ 1 w 10271"/>
            <a:gd name="connsiteY3" fmla="*/ 1005 h 26988"/>
            <a:gd name="connsiteX4" fmla="*/ 1244 w 10271"/>
            <a:gd name="connsiteY4" fmla="*/ 1028 h 26988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31"/>
            <a:gd name="connsiteY0" fmla="*/ 26145 h 26145"/>
            <a:gd name="connsiteX1" fmla="*/ 10113 w 10231"/>
            <a:gd name="connsiteY1" fmla="*/ 16875 h 26145"/>
            <a:gd name="connsiteX2" fmla="*/ 62 w 10231"/>
            <a:gd name="connsiteY2" fmla="*/ 16341 h 26145"/>
            <a:gd name="connsiteX3" fmla="*/ 1 w 10231"/>
            <a:gd name="connsiteY3" fmla="*/ 1318 h 26145"/>
            <a:gd name="connsiteX4" fmla="*/ 1213 w 10231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03 h 26103"/>
            <a:gd name="connsiteX1" fmla="*/ 10201 w 10238"/>
            <a:gd name="connsiteY1" fmla="*/ 16920 h 26103"/>
            <a:gd name="connsiteX2" fmla="*/ 44 w 10238"/>
            <a:gd name="connsiteY2" fmla="*/ 16911 h 26103"/>
            <a:gd name="connsiteX3" fmla="*/ 1 w 10238"/>
            <a:gd name="connsiteY3" fmla="*/ 1276 h 26103"/>
            <a:gd name="connsiteX4" fmla="*/ 1503 w 10238"/>
            <a:gd name="connsiteY4" fmla="*/ 265 h 26103"/>
            <a:gd name="connsiteX0" fmla="*/ 10201 w 10201"/>
            <a:gd name="connsiteY0" fmla="*/ 16920 h 17169"/>
            <a:gd name="connsiteX1" fmla="*/ 44 w 10201"/>
            <a:gd name="connsiteY1" fmla="*/ 16911 h 17169"/>
            <a:gd name="connsiteX2" fmla="*/ 1 w 10201"/>
            <a:gd name="connsiteY2" fmla="*/ 1276 h 17169"/>
            <a:gd name="connsiteX3" fmla="*/ 1503 w 10201"/>
            <a:gd name="connsiteY3" fmla="*/ 265 h 17169"/>
            <a:gd name="connsiteX0" fmla="*/ 44 w 1503"/>
            <a:gd name="connsiteY0" fmla="*/ 16911 h 16913"/>
            <a:gd name="connsiteX1" fmla="*/ 1 w 1503"/>
            <a:gd name="connsiteY1" fmla="*/ 1276 h 16913"/>
            <a:gd name="connsiteX2" fmla="*/ 1503 w 1503"/>
            <a:gd name="connsiteY2" fmla="*/ 265 h 16913"/>
            <a:gd name="connsiteX0" fmla="*/ 1085 w 9995"/>
            <a:gd name="connsiteY0" fmla="*/ 14478 h 14478"/>
            <a:gd name="connsiteX1" fmla="*/ 2 w 9995"/>
            <a:gd name="connsiteY1" fmla="*/ 754 h 14478"/>
            <a:gd name="connsiteX2" fmla="*/ 9995 w 9995"/>
            <a:gd name="connsiteY2" fmla="*/ 157 h 14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95" h="14478">
              <a:moveTo>
                <a:pt x="1085" y="14478"/>
              </a:moveTo>
              <a:cubicBezTo>
                <a:pt x="852" y="14591"/>
                <a:pt x="141" y="2281"/>
                <a:pt x="2" y="754"/>
              </a:cubicBezTo>
              <a:cubicBezTo>
                <a:pt x="-138" y="-772"/>
                <a:pt x="9549" y="561"/>
                <a:pt x="9995" y="15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21</xdr:col>
      <xdr:colOff>278793</xdr:colOff>
      <xdr:row>38</xdr:row>
      <xdr:rowOff>163356</xdr:rowOff>
    </xdr:from>
    <xdr:to>
      <xdr:col>21</xdr:col>
      <xdr:colOff>412852</xdr:colOff>
      <xdr:row>39</xdr:row>
      <xdr:rowOff>119866</xdr:rowOff>
    </xdr:to>
    <xdr:sp macro="" textlink="">
      <xdr:nvSpPr>
        <xdr:cNvPr id="735" name="AutoShape 605">
          <a:extLst>
            <a:ext uri="{FF2B5EF4-FFF2-40B4-BE49-F238E27FC236}">
              <a16:creationId xmlns:a16="http://schemas.microsoft.com/office/drawing/2014/main" id="{C9BCCA8B-2049-4BBB-AE9D-5E0A509770EE}"/>
            </a:ext>
          </a:extLst>
        </xdr:cNvPr>
        <xdr:cNvSpPr>
          <a:spLocks noChangeArrowheads="1"/>
        </xdr:cNvSpPr>
      </xdr:nvSpPr>
      <xdr:spPr bwMode="auto">
        <a:xfrm>
          <a:off x="13903353" y="6495576"/>
          <a:ext cx="134059" cy="124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33</xdr:col>
      <xdr:colOff>5875</xdr:colOff>
      <xdr:row>46</xdr:row>
      <xdr:rowOff>42053</xdr:rowOff>
    </xdr:from>
    <xdr:ext cx="394137" cy="63780"/>
    <xdr:sp macro="" textlink="">
      <xdr:nvSpPr>
        <xdr:cNvPr id="736" name="Text Box 1620">
          <a:extLst>
            <a:ext uri="{FF2B5EF4-FFF2-40B4-BE49-F238E27FC236}">
              <a16:creationId xmlns:a16="http://schemas.microsoft.com/office/drawing/2014/main" id="{64AE115C-FB9D-4B5B-BA0A-FB9254C91149}"/>
            </a:ext>
          </a:extLst>
        </xdr:cNvPr>
        <xdr:cNvSpPr txBox="1">
          <a:spLocks noChangeArrowheads="1"/>
        </xdr:cNvSpPr>
      </xdr:nvSpPr>
      <xdr:spPr bwMode="auto">
        <a:xfrm>
          <a:off x="21616195" y="7738253"/>
          <a:ext cx="394137" cy="6378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4761</xdr:colOff>
      <xdr:row>37</xdr:row>
      <xdr:rowOff>53055</xdr:rowOff>
    </xdr:from>
    <xdr:ext cx="180215" cy="460126"/>
    <xdr:sp macro="" textlink="">
      <xdr:nvSpPr>
        <xdr:cNvPr id="737" name="Text Box 1620">
          <a:extLst>
            <a:ext uri="{FF2B5EF4-FFF2-40B4-BE49-F238E27FC236}">
              <a16:creationId xmlns:a16="http://schemas.microsoft.com/office/drawing/2014/main" id="{4028A60A-1A13-4489-82C0-A28309C20480}"/>
            </a:ext>
          </a:extLst>
        </xdr:cNvPr>
        <xdr:cNvSpPr txBox="1">
          <a:spLocks noChangeArrowheads="1"/>
        </xdr:cNvSpPr>
      </xdr:nvSpPr>
      <xdr:spPr bwMode="auto">
        <a:xfrm>
          <a:off x="13629321" y="6217635"/>
          <a:ext cx="180215" cy="46012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178541</xdr:colOff>
      <xdr:row>37</xdr:row>
      <xdr:rowOff>11366</xdr:rowOff>
    </xdr:from>
    <xdr:to>
      <xdr:col>21</xdr:col>
      <xdr:colOff>181319</xdr:colOff>
      <xdr:row>40</xdr:row>
      <xdr:rowOff>92331</xdr:rowOff>
    </xdr:to>
    <xdr:sp macro="" textlink="">
      <xdr:nvSpPr>
        <xdr:cNvPr id="738" name="Line 88">
          <a:extLst>
            <a:ext uri="{FF2B5EF4-FFF2-40B4-BE49-F238E27FC236}">
              <a16:creationId xmlns:a16="http://schemas.microsoft.com/office/drawing/2014/main" id="{3EBE4B13-00A8-4FC1-805F-EE0BDA4FDC7D}"/>
            </a:ext>
          </a:extLst>
        </xdr:cNvPr>
        <xdr:cNvSpPr>
          <a:spLocks noChangeShapeType="1"/>
        </xdr:cNvSpPr>
      </xdr:nvSpPr>
      <xdr:spPr bwMode="auto">
        <a:xfrm rot="5400000" flipV="1">
          <a:off x="13512547" y="6466500"/>
          <a:ext cx="583885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21</xdr:col>
      <xdr:colOff>24658</xdr:colOff>
      <xdr:row>37</xdr:row>
      <xdr:rowOff>3</xdr:rowOff>
    </xdr:from>
    <xdr:to>
      <xdr:col>22</xdr:col>
      <xdr:colOff>636334</xdr:colOff>
      <xdr:row>37</xdr:row>
      <xdr:rowOff>5</xdr:rowOff>
    </xdr:to>
    <xdr:sp macro="" textlink="">
      <xdr:nvSpPr>
        <xdr:cNvPr id="739" name="Line 88">
          <a:extLst>
            <a:ext uri="{FF2B5EF4-FFF2-40B4-BE49-F238E27FC236}">
              <a16:creationId xmlns:a16="http://schemas.microsoft.com/office/drawing/2014/main" id="{B00F66CD-A080-4EC6-97C7-04BF2CFD8BF5}"/>
            </a:ext>
          </a:extLst>
        </xdr:cNvPr>
        <xdr:cNvSpPr>
          <a:spLocks noChangeShapeType="1"/>
        </xdr:cNvSpPr>
      </xdr:nvSpPr>
      <xdr:spPr bwMode="auto">
        <a:xfrm rot="5400000" flipV="1">
          <a:off x="14294145" y="5519656"/>
          <a:ext cx="2" cy="12898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22</xdr:col>
      <xdr:colOff>438880</xdr:colOff>
      <xdr:row>37</xdr:row>
      <xdr:rowOff>138116</xdr:rowOff>
    </xdr:from>
    <xdr:to>
      <xdr:col>22</xdr:col>
      <xdr:colOff>590543</xdr:colOff>
      <xdr:row>40</xdr:row>
      <xdr:rowOff>3375</xdr:rowOff>
    </xdr:to>
    <xdr:grpSp>
      <xdr:nvGrpSpPr>
        <xdr:cNvPr id="740" name="グループ化 739">
          <a:extLst>
            <a:ext uri="{FF2B5EF4-FFF2-40B4-BE49-F238E27FC236}">
              <a16:creationId xmlns:a16="http://schemas.microsoft.com/office/drawing/2014/main" id="{B99AA895-93AC-4433-B2FD-A6B3D3FF2D61}"/>
            </a:ext>
          </a:extLst>
        </xdr:cNvPr>
        <xdr:cNvGrpSpPr/>
      </xdr:nvGrpSpPr>
      <xdr:grpSpPr>
        <a:xfrm rot="10800000" flipH="1" flipV="1">
          <a:off x="14788911" y="6333001"/>
          <a:ext cx="151663" cy="371321"/>
          <a:chOff x="2905960" y="777266"/>
          <a:chExt cx="151115" cy="394308"/>
        </a:xfrm>
      </xdr:grpSpPr>
      <xdr:sp macro="" textlink="">
        <xdr:nvSpPr>
          <xdr:cNvPr id="741" name="Line 1421">
            <a:extLst>
              <a:ext uri="{FF2B5EF4-FFF2-40B4-BE49-F238E27FC236}">
                <a16:creationId xmlns:a16="http://schemas.microsoft.com/office/drawing/2014/main" id="{61A50CF0-D32E-51FA-48F6-203F66AED5C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42" name="Text Box 1416">
            <a:extLst>
              <a:ext uri="{FF2B5EF4-FFF2-40B4-BE49-F238E27FC236}">
                <a16:creationId xmlns:a16="http://schemas.microsoft.com/office/drawing/2014/main" id="{A02C02E1-C604-F014-E0CA-34BB9D59D0DF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8" y="777977"/>
            <a:ext cx="152237" cy="1508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8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21</xdr:col>
      <xdr:colOff>121523</xdr:colOff>
      <xdr:row>36</xdr:row>
      <xdr:rowOff>125736</xdr:rowOff>
    </xdr:from>
    <xdr:to>
      <xdr:col>21</xdr:col>
      <xdr:colOff>238153</xdr:colOff>
      <xdr:row>37</xdr:row>
      <xdr:rowOff>64404</xdr:rowOff>
    </xdr:to>
    <xdr:sp macro="" textlink="">
      <xdr:nvSpPr>
        <xdr:cNvPr id="743" name="Oval 77">
          <a:extLst>
            <a:ext uri="{FF2B5EF4-FFF2-40B4-BE49-F238E27FC236}">
              <a16:creationId xmlns:a16="http://schemas.microsoft.com/office/drawing/2014/main" id="{DA60027E-C770-4634-AD27-C48C85C811B0}"/>
            </a:ext>
          </a:extLst>
        </xdr:cNvPr>
        <xdr:cNvSpPr>
          <a:spLocks noChangeArrowheads="1"/>
        </xdr:cNvSpPr>
      </xdr:nvSpPr>
      <xdr:spPr bwMode="auto">
        <a:xfrm>
          <a:off x="13746083" y="6122676"/>
          <a:ext cx="116630" cy="10630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7</xdr:col>
      <xdr:colOff>32659</xdr:colOff>
      <xdr:row>7</xdr:row>
      <xdr:rowOff>144919</xdr:rowOff>
    </xdr:from>
    <xdr:ext cx="364672" cy="196492"/>
    <xdr:sp macro="" textlink="">
      <xdr:nvSpPr>
        <xdr:cNvPr id="744" name="Text Box 1620">
          <a:extLst>
            <a:ext uri="{FF2B5EF4-FFF2-40B4-BE49-F238E27FC236}">
              <a16:creationId xmlns:a16="http://schemas.microsoft.com/office/drawing/2014/main" id="{0EFB93A0-F2A6-423E-B8AC-3DCB029F6326}"/>
            </a:ext>
          </a:extLst>
        </xdr:cNvPr>
        <xdr:cNvSpPr txBox="1">
          <a:spLocks noChangeArrowheads="1"/>
        </xdr:cNvSpPr>
      </xdr:nvSpPr>
      <xdr:spPr bwMode="auto">
        <a:xfrm>
          <a:off x="4155079" y="1280299"/>
          <a:ext cx="364672" cy="19649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吹田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千里丘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7</xdr:col>
      <xdr:colOff>604157</xdr:colOff>
      <xdr:row>44</xdr:row>
      <xdr:rowOff>157843</xdr:rowOff>
    </xdr:from>
    <xdr:to>
      <xdr:col>8</xdr:col>
      <xdr:colOff>470811</xdr:colOff>
      <xdr:row>46</xdr:row>
      <xdr:rowOff>124511</xdr:rowOff>
    </xdr:to>
    <xdr:pic>
      <xdr:nvPicPr>
        <xdr:cNvPr id="745" name="図 744">
          <a:extLst>
            <a:ext uri="{FF2B5EF4-FFF2-40B4-BE49-F238E27FC236}">
              <a16:creationId xmlns:a16="http://schemas.microsoft.com/office/drawing/2014/main" id="{C4B42248-FF41-4DA5-A8D9-D4E6ABF9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26577" y="7518763"/>
          <a:ext cx="544834" cy="301948"/>
        </a:xfrm>
        <a:prstGeom prst="rect">
          <a:avLst/>
        </a:prstGeom>
      </xdr:spPr>
    </xdr:pic>
    <xdr:clientData/>
  </xdr:twoCellAnchor>
  <xdr:oneCellAnchor>
    <xdr:from>
      <xdr:col>11</xdr:col>
      <xdr:colOff>365942</xdr:colOff>
      <xdr:row>43</xdr:row>
      <xdr:rowOff>115283</xdr:rowOff>
    </xdr:from>
    <xdr:ext cx="354436" cy="171750"/>
    <xdr:grpSp>
      <xdr:nvGrpSpPr>
        <xdr:cNvPr id="746" name="Group 6672">
          <a:extLst>
            <a:ext uri="{FF2B5EF4-FFF2-40B4-BE49-F238E27FC236}">
              <a16:creationId xmlns:a16="http://schemas.microsoft.com/office/drawing/2014/main" id="{DCB1098B-3941-432F-93D5-B0730779E54B}"/>
            </a:ext>
          </a:extLst>
        </xdr:cNvPr>
        <xdr:cNvGrpSpPr>
          <a:grpSpLocks/>
        </xdr:cNvGrpSpPr>
      </xdr:nvGrpSpPr>
      <xdr:grpSpPr bwMode="auto">
        <a:xfrm>
          <a:off x="7223942" y="7345558"/>
          <a:ext cx="354436" cy="171750"/>
          <a:chOff x="536" y="109"/>
          <a:chExt cx="46" cy="44"/>
        </a:xfrm>
      </xdr:grpSpPr>
      <xdr:pic>
        <xdr:nvPicPr>
          <xdr:cNvPr id="747" name="Picture 6673" descr="route2">
            <a:extLst>
              <a:ext uri="{FF2B5EF4-FFF2-40B4-BE49-F238E27FC236}">
                <a16:creationId xmlns:a16="http://schemas.microsoft.com/office/drawing/2014/main" id="{0BB08B22-F747-A9BA-AEB2-0515BD2F62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8" name="Text Box 6674">
            <a:extLst>
              <a:ext uri="{FF2B5EF4-FFF2-40B4-BE49-F238E27FC236}">
                <a16:creationId xmlns:a16="http://schemas.microsoft.com/office/drawing/2014/main" id="{AE72EE67-31D3-F3CB-34ED-C243822A69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11</xdr:col>
      <xdr:colOff>14158</xdr:colOff>
      <xdr:row>9</xdr:row>
      <xdr:rowOff>5442</xdr:rowOff>
    </xdr:from>
    <xdr:to>
      <xdr:col>11</xdr:col>
      <xdr:colOff>193438</xdr:colOff>
      <xdr:row>9</xdr:row>
      <xdr:rowOff>162926</xdr:rowOff>
    </xdr:to>
    <xdr:sp macro="" textlink="">
      <xdr:nvSpPr>
        <xdr:cNvPr id="749" name="六角形 748">
          <a:extLst>
            <a:ext uri="{FF2B5EF4-FFF2-40B4-BE49-F238E27FC236}">
              <a16:creationId xmlns:a16="http://schemas.microsoft.com/office/drawing/2014/main" id="{CD94410E-3952-4113-8EEF-CD11783B21CC}"/>
            </a:ext>
          </a:extLst>
        </xdr:cNvPr>
        <xdr:cNvSpPr/>
      </xdr:nvSpPr>
      <xdr:spPr bwMode="auto">
        <a:xfrm>
          <a:off x="6849298" y="1476102"/>
          <a:ext cx="179280" cy="1574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120992</xdr:colOff>
      <xdr:row>13</xdr:row>
      <xdr:rowOff>87272</xdr:rowOff>
    </xdr:from>
    <xdr:to>
      <xdr:col>12</xdr:col>
      <xdr:colOff>235725</xdr:colOff>
      <xdr:row>14</xdr:row>
      <xdr:rowOff>18782</xdr:rowOff>
    </xdr:to>
    <xdr:sp macro="" textlink="">
      <xdr:nvSpPr>
        <xdr:cNvPr id="750" name="Oval 77">
          <a:extLst>
            <a:ext uri="{FF2B5EF4-FFF2-40B4-BE49-F238E27FC236}">
              <a16:creationId xmlns:a16="http://schemas.microsoft.com/office/drawing/2014/main" id="{0CC6BC9F-C66E-436C-B40F-84A2B50B5E78}"/>
            </a:ext>
          </a:extLst>
        </xdr:cNvPr>
        <xdr:cNvSpPr>
          <a:spLocks noChangeArrowheads="1"/>
        </xdr:cNvSpPr>
      </xdr:nvSpPr>
      <xdr:spPr bwMode="auto">
        <a:xfrm>
          <a:off x="7634312" y="2228492"/>
          <a:ext cx="114733" cy="99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12</xdr:col>
      <xdr:colOff>179311</xdr:colOff>
      <xdr:row>11</xdr:row>
      <xdr:rowOff>125967</xdr:rowOff>
    </xdr:from>
    <xdr:to>
      <xdr:col>12</xdr:col>
      <xdr:colOff>365519</xdr:colOff>
      <xdr:row>16</xdr:row>
      <xdr:rowOff>81626</xdr:rowOff>
    </xdr:to>
    <xdr:sp macro="" textlink="">
      <xdr:nvSpPr>
        <xdr:cNvPr id="751" name="Line 72">
          <a:extLst>
            <a:ext uri="{FF2B5EF4-FFF2-40B4-BE49-F238E27FC236}">
              <a16:creationId xmlns:a16="http://schemas.microsoft.com/office/drawing/2014/main" id="{9E9A5735-60E7-411B-80E8-18003BC20BE2}"/>
            </a:ext>
          </a:extLst>
        </xdr:cNvPr>
        <xdr:cNvSpPr>
          <a:spLocks noChangeShapeType="1"/>
        </xdr:cNvSpPr>
      </xdr:nvSpPr>
      <xdr:spPr bwMode="auto">
        <a:xfrm rot="5400000" flipV="1">
          <a:off x="7388805" y="2235733"/>
          <a:ext cx="793859" cy="18620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  <a:gd name="connsiteX0" fmla="*/ 0 w 11540"/>
            <a:gd name="connsiteY0" fmla="*/ 1375 h 14198"/>
            <a:gd name="connsiteX1" fmla="*/ 11540 w 11540"/>
            <a:gd name="connsiteY1" fmla="*/ 13994 h 14198"/>
            <a:gd name="connsiteX0" fmla="*/ 0 w 11540"/>
            <a:gd name="connsiteY0" fmla="*/ 12 h 13255"/>
            <a:gd name="connsiteX1" fmla="*/ 2191 w 11540"/>
            <a:gd name="connsiteY1" fmla="*/ 13066 h 13255"/>
            <a:gd name="connsiteX2" fmla="*/ 11540 w 11540"/>
            <a:gd name="connsiteY2" fmla="*/ 12631 h 13255"/>
            <a:gd name="connsiteX0" fmla="*/ 0 w 11540"/>
            <a:gd name="connsiteY0" fmla="*/ 10 h 16473"/>
            <a:gd name="connsiteX1" fmla="*/ 1717 w 11540"/>
            <a:gd name="connsiteY1" fmla="*/ 16459 h 16473"/>
            <a:gd name="connsiteX2" fmla="*/ 11540 w 11540"/>
            <a:gd name="connsiteY2" fmla="*/ 12629 h 16473"/>
            <a:gd name="connsiteX0" fmla="*/ 0 w 11007"/>
            <a:gd name="connsiteY0" fmla="*/ 2 h 68510"/>
            <a:gd name="connsiteX1" fmla="*/ 1184 w 11007"/>
            <a:gd name="connsiteY1" fmla="*/ 68507 h 68510"/>
            <a:gd name="connsiteX2" fmla="*/ 11007 w 11007"/>
            <a:gd name="connsiteY2" fmla="*/ 64677 h 68510"/>
            <a:gd name="connsiteX0" fmla="*/ 0 w 11007"/>
            <a:gd name="connsiteY0" fmla="*/ 2 h 66247"/>
            <a:gd name="connsiteX1" fmla="*/ 710 w 11007"/>
            <a:gd name="connsiteY1" fmla="*/ 66244 h 66247"/>
            <a:gd name="connsiteX2" fmla="*/ 11007 w 11007"/>
            <a:gd name="connsiteY2" fmla="*/ 64677 h 66247"/>
            <a:gd name="connsiteX0" fmla="*/ 0 w 12132"/>
            <a:gd name="connsiteY0" fmla="*/ 1 h 86614"/>
            <a:gd name="connsiteX1" fmla="*/ 1835 w 12132"/>
            <a:gd name="connsiteY1" fmla="*/ 86612 h 86614"/>
            <a:gd name="connsiteX2" fmla="*/ 12132 w 12132"/>
            <a:gd name="connsiteY2" fmla="*/ 85045 h 86614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5316"/>
            <a:gd name="connsiteY0" fmla="*/ 51 h 21755"/>
            <a:gd name="connsiteX1" fmla="*/ 5019 w 15316"/>
            <a:gd name="connsiteY1" fmla="*/ 21755 h 21755"/>
            <a:gd name="connsiteX2" fmla="*/ 15316 w 15316"/>
            <a:gd name="connsiteY2" fmla="*/ 20188 h 21755"/>
            <a:gd name="connsiteX0" fmla="*/ 0 w 15316"/>
            <a:gd name="connsiteY0" fmla="*/ 15049 h 36753"/>
            <a:gd name="connsiteX1" fmla="*/ 5019 w 15316"/>
            <a:gd name="connsiteY1" fmla="*/ 36753 h 36753"/>
            <a:gd name="connsiteX2" fmla="*/ 15316 w 15316"/>
            <a:gd name="connsiteY2" fmla="*/ 35186 h 36753"/>
            <a:gd name="connsiteX0" fmla="*/ 0 w 15316"/>
            <a:gd name="connsiteY0" fmla="*/ 15702 h 37406"/>
            <a:gd name="connsiteX1" fmla="*/ 5019 w 15316"/>
            <a:gd name="connsiteY1" fmla="*/ 37406 h 37406"/>
            <a:gd name="connsiteX2" fmla="*/ 15316 w 15316"/>
            <a:gd name="connsiteY2" fmla="*/ 35839 h 37406"/>
            <a:gd name="connsiteX0" fmla="*/ 0 w 15316"/>
            <a:gd name="connsiteY0" fmla="*/ 17935 h 39639"/>
            <a:gd name="connsiteX1" fmla="*/ 3958 w 15316"/>
            <a:gd name="connsiteY1" fmla="*/ 470 h 39639"/>
            <a:gd name="connsiteX2" fmla="*/ 5019 w 15316"/>
            <a:gd name="connsiteY2" fmla="*/ 39639 h 39639"/>
            <a:gd name="connsiteX3" fmla="*/ 15316 w 15316"/>
            <a:gd name="connsiteY3" fmla="*/ 38072 h 39639"/>
            <a:gd name="connsiteX0" fmla="*/ 0 w 15316"/>
            <a:gd name="connsiteY0" fmla="*/ 17465 h 39169"/>
            <a:gd name="connsiteX1" fmla="*/ 3958 w 15316"/>
            <a:gd name="connsiteY1" fmla="*/ 0 h 39169"/>
            <a:gd name="connsiteX2" fmla="*/ 5019 w 15316"/>
            <a:gd name="connsiteY2" fmla="*/ 39169 h 39169"/>
            <a:gd name="connsiteX3" fmla="*/ 15316 w 15316"/>
            <a:gd name="connsiteY3" fmla="*/ 37602 h 39169"/>
            <a:gd name="connsiteX0" fmla="*/ 0 w 16435"/>
            <a:gd name="connsiteY0" fmla="*/ 32014 h 39169"/>
            <a:gd name="connsiteX1" fmla="*/ 5077 w 16435"/>
            <a:gd name="connsiteY1" fmla="*/ 0 h 39169"/>
            <a:gd name="connsiteX2" fmla="*/ 6138 w 16435"/>
            <a:gd name="connsiteY2" fmla="*/ 39169 h 39169"/>
            <a:gd name="connsiteX3" fmla="*/ 16435 w 16435"/>
            <a:gd name="connsiteY3" fmla="*/ 37602 h 39169"/>
            <a:gd name="connsiteX0" fmla="*/ 0 w 16435"/>
            <a:gd name="connsiteY0" fmla="*/ 29776 h 36931"/>
            <a:gd name="connsiteX1" fmla="*/ 4131 w 16435"/>
            <a:gd name="connsiteY1" fmla="*/ 0 h 36931"/>
            <a:gd name="connsiteX2" fmla="*/ 6138 w 16435"/>
            <a:gd name="connsiteY2" fmla="*/ 36931 h 36931"/>
            <a:gd name="connsiteX3" fmla="*/ 16435 w 16435"/>
            <a:gd name="connsiteY3" fmla="*/ 35364 h 36931"/>
            <a:gd name="connsiteX0" fmla="*/ 0 w 11272"/>
            <a:gd name="connsiteY0" fmla="*/ 29776 h 38221"/>
            <a:gd name="connsiteX1" fmla="*/ 4131 w 11272"/>
            <a:gd name="connsiteY1" fmla="*/ 0 h 38221"/>
            <a:gd name="connsiteX2" fmla="*/ 6138 w 11272"/>
            <a:gd name="connsiteY2" fmla="*/ 36931 h 38221"/>
            <a:gd name="connsiteX3" fmla="*/ 11272 w 11272"/>
            <a:gd name="connsiteY3" fmla="*/ 37603 h 38221"/>
            <a:gd name="connsiteX0" fmla="*/ 0 w 12391"/>
            <a:gd name="connsiteY0" fmla="*/ 24181 h 38221"/>
            <a:gd name="connsiteX1" fmla="*/ 5250 w 12391"/>
            <a:gd name="connsiteY1" fmla="*/ 0 h 38221"/>
            <a:gd name="connsiteX2" fmla="*/ 7257 w 12391"/>
            <a:gd name="connsiteY2" fmla="*/ 36931 h 38221"/>
            <a:gd name="connsiteX3" fmla="*/ 12391 w 12391"/>
            <a:gd name="connsiteY3" fmla="*/ 37603 h 38221"/>
            <a:gd name="connsiteX0" fmla="*/ 0 w 12391"/>
            <a:gd name="connsiteY0" fmla="*/ 24181 h 38221"/>
            <a:gd name="connsiteX1" fmla="*/ 5250 w 12391"/>
            <a:gd name="connsiteY1" fmla="*/ 0 h 38221"/>
            <a:gd name="connsiteX2" fmla="*/ 7257 w 12391"/>
            <a:gd name="connsiteY2" fmla="*/ 36931 h 38221"/>
            <a:gd name="connsiteX3" fmla="*/ 12391 w 12391"/>
            <a:gd name="connsiteY3" fmla="*/ 37603 h 38221"/>
            <a:gd name="connsiteX0" fmla="*/ 0 w 13293"/>
            <a:gd name="connsiteY0" fmla="*/ 31134 h 38221"/>
            <a:gd name="connsiteX1" fmla="*/ 6152 w 13293"/>
            <a:gd name="connsiteY1" fmla="*/ 0 h 38221"/>
            <a:gd name="connsiteX2" fmla="*/ 8159 w 13293"/>
            <a:gd name="connsiteY2" fmla="*/ 36931 h 38221"/>
            <a:gd name="connsiteX3" fmla="*/ 13293 w 13293"/>
            <a:gd name="connsiteY3" fmla="*/ 37603 h 38221"/>
            <a:gd name="connsiteX0" fmla="*/ 0 w 13293"/>
            <a:gd name="connsiteY0" fmla="*/ 31134 h 38221"/>
            <a:gd name="connsiteX1" fmla="*/ 6152 w 13293"/>
            <a:gd name="connsiteY1" fmla="*/ 0 h 38221"/>
            <a:gd name="connsiteX2" fmla="*/ 8159 w 13293"/>
            <a:gd name="connsiteY2" fmla="*/ 36931 h 38221"/>
            <a:gd name="connsiteX3" fmla="*/ 13293 w 13293"/>
            <a:gd name="connsiteY3" fmla="*/ 37603 h 38221"/>
            <a:gd name="connsiteX0" fmla="*/ 0 w 13401"/>
            <a:gd name="connsiteY0" fmla="*/ 28353 h 38221"/>
            <a:gd name="connsiteX1" fmla="*/ 6260 w 13401"/>
            <a:gd name="connsiteY1" fmla="*/ 0 h 38221"/>
            <a:gd name="connsiteX2" fmla="*/ 8267 w 13401"/>
            <a:gd name="connsiteY2" fmla="*/ 36931 h 38221"/>
            <a:gd name="connsiteX3" fmla="*/ 13401 w 13401"/>
            <a:gd name="connsiteY3" fmla="*/ 37603 h 38221"/>
            <a:gd name="connsiteX0" fmla="*/ 0 w 12638"/>
            <a:gd name="connsiteY0" fmla="*/ 29371 h 38260"/>
            <a:gd name="connsiteX1" fmla="*/ 5497 w 12638"/>
            <a:gd name="connsiteY1" fmla="*/ 39 h 38260"/>
            <a:gd name="connsiteX2" fmla="*/ 7504 w 12638"/>
            <a:gd name="connsiteY2" fmla="*/ 36970 h 38260"/>
            <a:gd name="connsiteX3" fmla="*/ 12638 w 12638"/>
            <a:gd name="connsiteY3" fmla="*/ 37642 h 38260"/>
            <a:gd name="connsiteX0" fmla="*/ 0 w 12638"/>
            <a:gd name="connsiteY0" fmla="*/ 29397 h 38286"/>
            <a:gd name="connsiteX1" fmla="*/ 5497 w 12638"/>
            <a:gd name="connsiteY1" fmla="*/ 65 h 38286"/>
            <a:gd name="connsiteX2" fmla="*/ 7504 w 12638"/>
            <a:gd name="connsiteY2" fmla="*/ 36996 h 38286"/>
            <a:gd name="connsiteX3" fmla="*/ 12638 w 12638"/>
            <a:gd name="connsiteY3" fmla="*/ 37668 h 382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638" h="38286">
              <a:moveTo>
                <a:pt x="0" y="29397"/>
              </a:moveTo>
              <a:cubicBezTo>
                <a:pt x="1677" y="28064"/>
                <a:pt x="3941" y="5653"/>
                <a:pt x="5497" y="65"/>
              </a:cubicBezTo>
              <a:cubicBezTo>
                <a:pt x="5974" y="-1650"/>
                <a:pt x="5511" y="30916"/>
                <a:pt x="7504" y="36996"/>
              </a:cubicBezTo>
              <a:cubicBezTo>
                <a:pt x="7488" y="33891"/>
                <a:pt x="12544" y="40211"/>
                <a:pt x="12638" y="3766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288777</xdr:colOff>
      <xdr:row>14</xdr:row>
      <xdr:rowOff>70035</xdr:rowOff>
    </xdr:from>
    <xdr:to>
      <xdr:col>12</xdr:col>
      <xdr:colOff>429519</xdr:colOff>
      <xdr:row>15</xdr:row>
      <xdr:rowOff>38285</xdr:rowOff>
    </xdr:to>
    <xdr:sp macro="" textlink="">
      <xdr:nvSpPr>
        <xdr:cNvPr id="752" name="AutoShape 4802">
          <a:extLst>
            <a:ext uri="{FF2B5EF4-FFF2-40B4-BE49-F238E27FC236}">
              <a16:creationId xmlns:a16="http://schemas.microsoft.com/office/drawing/2014/main" id="{819AFE42-B796-4858-9108-0467A9FEBC7B}"/>
            </a:ext>
          </a:extLst>
        </xdr:cNvPr>
        <xdr:cNvSpPr>
          <a:spLocks noChangeArrowheads="1"/>
        </xdr:cNvSpPr>
      </xdr:nvSpPr>
      <xdr:spPr bwMode="auto">
        <a:xfrm>
          <a:off x="7802097" y="2378895"/>
          <a:ext cx="140742" cy="135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663930</xdr:colOff>
      <xdr:row>13</xdr:row>
      <xdr:rowOff>135470</xdr:rowOff>
    </xdr:from>
    <xdr:to>
      <xdr:col>12</xdr:col>
      <xdr:colOff>32831</xdr:colOff>
      <xdr:row>17</xdr:row>
      <xdr:rowOff>12423</xdr:rowOff>
    </xdr:to>
    <xdr:sp macro="" textlink="">
      <xdr:nvSpPr>
        <xdr:cNvPr id="753" name="Line 547">
          <a:extLst>
            <a:ext uri="{FF2B5EF4-FFF2-40B4-BE49-F238E27FC236}">
              <a16:creationId xmlns:a16="http://schemas.microsoft.com/office/drawing/2014/main" id="{08AFEC2C-EBA2-40CE-B0FD-73798AC0C13F}"/>
            </a:ext>
          </a:extLst>
        </xdr:cNvPr>
        <xdr:cNvSpPr>
          <a:spLocks noChangeShapeType="1"/>
        </xdr:cNvSpPr>
      </xdr:nvSpPr>
      <xdr:spPr bwMode="auto">
        <a:xfrm rot="18401879" flipH="1" flipV="1">
          <a:off x="7248854" y="2526906"/>
          <a:ext cx="547513" cy="4708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8842"/>
            <a:gd name="connsiteY0" fmla="*/ 200517500 h 200517500"/>
            <a:gd name="connsiteX1" fmla="*/ 8842 w 8842"/>
            <a:gd name="connsiteY1" fmla="*/ 0 h 200517500"/>
            <a:gd name="connsiteX0" fmla="*/ 0 w 10000"/>
            <a:gd name="connsiteY0" fmla="*/ 10000 h 10299"/>
            <a:gd name="connsiteX1" fmla="*/ 10000 w 10000"/>
            <a:gd name="connsiteY1" fmla="*/ 0 h 10299"/>
            <a:gd name="connsiteX0" fmla="*/ 0 w 10000"/>
            <a:gd name="connsiteY0" fmla="*/ 10908 h 10908"/>
            <a:gd name="connsiteX1" fmla="*/ 10000 w 10000"/>
            <a:gd name="connsiteY1" fmla="*/ 908 h 10908"/>
            <a:gd name="connsiteX0" fmla="*/ 0 w 14898"/>
            <a:gd name="connsiteY0" fmla="*/ 8353 h 8353"/>
            <a:gd name="connsiteX1" fmla="*/ 14898 w 14898"/>
            <a:gd name="connsiteY1" fmla="*/ 1072 h 8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898" h="8353">
              <a:moveTo>
                <a:pt x="0" y="8353"/>
              </a:moveTo>
              <a:cubicBezTo>
                <a:pt x="3770" y="8353"/>
                <a:pt x="9892" y="-3566"/>
                <a:pt x="14898" y="107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20408</xdr:colOff>
      <xdr:row>9</xdr:row>
      <xdr:rowOff>14967</xdr:rowOff>
    </xdr:from>
    <xdr:to>
      <xdr:col>13</xdr:col>
      <xdr:colOff>214992</xdr:colOff>
      <xdr:row>10</xdr:row>
      <xdr:rowOff>6803</xdr:rowOff>
    </xdr:to>
    <xdr:sp macro="" textlink="">
      <xdr:nvSpPr>
        <xdr:cNvPr id="754" name="六角形 753">
          <a:extLst>
            <a:ext uri="{FF2B5EF4-FFF2-40B4-BE49-F238E27FC236}">
              <a16:creationId xmlns:a16="http://schemas.microsoft.com/office/drawing/2014/main" id="{C8AFF914-7F03-48ED-B462-7876866C3793}"/>
            </a:ext>
          </a:extLst>
        </xdr:cNvPr>
        <xdr:cNvSpPr/>
      </xdr:nvSpPr>
      <xdr:spPr bwMode="auto">
        <a:xfrm>
          <a:off x="8211908" y="1485627"/>
          <a:ext cx="194584" cy="15947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77704</xdr:colOff>
      <xdr:row>15</xdr:row>
      <xdr:rowOff>103474</xdr:rowOff>
    </xdr:from>
    <xdr:to>
      <xdr:col>13</xdr:col>
      <xdr:colOff>289171</xdr:colOff>
      <xdr:row>16</xdr:row>
      <xdr:rowOff>98486</xdr:rowOff>
    </xdr:to>
    <xdr:sp macro="" textlink="">
      <xdr:nvSpPr>
        <xdr:cNvPr id="755" name="六角形 754">
          <a:extLst>
            <a:ext uri="{FF2B5EF4-FFF2-40B4-BE49-F238E27FC236}">
              <a16:creationId xmlns:a16="http://schemas.microsoft.com/office/drawing/2014/main" id="{2689E33A-01F9-4CB5-8C48-D2E105F64087}"/>
            </a:ext>
          </a:extLst>
        </xdr:cNvPr>
        <xdr:cNvSpPr/>
      </xdr:nvSpPr>
      <xdr:spPr bwMode="auto">
        <a:xfrm>
          <a:off x="8269204" y="2579974"/>
          <a:ext cx="211467" cy="16265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81482</xdr:colOff>
      <xdr:row>16</xdr:row>
      <xdr:rowOff>83348</xdr:rowOff>
    </xdr:from>
    <xdr:to>
      <xdr:col>13</xdr:col>
      <xdr:colOff>548208</xdr:colOff>
      <xdr:row>16</xdr:row>
      <xdr:rowOff>83348</xdr:rowOff>
    </xdr:to>
    <xdr:sp macro="" textlink="">
      <xdr:nvSpPr>
        <xdr:cNvPr id="756" name="Line 76">
          <a:extLst>
            <a:ext uri="{FF2B5EF4-FFF2-40B4-BE49-F238E27FC236}">
              <a16:creationId xmlns:a16="http://schemas.microsoft.com/office/drawing/2014/main" id="{1CF384D0-14D5-46E3-A5BC-5DD854867B7A}"/>
            </a:ext>
          </a:extLst>
        </xdr:cNvPr>
        <xdr:cNvSpPr>
          <a:spLocks noChangeShapeType="1"/>
        </xdr:cNvSpPr>
      </xdr:nvSpPr>
      <xdr:spPr bwMode="auto">
        <a:xfrm>
          <a:off x="8272982" y="2727488"/>
          <a:ext cx="46672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18</xdr:col>
      <xdr:colOff>723900</xdr:colOff>
      <xdr:row>0</xdr:row>
      <xdr:rowOff>0</xdr:rowOff>
    </xdr:from>
    <xdr:to>
      <xdr:col>19</xdr:col>
      <xdr:colOff>29367</xdr:colOff>
      <xdr:row>1</xdr:row>
      <xdr:rowOff>64706</xdr:rowOff>
    </xdr:to>
    <xdr:sp macro="" textlink="">
      <xdr:nvSpPr>
        <xdr:cNvPr id="757" name="Text Box 1650">
          <a:extLst>
            <a:ext uri="{FF2B5EF4-FFF2-40B4-BE49-F238E27FC236}">
              <a16:creationId xmlns:a16="http://schemas.microsoft.com/office/drawing/2014/main" id="{84600E24-8164-4C83-8B86-6410FBF10B09}"/>
            </a:ext>
          </a:extLst>
        </xdr:cNvPr>
        <xdr:cNvSpPr txBox="1">
          <a:spLocks noChangeArrowheads="1"/>
        </xdr:cNvSpPr>
      </xdr:nvSpPr>
      <xdr:spPr bwMode="auto">
        <a:xfrm>
          <a:off x="12268200" y="0"/>
          <a:ext cx="29367" cy="1942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11</xdr:col>
      <xdr:colOff>82720</xdr:colOff>
      <xdr:row>11</xdr:row>
      <xdr:rowOff>28578</xdr:rowOff>
    </xdr:from>
    <xdr:ext cx="264583" cy="62838"/>
    <xdr:sp macro="" textlink="">
      <xdr:nvSpPr>
        <xdr:cNvPr id="758" name="Text Box 1664">
          <a:extLst>
            <a:ext uri="{FF2B5EF4-FFF2-40B4-BE49-F238E27FC236}">
              <a16:creationId xmlns:a16="http://schemas.microsoft.com/office/drawing/2014/main" id="{B0E16F6C-84EF-467B-B610-7056755570D9}"/>
            </a:ext>
          </a:extLst>
        </xdr:cNvPr>
        <xdr:cNvSpPr txBox="1">
          <a:spLocks noChangeArrowheads="1"/>
        </xdr:cNvSpPr>
      </xdr:nvSpPr>
      <xdr:spPr bwMode="auto">
        <a:xfrm>
          <a:off x="6917860" y="1834518"/>
          <a:ext cx="264583" cy="628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0.1+3.6</a:t>
          </a:r>
        </a:p>
      </xdr:txBody>
    </xdr:sp>
    <xdr:clientData/>
  </xdr:oneCellAnchor>
  <xdr:twoCellAnchor>
    <xdr:from>
      <xdr:col>11</xdr:col>
      <xdr:colOff>19052</xdr:colOff>
      <xdr:row>11</xdr:row>
      <xdr:rowOff>103038</xdr:rowOff>
    </xdr:from>
    <xdr:to>
      <xdr:col>11</xdr:col>
      <xdr:colOff>198391</xdr:colOff>
      <xdr:row>12</xdr:row>
      <xdr:rowOff>83416</xdr:rowOff>
    </xdr:to>
    <xdr:sp macro="" textlink="">
      <xdr:nvSpPr>
        <xdr:cNvPr id="759" name="六角形 758">
          <a:extLst>
            <a:ext uri="{FF2B5EF4-FFF2-40B4-BE49-F238E27FC236}">
              <a16:creationId xmlns:a16="http://schemas.microsoft.com/office/drawing/2014/main" id="{5A7A37B9-5A24-4D8C-B0B0-88DAB858E281}"/>
            </a:ext>
          </a:extLst>
        </xdr:cNvPr>
        <xdr:cNvSpPr/>
      </xdr:nvSpPr>
      <xdr:spPr bwMode="auto">
        <a:xfrm>
          <a:off x="6854192" y="1908978"/>
          <a:ext cx="179339" cy="1480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238135</xdr:colOff>
      <xdr:row>11</xdr:row>
      <xdr:rowOff>112562</xdr:rowOff>
    </xdr:from>
    <xdr:to>
      <xdr:col>11</xdr:col>
      <xdr:colOff>395297</xdr:colOff>
      <xdr:row>12</xdr:row>
      <xdr:rowOff>85348</xdr:rowOff>
    </xdr:to>
    <xdr:sp macro="" textlink="">
      <xdr:nvSpPr>
        <xdr:cNvPr id="760" name="六角形 759">
          <a:extLst>
            <a:ext uri="{FF2B5EF4-FFF2-40B4-BE49-F238E27FC236}">
              <a16:creationId xmlns:a16="http://schemas.microsoft.com/office/drawing/2014/main" id="{ECC8520A-983A-43AC-9E3F-542D911BA47D}"/>
            </a:ext>
          </a:extLst>
        </xdr:cNvPr>
        <xdr:cNvSpPr/>
      </xdr:nvSpPr>
      <xdr:spPr bwMode="auto">
        <a:xfrm>
          <a:off x="7073275" y="1918502"/>
          <a:ext cx="157162" cy="1404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138688</xdr:colOff>
      <xdr:row>40</xdr:row>
      <xdr:rowOff>32133</xdr:rowOff>
    </xdr:from>
    <xdr:ext cx="433387" cy="114302"/>
    <xdr:sp macro="" textlink="">
      <xdr:nvSpPr>
        <xdr:cNvPr id="761" name="Text Box 303">
          <a:extLst>
            <a:ext uri="{FF2B5EF4-FFF2-40B4-BE49-F238E27FC236}">
              <a16:creationId xmlns:a16="http://schemas.microsoft.com/office/drawing/2014/main" id="{A0C0D03E-DAFC-44CB-9015-704ED7FA1BAC}"/>
            </a:ext>
          </a:extLst>
        </xdr:cNvPr>
        <xdr:cNvSpPr txBox="1">
          <a:spLocks noChangeArrowheads="1"/>
        </xdr:cNvSpPr>
      </xdr:nvSpPr>
      <xdr:spPr bwMode="auto">
        <a:xfrm>
          <a:off x="4261108" y="6699633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12</xdr:col>
      <xdr:colOff>130630</xdr:colOff>
      <xdr:row>6</xdr:row>
      <xdr:rowOff>145592</xdr:rowOff>
    </xdr:from>
    <xdr:ext cx="433387" cy="114302"/>
    <xdr:sp macro="" textlink="">
      <xdr:nvSpPr>
        <xdr:cNvPr id="762" name="Text Box 303">
          <a:extLst>
            <a:ext uri="{FF2B5EF4-FFF2-40B4-BE49-F238E27FC236}">
              <a16:creationId xmlns:a16="http://schemas.microsoft.com/office/drawing/2014/main" id="{79AD0211-71FA-40F9-A9D0-5299E3B13EF4}"/>
            </a:ext>
          </a:extLst>
        </xdr:cNvPr>
        <xdr:cNvSpPr txBox="1">
          <a:spLocks noChangeArrowheads="1"/>
        </xdr:cNvSpPr>
      </xdr:nvSpPr>
      <xdr:spPr bwMode="auto">
        <a:xfrm>
          <a:off x="7643950" y="1113332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6</xdr:col>
      <xdr:colOff>0</xdr:colOff>
      <xdr:row>28</xdr:row>
      <xdr:rowOff>0</xdr:rowOff>
    </xdr:from>
    <xdr:ext cx="319277" cy="227535"/>
    <xdr:grpSp>
      <xdr:nvGrpSpPr>
        <xdr:cNvPr id="763" name="Group 6672">
          <a:extLst>
            <a:ext uri="{FF2B5EF4-FFF2-40B4-BE49-F238E27FC236}">
              <a16:creationId xmlns:a16="http://schemas.microsoft.com/office/drawing/2014/main" id="{7471282D-A5AB-49B0-83E4-F94572E7AB1A}"/>
            </a:ext>
          </a:extLst>
        </xdr:cNvPr>
        <xdr:cNvGrpSpPr>
          <a:grpSpLocks/>
        </xdr:cNvGrpSpPr>
      </xdr:nvGrpSpPr>
      <xdr:grpSpPr bwMode="auto">
        <a:xfrm>
          <a:off x="3455176" y="4676702"/>
          <a:ext cx="319277" cy="227535"/>
          <a:chOff x="536" y="109"/>
          <a:chExt cx="46" cy="44"/>
        </a:xfrm>
      </xdr:grpSpPr>
      <xdr:pic>
        <xdr:nvPicPr>
          <xdr:cNvPr id="764" name="Picture 6673" descr="route2">
            <a:extLst>
              <a:ext uri="{FF2B5EF4-FFF2-40B4-BE49-F238E27FC236}">
                <a16:creationId xmlns:a16="http://schemas.microsoft.com/office/drawing/2014/main" id="{972577D6-D383-389B-CF08-7E053A1B5A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5" name="Text Box 6674">
            <a:extLst>
              <a:ext uri="{FF2B5EF4-FFF2-40B4-BE49-F238E27FC236}">
                <a16:creationId xmlns:a16="http://schemas.microsoft.com/office/drawing/2014/main" id="{17F0D4FF-00C2-0689-7D22-45045EC7EA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5</xdr:col>
      <xdr:colOff>158885</xdr:colOff>
      <xdr:row>28</xdr:row>
      <xdr:rowOff>85825</xdr:rowOff>
    </xdr:from>
    <xdr:to>
      <xdr:col>5</xdr:col>
      <xdr:colOff>590145</xdr:colOff>
      <xdr:row>32</xdr:row>
      <xdr:rowOff>33816</xdr:rowOff>
    </xdr:to>
    <xdr:sp macro="" textlink="">
      <xdr:nvSpPr>
        <xdr:cNvPr id="766" name="Freeform 217">
          <a:extLst>
            <a:ext uri="{FF2B5EF4-FFF2-40B4-BE49-F238E27FC236}">
              <a16:creationId xmlns:a16="http://schemas.microsoft.com/office/drawing/2014/main" id="{AD41E42C-B3E6-453A-8052-D39B3A190DE0}"/>
            </a:ext>
          </a:extLst>
        </xdr:cNvPr>
        <xdr:cNvSpPr>
          <a:spLocks/>
        </xdr:cNvSpPr>
      </xdr:nvSpPr>
      <xdr:spPr bwMode="auto">
        <a:xfrm rot="13568627">
          <a:off x="2831299" y="4835291"/>
          <a:ext cx="618551" cy="43126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9809 w 9809"/>
            <a:gd name="connsiteY0" fmla="*/ 12824 h 13249"/>
            <a:gd name="connsiteX1" fmla="*/ 7968 w 9809"/>
            <a:gd name="connsiteY1" fmla="*/ 9997 h 13249"/>
            <a:gd name="connsiteX2" fmla="*/ 6956 w 9809"/>
            <a:gd name="connsiteY2" fmla="*/ 9526 h 13249"/>
            <a:gd name="connsiteX3" fmla="*/ 5176 w 9809"/>
            <a:gd name="connsiteY3" fmla="*/ 7589 h 13249"/>
            <a:gd name="connsiteX4" fmla="*/ 2433 w 9809"/>
            <a:gd name="connsiteY4" fmla="*/ 4358 h 13249"/>
            <a:gd name="connsiteX5" fmla="*/ 0 w 9809"/>
            <a:gd name="connsiteY5" fmla="*/ 0 h 13249"/>
            <a:gd name="connsiteX0" fmla="*/ 10000 w 10000"/>
            <a:gd name="connsiteY0" fmla="*/ 9679 h 9956"/>
            <a:gd name="connsiteX1" fmla="*/ 8123 w 10000"/>
            <a:gd name="connsiteY1" fmla="*/ 7545 h 9956"/>
            <a:gd name="connsiteX2" fmla="*/ 7091 w 10000"/>
            <a:gd name="connsiteY2" fmla="*/ 7190 h 9956"/>
            <a:gd name="connsiteX3" fmla="*/ 5277 w 10000"/>
            <a:gd name="connsiteY3" fmla="*/ 5728 h 9956"/>
            <a:gd name="connsiteX4" fmla="*/ 2480 w 10000"/>
            <a:gd name="connsiteY4" fmla="*/ 3289 h 9956"/>
            <a:gd name="connsiteX5" fmla="*/ 0 w 10000"/>
            <a:gd name="connsiteY5" fmla="*/ 0 h 9956"/>
            <a:gd name="connsiteX0" fmla="*/ 10000 w 10000"/>
            <a:gd name="connsiteY0" fmla="*/ 9722 h 9722"/>
            <a:gd name="connsiteX1" fmla="*/ 8123 w 10000"/>
            <a:gd name="connsiteY1" fmla="*/ 7578 h 9722"/>
            <a:gd name="connsiteX2" fmla="*/ 7091 w 10000"/>
            <a:gd name="connsiteY2" fmla="*/ 7222 h 9722"/>
            <a:gd name="connsiteX3" fmla="*/ 5277 w 10000"/>
            <a:gd name="connsiteY3" fmla="*/ 5753 h 9722"/>
            <a:gd name="connsiteX4" fmla="*/ 2480 w 10000"/>
            <a:gd name="connsiteY4" fmla="*/ 3304 h 9722"/>
            <a:gd name="connsiteX5" fmla="*/ 0 w 10000"/>
            <a:gd name="connsiteY5" fmla="*/ 0 h 9722"/>
            <a:gd name="connsiteX0" fmla="*/ 8123 w 8123"/>
            <a:gd name="connsiteY0" fmla="*/ 7795 h 7795"/>
            <a:gd name="connsiteX1" fmla="*/ 7091 w 8123"/>
            <a:gd name="connsiteY1" fmla="*/ 7429 h 7795"/>
            <a:gd name="connsiteX2" fmla="*/ 5277 w 8123"/>
            <a:gd name="connsiteY2" fmla="*/ 5918 h 7795"/>
            <a:gd name="connsiteX3" fmla="*/ 2480 w 8123"/>
            <a:gd name="connsiteY3" fmla="*/ 3398 h 7795"/>
            <a:gd name="connsiteX4" fmla="*/ 0 w 8123"/>
            <a:gd name="connsiteY4" fmla="*/ 0 h 77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23" h="7795">
              <a:moveTo>
                <a:pt x="8123" y="7795"/>
              </a:moveTo>
              <a:cubicBezTo>
                <a:pt x="7639" y="7367"/>
                <a:pt x="7495" y="7588"/>
                <a:pt x="7091" y="7429"/>
              </a:cubicBezTo>
              <a:cubicBezTo>
                <a:pt x="6687" y="7267"/>
                <a:pt x="6045" y="6590"/>
                <a:pt x="5277" y="5918"/>
              </a:cubicBezTo>
              <a:cubicBezTo>
                <a:pt x="4508" y="5246"/>
                <a:pt x="3267" y="3790"/>
                <a:pt x="2480" y="3398"/>
              </a:cubicBezTo>
              <a:cubicBezTo>
                <a:pt x="254" y="22"/>
                <a:pt x="244" y="14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252051</xdr:colOff>
      <xdr:row>29</xdr:row>
      <xdr:rowOff>28112</xdr:rowOff>
    </xdr:from>
    <xdr:to>
      <xdr:col>5</xdr:col>
      <xdr:colOff>474068</xdr:colOff>
      <xdr:row>30</xdr:row>
      <xdr:rowOff>5469</xdr:rowOff>
    </xdr:to>
    <xdr:sp macro="" textlink="">
      <xdr:nvSpPr>
        <xdr:cNvPr id="767" name="Text Box 1620">
          <a:extLst>
            <a:ext uri="{FF2B5EF4-FFF2-40B4-BE49-F238E27FC236}">
              <a16:creationId xmlns:a16="http://schemas.microsoft.com/office/drawing/2014/main" id="{E53E9014-7CD3-42B5-A07F-F3F93416AFFA}"/>
            </a:ext>
          </a:extLst>
        </xdr:cNvPr>
        <xdr:cNvSpPr txBox="1">
          <a:spLocks noChangeArrowheads="1"/>
        </xdr:cNvSpPr>
      </xdr:nvSpPr>
      <xdr:spPr bwMode="auto">
        <a:xfrm rot="21321804">
          <a:off x="3018111" y="4851572"/>
          <a:ext cx="222017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226640</xdr:colOff>
      <xdr:row>29</xdr:row>
      <xdr:rowOff>5198</xdr:rowOff>
    </xdr:from>
    <xdr:to>
      <xdr:col>5</xdr:col>
      <xdr:colOff>479373</xdr:colOff>
      <xdr:row>30</xdr:row>
      <xdr:rowOff>26132</xdr:rowOff>
    </xdr:to>
    <xdr:grpSp>
      <xdr:nvGrpSpPr>
        <xdr:cNvPr id="768" name="Group 405">
          <a:extLst>
            <a:ext uri="{FF2B5EF4-FFF2-40B4-BE49-F238E27FC236}">
              <a16:creationId xmlns:a16="http://schemas.microsoft.com/office/drawing/2014/main" id="{7985DA8B-73A0-4DA4-8C66-786A0C1CD5DC}"/>
            </a:ext>
          </a:extLst>
        </xdr:cNvPr>
        <xdr:cNvGrpSpPr>
          <a:grpSpLocks/>
        </xdr:cNvGrpSpPr>
      </xdr:nvGrpSpPr>
      <xdr:grpSpPr bwMode="auto">
        <a:xfrm rot="5400000">
          <a:off x="3032807" y="4819031"/>
          <a:ext cx="189621" cy="252733"/>
          <a:chOff x="718" y="97"/>
          <a:chExt cx="23" cy="15"/>
        </a:xfrm>
      </xdr:grpSpPr>
      <xdr:sp macro="" textlink="">
        <xdr:nvSpPr>
          <xdr:cNvPr id="769" name="Freeform 406">
            <a:extLst>
              <a:ext uri="{FF2B5EF4-FFF2-40B4-BE49-F238E27FC236}">
                <a16:creationId xmlns:a16="http://schemas.microsoft.com/office/drawing/2014/main" id="{E2B4CAA1-35BB-D3F5-34DB-DF2C89351CA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70" name="Freeform 407">
            <a:extLst>
              <a:ext uri="{FF2B5EF4-FFF2-40B4-BE49-F238E27FC236}">
                <a16:creationId xmlns:a16="http://schemas.microsoft.com/office/drawing/2014/main" id="{3BDBC404-DFF8-FE93-2C33-020C40D40F2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52387</xdr:colOff>
      <xdr:row>29</xdr:row>
      <xdr:rowOff>76199</xdr:rowOff>
    </xdr:from>
    <xdr:to>
      <xdr:col>5</xdr:col>
      <xdr:colOff>533397</xdr:colOff>
      <xdr:row>29</xdr:row>
      <xdr:rowOff>90487</xdr:rowOff>
    </xdr:to>
    <xdr:sp macro="" textlink="">
      <xdr:nvSpPr>
        <xdr:cNvPr id="771" name="Line 76">
          <a:extLst>
            <a:ext uri="{FF2B5EF4-FFF2-40B4-BE49-F238E27FC236}">
              <a16:creationId xmlns:a16="http://schemas.microsoft.com/office/drawing/2014/main" id="{2077CB70-59B1-4792-A0B7-7E773A0E7E8E}"/>
            </a:ext>
          </a:extLst>
        </xdr:cNvPr>
        <xdr:cNvSpPr>
          <a:spLocks noChangeShapeType="1"/>
        </xdr:cNvSpPr>
      </xdr:nvSpPr>
      <xdr:spPr bwMode="auto">
        <a:xfrm flipH="1">
          <a:off x="2818447" y="4899659"/>
          <a:ext cx="481010" cy="142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504822</xdr:colOff>
      <xdr:row>29</xdr:row>
      <xdr:rowOff>9517</xdr:rowOff>
    </xdr:from>
    <xdr:to>
      <xdr:col>5</xdr:col>
      <xdr:colOff>654498</xdr:colOff>
      <xdr:row>29</xdr:row>
      <xdr:rowOff>162597</xdr:rowOff>
    </xdr:to>
    <xdr:sp macro="" textlink="">
      <xdr:nvSpPr>
        <xdr:cNvPr id="772" name="Oval 1295">
          <a:extLst>
            <a:ext uri="{FF2B5EF4-FFF2-40B4-BE49-F238E27FC236}">
              <a16:creationId xmlns:a16="http://schemas.microsoft.com/office/drawing/2014/main" id="{D2297091-D494-4E0C-AA92-19B9955673E4}"/>
            </a:ext>
          </a:extLst>
        </xdr:cNvPr>
        <xdr:cNvSpPr>
          <a:spLocks noChangeArrowheads="1"/>
        </xdr:cNvSpPr>
      </xdr:nvSpPr>
      <xdr:spPr bwMode="auto">
        <a:xfrm>
          <a:off x="3270882" y="4832977"/>
          <a:ext cx="149676" cy="1530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280996</xdr:colOff>
      <xdr:row>29</xdr:row>
      <xdr:rowOff>58114</xdr:rowOff>
    </xdr:from>
    <xdr:ext cx="123825" cy="451470"/>
    <xdr:sp macro="" textlink="">
      <xdr:nvSpPr>
        <xdr:cNvPr id="773" name="Text Box 1620">
          <a:extLst>
            <a:ext uri="{FF2B5EF4-FFF2-40B4-BE49-F238E27FC236}">
              <a16:creationId xmlns:a16="http://schemas.microsoft.com/office/drawing/2014/main" id="{E0D52847-B43A-46EF-808C-9AA38A6A8125}"/>
            </a:ext>
          </a:extLst>
        </xdr:cNvPr>
        <xdr:cNvSpPr txBox="1">
          <a:spLocks noChangeArrowheads="1"/>
        </xdr:cNvSpPr>
      </xdr:nvSpPr>
      <xdr:spPr bwMode="auto">
        <a:xfrm>
          <a:off x="3047056" y="4881574"/>
          <a:ext cx="123825" cy="4514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堀越川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5</xdr:col>
      <xdr:colOff>633408</xdr:colOff>
      <xdr:row>29</xdr:row>
      <xdr:rowOff>85720</xdr:rowOff>
    </xdr:from>
    <xdr:ext cx="347662" cy="233362"/>
    <xdr:sp macro="" textlink="">
      <xdr:nvSpPr>
        <xdr:cNvPr id="774" name="Text Box 1620">
          <a:extLst>
            <a:ext uri="{FF2B5EF4-FFF2-40B4-BE49-F238E27FC236}">
              <a16:creationId xmlns:a16="http://schemas.microsoft.com/office/drawing/2014/main" id="{258795AB-BB70-4EC1-AC75-7D39CE88CA4C}"/>
            </a:ext>
          </a:extLst>
        </xdr:cNvPr>
        <xdr:cNvSpPr txBox="1">
          <a:spLocks noChangeArrowheads="1"/>
        </xdr:cNvSpPr>
      </xdr:nvSpPr>
      <xdr:spPr bwMode="auto">
        <a:xfrm>
          <a:off x="3399468" y="4909180"/>
          <a:ext cx="347662" cy="2333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169956</xdr:colOff>
      <xdr:row>27</xdr:row>
      <xdr:rowOff>120729</xdr:rowOff>
    </xdr:from>
    <xdr:ext cx="278130" cy="254018"/>
    <xdr:grpSp>
      <xdr:nvGrpSpPr>
        <xdr:cNvPr id="775" name="Group 6672">
          <a:extLst>
            <a:ext uri="{FF2B5EF4-FFF2-40B4-BE49-F238E27FC236}">
              <a16:creationId xmlns:a16="http://schemas.microsoft.com/office/drawing/2014/main" id="{EA8B715F-3E4B-4EC3-995C-74EFFF834CAE}"/>
            </a:ext>
          </a:extLst>
        </xdr:cNvPr>
        <xdr:cNvGrpSpPr>
          <a:grpSpLocks/>
        </xdr:cNvGrpSpPr>
      </xdr:nvGrpSpPr>
      <xdr:grpSpPr bwMode="auto">
        <a:xfrm>
          <a:off x="4305696" y="4628744"/>
          <a:ext cx="278130" cy="254018"/>
          <a:chOff x="536" y="109"/>
          <a:chExt cx="46" cy="44"/>
        </a:xfrm>
      </xdr:grpSpPr>
      <xdr:pic>
        <xdr:nvPicPr>
          <xdr:cNvPr id="776" name="Picture 6673" descr="route2">
            <a:extLst>
              <a:ext uri="{FF2B5EF4-FFF2-40B4-BE49-F238E27FC236}">
                <a16:creationId xmlns:a16="http://schemas.microsoft.com/office/drawing/2014/main" id="{FFF2BC89-F5DF-79D8-1B86-E90E565EB4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7" name="Text Box 6674">
            <a:extLst>
              <a:ext uri="{FF2B5EF4-FFF2-40B4-BE49-F238E27FC236}">
                <a16:creationId xmlns:a16="http://schemas.microsoft.com/office/drawing/2014/main" id="{DCB54BD6-3838-8019-97D5-05FE581871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189628</xdr:colOff>
      <xdr:row>31</xdr:row>
      <xdr:rowOff>25477</xdr:rowOff>
    </xdr:from>
    <xdr:ext cx="278130" cy="254018"/>
    <xdr:grpSp>
      <xdr:nvGrpSpPr>
        <xdr:cNvPr id="778" name="Group 6672">
          <a:extLst>
            <a:ext uri="{FF2B5EF4-FFF2-40B4-BE49-F238E27FC236}">
              <a16:creationId xmlns:a16="http://schemas.microsoft.com/office/drawing/2014/main" id="{89B192B3-90C2-41C2-B670-F5BF2BDFD19A}"/>
            </a:ext>
          </a:extLst>
        </xdr:cNvPr>
        <xdr:cNvGrpSpPr>
          <a:grpSpLocks/>
        </xdr:cNvGrpSpPr>
      </xdr:nvGrpSpPr>
      <xdr:grpSpPr bwMode="auto">
        <a:xfrm>
          <a:off x="5005933" y="5208240"/>
          <a:ext cx="278130" cy="254018"/>
          <a:chOff x="536" y="109"/>
          <a:chExt cx="46" cy="44"/>
        </a:xfrm>
      </xdr:grpSpPr>
      <xdr:pic>
        <xdr:nvPicPr>
          <xdr:cNvPr id="779" name="Picture 6673" descr="route2">
            <a:extLst>
              <a:ext uri="{FF2B5EF4-FFF2-40B4-BE49-F238E27FC236}">
                <a16:creationId xmlns:a16="http://schemas.microsoft.com/office/drawing/2014/main" id="{C608B571-D67F-027A-FE78-DBCF097659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80" name="Text Box 6674">
            <a:extLst>
              <a:ext uri="{FF2B5EF4-FFF2-40B4-BE49-F238E27FC236}">
                <a16:creationId xmlns:a16="http://schemas.microsoft.com/office/drawing/2014/main" id="{DCF90AC1-9AE1-9A96-347C-41DA002938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110880</xdr:colOff>
      <xdr:row>28</xdr:row>
      <xdr:rowOff>4155</xdr:rowOff>
    </xdr:from>
    <xdr:ext cx="278130" cy="254018"/>
    <xdr:grpSp>
      <xdr:nvGrpSpPr>
        <xdr:cNvPr id="781" name="Group 6672">
          <a:extLst>
            <a:ext uri="{FF2B5EF4-FFF2-40B4-BE49-F238E27FC236}">
              <a16:creationId xmlns:a16="http://schemas.microsoft.com/office/drawing/2014/main" id="{2ABD0DE2-C808-423F-918D-D4875CBAC2E7}"/>
            </a:ext>
          </a:extLst>
        </xdr:cNvPr>
        <xdr:cNvGrpSpPr>
          <a:grpSpLocks/>
        </xdr:cNvGrpSpPr>
      </xdr:nvGrpSpPr>
      <xdr:grpSpPr bwMode="auto">
        <a:xfrm>
          <a:off x="4927185" y="4680857"/>
          <a:ext cx="278130" cy="254018"/>
          <a:chOff x="536" y="109"/>
          <a:chExt cx="46" cy="44"/>
        </a:xfrm>
      </xdr:grpSpPr>
      <xdr:pic>
        <xdr:nvPicPr>
          <xdr:cNvPr id="782" name="Picture 6673" descr="route2">
            <a:extLst>
              <a:ext uri="{FF2B5EF4-FFF2-40B4-BE49-F238E27FC236}">
                <a16:creationId xmlns:a16="http://schemas.microsoft.com/office/drawing/2014/main" id="{01BE00C7-FB40-DC08-ABEE-133313CA40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83" name="Text Box 6674">
            <a:extLst>
              <a:ext uri="{FF2B5EF4-FFF2-40B4-BE49-F238E27FC236}">
                <a16:creationId xmlns:a16="http://schemas.microsoft.com/office/drawing/2014/main" id="{1636D0C8-CAA9-5901-039B-A6AF55D237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182772</xdr:colOff>
      <xdr:row>28</xdr:row>
      <xdr:rowOff>142625</xdr:rowOff>
    </xdr:from>
    <xdr:to>
      <xdr:col>8</xdr:col>
      <xdr:colOff>543366</xdr:colOff>
      <xdr:row>32</xdr:row>
      <xdr:rowOff>80009</xdr:rowOff>
    </xdr:to>
    <xdr:grpSp>
      <xdr:nvGrpSpPr>
        <xdr:cNvPr id="784" name="グループ化 783">
          <a:extLst>
            <a:ext uri="{FF2B5EF4-FFF2-40B4-BE49-F238E27FC236}">
              <a16:creationId xmlns:a16="http://schemas.microsoft.com/office/drawing/2014/main" id="{A4F9F2C6-B9ED-40C0-998C-121987CCE345}"/>
            </a:ext>
          </a:extLst>
        </xdr:cNvPr>
        <xdr:cNvGrpSpPr/>
      </xdr:nvGrpSpPr>
      <xdr:grpSpPr>
        <a:xfrm rot="5400000">
          <a:off x="4533026" y="4604813"/>
          <a:ext cx="612132" cy="1041159"/>
          <a:chOff x="4645944" y="4533918"/>
          <a:chExt cx="615086" cy="932087"/>
        </a:xfrm>
      </xdr:grpSpPr>
      <xdr:sp macro="" textlink="">
        <xdr:nvSpPr>
          <xdr:cNvPr id="785" name="Freeform 527">
            <a:extLst>
              <a:ext uri="{FF2B5EF4-FFF2-40B4-BE49-F238E27FC236}">
                <a16:creationId xmlns:a16="http://schemas.microsoft.com/office/drawing/2014/main" id="{0879A875-993D-40F2-D95C-92F492B7023F}"/>
              </a:ext>
            </a:extLst>
          </xdr:cNvPr>
          <xdr:cNvSpPr>
            <a:spLocks/>
          </xdr:cNvSpPr>
        </xdr:nvSpPr>
        <xdr:spPr bwMode="auto">
          <a:xfrm>
            <a:off x="4717524" y="4839508"/>
            <a:ext cx="543506" cy="626497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2014"/>
              <a:gd name="connsiteY0" fmla="*/ 13117 h 13117"/>
              <a:gd name="connsiteX1" fmla="*/ 0 w 12014"/>
              <a:gd name="connsiteY1" fmla="*/ 3117 h 13117"/>
              <a:gd name="connsiteX2" fmla="*/ 12014 w 12014"/>
              <a:gd name="connsiteY2" fmla="*/ 0 h 13117"/>
              <a:gd name="connsiteX0" fmla="*/ 0 w 12014"/>
              <a:gd name="connsiteY0" fmla="*/ 13117 h 13117"/>
              <a:gd name="connsiteX1" fmla="*/ 0 w 12014"/>
              <a:gd name="connsiteY1" fmla="*/ 3117 h 13117"/>
              <a:gd name="connsiteX2" fmla="*/ 12014 w 12014"/>
              <a:gd name="connsiteY2" fmla="*/ 0 h 13117"/>
              <a:gd name="connsiteX0" fmla="*/ 0 w 12130"/>
              <a:gd name="connsiteY0" fmla="*/ 11480 h 11480"/>
              <a:gd name="connsiteX1" fmla="*/ 116 w 12130"/>
              <a:gd name="connsiteY1" fmla="*/ 3117 h 11480"/>
              <a:gd name="connsiteX2" fmla="*/ 12130 w 12130"/>
              <a:gd name="connsiteY2" fmla="*/ 0 h 11480"/>
              <a:gd name="connsiteX0" fmla="*/ 0 w 12215"/>
              <a:gd name="connsiteY0" fmla="*/ 592 h 6476"/>
              <a:gd name="connsiteX1" fmla="*/ 201 w 12215"/>
              <a:gd name="connsiteY1" fmla="*/ 5884 h 6476"/>
              <a:gd name="connsiteX2" fmla="*/ 12215 w 12215"/>
              <a:gd name="connsiteY2" fmla="*/ 2767 h 6476"/>
              <a:gd name="connsiteX0" fmla="*/ 92 w 10092"/>
              <a:gd name="connsiteY0" fmla="*/ 0 h 9684"/>
              <a:gd name="connsiteX1" fmla="*/ 257 w 10092"/>
              <a:gd name="connsiteY1" fmla="*/ 8172 h 9684"/>
              <a:gd name="connsiteX2" fmla="*/ 10092 w 10092"/>
              <a:gd name="connsiteY2" fmla="*/ 3359 h 9684"/>
              <a:gd name="connsiteX0" fmla="*/ 13 w 9922"/>
              <a:gd name="connsiteY0" fmla="*/ 0 h 10000"/>
              <a:gd name="connsiteX1" fmla="*/ 177 w 9922"/>
              <a:gd name="connsiteY1" fmla="*/ 8439 h 10000"/>
              <a:gd name="connsiteX2" fmla="*/ 9922 w 9922"/>
              <a:gd name="connsiteY2" fmla="*/ 3469 h 10000"/>
              <a:gd name="connsiteX0" fmla="*/ 13 w 10000"/>
              <a:gd name="connsiteY0" fmla="*/ 0 h 11297"/>
              <a:gd name="connsiteX1" fmla="*/ 178 w 10000"/>
              <a:gd name="connsiteY1" fmla="*/ 9882 h 11297"/>
              <a:gd name="connsiteX2" fmla="*/ 10000 w 10000"/>
              <a:gd name="connsiteY2" fmla="*/ 4912 h 11297"/>
              <a:gd name="connsiteX0" fmla="*/ 10 w 10068"/>
              <a:gd name="connsiteY0" fmla="*/ 12303 h 13656"/>
              <a:gd name="connsiteX1" fmla="*/ 246 w 10068"/>
              <a:gd name="connsiteY1" fmla="*/ 4970 h 13656"/>
              <a:gd name="connsiteX2" fmla="*/ 10068 w 10068"/>
              <a:gd name="connsiteY2" fmla="*/ 0 h 13656"/>
              <a:gd name="connsiteX0" fmla="*/ 10 w 10068"/>
              <a:gd name="connsiteY0" fmla="*/ 12303 h 12303"/>
              <a:gd name="connsiteX1" fmla="*/ 246 w 10068"/>
              <a:gd name="connsiteY1" fmla="*/ 4970 h 12303"/>
              <a:gd name="connsiteX2" fmla="*/ 10068 w 10068"/>
              <a:gd name="connsiteY2" fmla="*/ 0 h 12303"/>
              <a:gd name="connsiteX0" fmla="*/ 18 w 9934"/>
              <a:gd name="connsiteY0" fmla="*/ 16784 h 16784"/>
              <a:gd name="connsiteX1" fmla="*/ 112 w 9934"/>
              <a:gd name="connsiteY1" fmla="*/ 4970 h 16784"/>
              <a:gd name="connsiteX2" fmla="*/ 9934 w 9934"/>
              <a:gd name="connsiteY2" fmla="*/ 0 h 16784"/>
              <a:gd name="connsiteX0" fmla="*/ 7 w 10274"/>
              <a:gd name="connsiteY0" fmla="*/ 10140 h 10140"/>
              <a:gd name="connsiteX1" fmla="*/ 387 w 10274"/>
              <a:gd name="connsiteY1" fmla="*/ 2961 h 10140"/>
              <a:gd name="connsiteX2" fmla="*/ 10274 w 10274"/>
              <a:gd name="connsiteY2" fmla="*/ 0 h 10140"/>
              <a:gd name="connsiteX0" fmla="*/ 9 w 10205"/>
              <a:gd name="connsiteY0" fmla="*/ 11826 h 11826"/>
              <a:gd name="connsiteX1" fmla="*/ 318 w 10205"/>
              <a:gd name="connsiteY1" fmla="*/ 2961 h 11826"/>
              <a:gd name="connsiteX2" fmla="*/ 10205 w 10205"/>
              <a:gd name="connsiteY2" fmla="*/ 0 h 11826"/>
              <a:gd name="connsiteX0" fmla="*/ 9 w 9064"/>
              <a:gd name="connsiteY0" fmla="*/ 11194 h 11194"/>
              <a:gd name="connsiteX1" fmla="*/ 318 w 9064"/>
              <a:gd name="connsiteY1" fmla="*/ 2329 h 11194"/>
              <a:gd name="connsiteX2" fmla="*/ 9064 w 9064"/>
              <a:gd name="connsiteY2" fmla="*/ 0 h 11194"/>
              <a:gd name="connsiteX0" fmla="*/ 10 w 8820"/>
              <a:gd name="connsiteY0" fmla="*/ 9184 h 9184"/>
              <a:gd name="connsiteX1" fmla="*/ 351 w 8820"/>
              <a:gd name="connsiteY1" fmla="*/ 1265 h 9184"/>
              <a:gd name="connsiteX2" fmla="*/ 8820 w 8820"/>
              <a:gd name="connsiteY2" fmla="*/ 0 h 9184"/>
              <a:gd name="connsiteX0" fmla="*/ 11 w 10000"/>
              <a:gd name="connsiteY0" fmla="*/ 10000 h 10000"/>
              <a:gd name="connsiteX1" fmla="*/ 398 w 10000"/>
              <a:gd name="connsiteY1" fmla="*/ 1377 h 10000"/>
              <a:gd name="connsiteX2" fmla="*/ 10000 w 10000"/>
              <a:gd name="connsiteY2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10000">
                <a:moveTo>
                  <a:pt x="11" y="10000"/>
                </a:moveTo>
                <a:cubicBezTo>
                  <a:pt x="-75" y="9932"/>
                  <a:pt x="398" y="4458"/>
                  <a:pt x="398" y="1377"/>
                </a:cubicBezTo>
                <a:cubicBezTo>
                  <a:pt x="3829" y="1377"/>
                  <a:pt x="5437" y="2151"/>
                  <a:pt x="10000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786" name="グループ化 785">
            <a:extLst>
              <a:ext uri="{FF2B5EF4-FFF2-40B4-BE49-F238E27FC236}">
                <a16:creationId xmlns:a16="http://schemas.microsoft.com/office/drawing/2014/main" id="{BFBAE3B1-2BD0-8149-6A7D-C2EE0DDABD43}"/>
              </a:ext>
            </a:extLst>
          </xdr:cNvPr>
          <xdr:cNvGrpSpPr/>
        </xdr:nvGrpSpPr>
        <xdr:grpSpPr>
          <a:xfrm>
            <a:off x="4645944" y="4533918"/>
            <a:ext cx="254232" cy="868416"/>
            <a:chOff x="4645944" y="4533918"/>
            <a:chExt cx="254232" cy="868416"/>
          </a:xfrm>
        </xdr:grpSpPr>
        <xdr:sp macro="" textlink="">
          <xdr:nvSpPr>
            <xdr:cNvPr id="787" name="Line 120">
              <a:extLst>
                <a:ext uri="{FF2B5EF4-FFF2-40B4-BE49-F238E27FC236}">
                  <a16:creationId xmlns:a16="http://schemas.microsoft.com/office/drawing/2014/main" id="{FFA59350-5FE2-0AE9-22FF-8533D03BAA1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43928" y="4533918"/>
              <a:ext cx="4781" cy="42046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8" name="Line 120">
              <a:extLst>
                <a:ext uri="{FF2B5EF4-FFF2-40B4-BE49-F238E27FC236}">
                  <a16:creationId xmlns:a16="http://schemas.microsoft.com/office/drawing/2014/main" id="{420299F0-447F-C8E9-E0FD-E23A9507E4C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04926" y="4597473"/>
              <a:ext cx="95250" cy="804861"/>
            </a:xfrm>
            <a:custGeom>
              <a:avLst/>
              <a:gdLst>
                <a:gd name="connsiteX0" fmla="*/ 0 w 128587"/>
                <a:gd name="connsiteY0" fmla="*/ 0 h 776286"/>
                <a:gd name="connsiteX1" fmla="*/ 128587 w 128587"/>
                <a:gd name="connsiteY1" fmla="*/ 776286 h 776286"/>
                <a:gd name="connsiteX0" fmla="*/ 0 w 95250"/>
                <a:gd name="connsiteY0" fmla="*/ 0 h 828674"/>
                <a:gd name="connsiteX1" fmla="*/ 95250 w 95250"/>
                <a:gd name="connsiteY1" fmla="*/ 828674 h 828674"/>
                <a:gd name="connsiteX0" fmla="*/ 0 w 95250"/>
                <a:gd name="connsiteY0" fmla="*/ 0 h 828674"/>
                <a:gd name="connsiteX1" fmla="*/ 95250 w 95250"/>
                <a:gd name="connsiteY1" fmla="*/ 828674 h 8286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5250" h="828674">
                  <a:moveTo>
                    <a:pt x="0" y="0"/>
                  </a:moveTo>
                  <a:cubicBezTo>
                    <a:pt x="42862" y="258762"/>
                    <a:pt x="95250" y="379412"/>
                    <a:pt x="95250" y="828674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89" name="図 788">
              <a:extLst>
                <a:ext uri="{FF2B5EF4-FFF2-40B4-BE49-F238E27FC236}">
                  <a16:creationId xmlns:a16="http://schemas.microsoft.com/office/drawing/2014/main" id="{5CB68F96-EFBF-6FCE-0A4D-90C52262B5C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9"/>
            <a:stretch>
              <a:fillRect/>
            </a:stretch>
          </xdr:blipFill>
          <xdr:spPr>
            <a:xfrm>
              <a:off x="4645944" y="4859746"/>
              <a:ext cx="171470" cy="156856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8</xdr:col>
      <xdr:colOff>23246</xdr:colOff>
      <xdr:row>30</xdr:row>
      <xdr:rowOff>52380</xdr:rowOff>
    </xdr:from>
    <xdr:to>
      <xdr:col>8</xdr:col>
      <xdr:colOff>187700</xdr:colOff>
      <xdr:row>31</xdr:row>
      <xdr:rowOff>35346</xdr:rowOff>
    </xdr:to>
    <xdr:pic>
      <xdr:nvPicPr>
        <xdr:cNvPr id="790" name="図 789">
          <a:extLst>
            <a:ext uri="{FF2B5EF4-FFF2-40B4-BE49-F238E27FC236}">
              <a16:creationId xmlns:a16="http://schemas.microsoft.com/office/drawing/2014/main" id="{F465E9F7-78E6-4863-9F91-45B2157F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823846" y="5043480"/>
          <a:ext cx="164454" cy="150605"/>
        </a:xfrm>
        <a:prstGeom prst="rect">
          <a:avLst/>
        </a:prstGeom>
      </xdr:spPr>
    </xdr:pic>
    <xdr:clientData/>
  </xdr:twoCellAnchor>
  <xdr:oneCellAnchor>
    <xdr:from>
      <xdr:col>7</xdr:col>
      <xdr:colOff>442929</xdr:colOff>
      <xdr:row>27</xdr:row>
      <xdr:rowOff>133354</xdr:rowOff>
    </xdr:from>
    <xdr:ext cx="278130" cy="254018"/>
    <xdr:grpSp>
      <xdr:nvGrpSpPr>
        <xdr:cNvPr id="791" name="Group 6672">
          <a:extLst>
            <a:ext uri="{FF2B5EF4-FFF2-40B4-BE49-F238E27FC236}">
              <a16:creationId xmlns:a16="http://schemas.microsoft.com/office/drawing/2014/main" id="{5F5943D0-C169-452C-BA0A-31421F3F3E10}"/>
            </a:ext>
          </a:extLst>
        </xdr:cNvPr>
        <xdr:cNvGrpSpPr>
          <a:grpSpLocks/>
        </xdr:cNvGrpSpPr>
      </xdr:nvGrpSpPr>
      <xdr:grpSpPr bwMode="auto">
        <a:xfrm>
          <a:off x="4578669" y="4641369"/>
          <a:ext cx="278130" cy="254018"/>
          <a:chOff x="536" y="109"/>
          <a:chExt cx="46" cy="44"/>
        </a:xfrm>
      </xdr:grpSpPr>
      <xdr:pic>
        <xdr:nvPicPr>
          <xdr:cNvPr id="792" name="Picture 6673" descr="route2">
            <a:extLst>
              <a:ext uri="{FF2B5EF4-FFF2-40B4-BE49-F238E27FC236}">
                <a16:creationId xmlns:a16="http://schemas.microsoft.com/office/drawing/2014/main" id="{649774B9-E89B-4488-6259-CC6B82DE8F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3" name="Text Box 6674">
            <a:extLst>
              <a:ext uri="{FF2B5EF4-FFF2-40B4-BE49-F238E27FC236}">
                <a16:creationId xmlns:a16="http://schemas.microsoft.com/office/drawing/2014/main" id="{877B58BE-9256-7C39-A209-08B4C861F1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2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281000</xdr:colOff>
      <xdr:row>29</xdr:row>
      <xdr:rowOff>61908</xdr:rowOff>
    </xdr:from>
    <xdr:ext cx="400050" cy="186284"/>
    <xdr:sp macro="" textlink="">
      <xdr:nvSpPr>
        <xdr:cNvPr id="794" name="Text Box 1620">
          <a:extLst>
            <a:ext uri="{FF2B5EF4-FFF2-40B4-BE49-F238E27FC236}">
              <a16:creationId xmlns:a16="http://schemas.microsoft.com/office/drawing/2014/main" id="{5D53F64D-E4D1-4A5A-9CFA-2AD2E65F9692}"/>
            </a:ext>
          </a:extLst>
        </xdr:cNvPr>
        <xdr:cNvSpPr txBox="1">
          <a:spLocks noChangeArrowheads="1"/>
        </xdr:cNvSpPr>
      </xdr:nvSpPr>
      <xdr:spPr bwMode="auto">
        <a:xfrm>
          <a:off x="4403420" y="4885368"/>
          <a:ext cx="400050" cy="18628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 篠山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28573</xdr:colOff>
      <xdr:row>29</xdr:row>
      <xdr:rowOff>9525</xdr:rowOff>
    </xdr:from>
    <xdr:to>
      <xdr:col>10</xdr:col>
      <xdr:colOff>161922</xdr:colOff>
      <xdr:row>31</xdr:row>
      <xdr:rowOff>80962</xdr:rowOff>
    </xdr:to>
    <xdr:sp macro="" textlink="">
      <xdr:nvSpPr>
        <xdr:cNvPr id="795" name="Line 76">
          <a:extLst>
            <a:ext uri="{FF2B5EF4-FFF2-40B4-BE49-F238E27FC236}">
              <a16:creationId xmlns:a16="http://schemas.microsoft.com/office/drawing/2014/main" id="{ED6702B5-1001-4E12-B440-4D078CD410C1}"/>
            </a:ext>
          </a:extLst>
        </xdr:cNvPr>
        <xdr:cNvSpPr>
          <a:spLocks noChangeShapeType="1"/>
        </xdr:cNvSpPr>
      </xdr:nvSpPr>
      <xdr:spPr bwMode="auto">
        <a:xfrm flipH="1">
          <a:off x="6185533" y="4832985"/>
          <a:ext cx="133349" cy="406717"/>
        </a:xfrm>
        <a:custGeom>
          <a:avLst/>
          <a:gdLst>
            <a:gd name="connsiteX0" fmla="*/ 0 w 133349"/>
            <a:gd name="connsiteY0" fmla="*/ 0 h 404812"/>
            <a:gd name="connsiteX1" fmla="*/ 133349 w 133349"/>
            <a:gd name="connsiteY1" fmla="*/ 404812 h 404812"/>
            <a:gd name="connsiteX0" fmla="*/ 0 w 133349"/>
            <a:gd name="connsiteY0" fmla="*/ 0 h 404812"/>
            <a:gd name="connsiteX1" fmla="*/ 133349 w 133349"/>
            <a:gd name="connsiteY1" fmla="*/ 404812 h 404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3349" h="404812">
              <a:moveTo>
                <a:pt x="0" y="0"/>
              </a:moveTo>
              <a:cubicBezTo>
                <a:pt x="44450" y="134937"/>
                <a:pt x="-39689" y="217488"/>
                <a:pt x="133349" y="40481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226983</xdr:colOff>
      <xdr:row>27</xdr:row>
      <xdr:rowOff>137221</xdr:rowOff>
    </xdr:from>
    <xdr:to>
      <xdr:col>9</xdr:col>
      <xdr:colOff>547445</xdr:colOff>
      <xdr:row>29</xdr:row>
      <xdr:rowOff>47994</xdr:rowOff>
    </xdr:to>
    <xdr:grpSp>
      <xdr:nvGrpSpPr>
        <xdr:cNvPr id="796" name="Group 6672">
          <a:extLst>
            <a:ext uri="{FF2B5EF4-FFF2-40B4-BE49-F238E27FC236}">
              <a16:creationId xmlns:a16="http://schemas.microsoft.com/office/drawing/2014/main" id="{4DD4DFC9-D0A5-4E0B-A283-909D49269BB4}"/>
            </a:ext>
          </a:extLst>
        </xdr:cNvPr>
        <xdr:cNvGrpSpPr>
          <a:grpSpLocks/>
        </xdr:cNvGrpSpPr>
      </xdr:nvGrpSpPr>
      <xdr:grpSpPr bwMode="auto">
        <a:xfrm>
          <a:off x="5723853" y="4645236"/>
          <a:ext cx="320462" cy="248147"/>
          <a:chOff x="536" y="110"/>
          <a:chExt cx="46" cy="44"/>
        </a:xfrm>
      </xdr:grpSpPr>
      <xdr:pic>
        <xdr:nvPicPr>
          <xdr:cNvPr id="797" name="Picture 6673" descr="route2">
            <a:extLst>
              <a:ext uri="{FF2B5EF4-FFF2-40B4-BE49-F238E27FC236}">
                <a16:creationId xmlns:a16="http://schemas.microsoft.com/office/drawing/2014/main" id="{16550516-498D-E2A9-1E3B-E7094BBBF1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8" name="Text Box 6674">
            <a:extLst>
              <a:ext uri="{FF2B5EF4-FFF2-40B4-BE49-F238E27FC236}">
                <a16:creationId xmlns:a16="http://schemas.microsoft.com/office/drawing/2014/main" id="{43688741-75AF-4D07-BE3C-C1B77B7705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10</xdr:col>
      <xdr:colOff>174822</xdr:colOff>
      <xdr:row>27</xdr:row>
      <xdr:rowOff>108473</xdr:rowOff>
    </xdr:from>
    <xdr:to>
      <xdr:col>10</xdr:col>
      <xdr:colOff>423858</xdr:colOff>
      <xdr:row>28</xdr:row>
      <xdr:rowOff>128575</xdr:rowOff>
    </xdr:to>
    <xdr:grpSp>
      <xdr:nvGrpSpPr>
        <xdr:cNvPr id="799" name="Group 6672">
          <a:extLst>
            <a:ext uri="{FF2B5EF4-FFF2-40B4-BE49-F238E27FC236}">
              <a16:creationId xmlns:a16="http://schemas.microsoft.com/office/drawing/2014/main" id="{0806EBB1-239D-42D2-B5E6-5A1119FA64F7}"/>
            </a:ext>
          </a:extLst>
        </xdr:cNvPr>
        <xdr:cNvGrpSpPr>
          <a:grpSpLocks/>
        </xdr:cNvGrpSpPr>
      </xdr:nvGrpSpPr>
      <xdr:grpSpPr bwMode="auto">
        <a:xfrm>
          <a:off x="6352257" y="4616488"/>
          <a:ext cx="249036" cy="188789"/>
          <a:chOff x="536" y="110"/>
          <a:chExt cx="46" cy="44"/>
        </a:xfrm>
      </xdr:grpSpPr>
      <xdr:pic>
        <xdr:nvPicPr>
          <xdr:cNvPr id="800" name="Picture 6673" descr="route2">
            <a:extLst>
              <a:ext uri="{FF2B5EF4-FFF2-40B4-BE49-F238E27FC236}">
                <a16:creationId xmlns:a16="http://schemas.microsoft.com/office/drawing/2014/main" id="{2FBEE52B-7692-42BD-5568-4F9FA497EC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1" name="Text Box 6674">
            <a:extLst>
              <a:ext uri="{FF2B5EF4-FFF2-40B4-BE49-F238E27FC236}">
                <a16:creationId xmlns:a16="http://schemas.microsoft.com/office/drawing/2014/main" id="{1DA9C7C9-5649-FF8B-AD94-02099D4CB9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159087</xdr:colOff>
      <xdr:row>28</xdr:row>
      <xdr:rowOff>141368</xdr:rowOff>
    </xdr:from>
    <xdr:ext cx="273507" cy="204501"/>
    <xdr:grpSp>
      <xdr:nvGrpSpPr>
        <xdr:cNvPr id="802" name="Group 6672">
          <a:extLst>
            <a:ext uri="{FF2B5EF4-FFF2-40B4-BE49-F238E27FC236}">
              <a16:creationId xmlns:a16="http://schemas.microsoft.com/office/drawing/2014/main" id="{B539CA4B-7EAF-4768-8435-DB67C5238E9C}"/>
            </a:ext>
          </a:extLst>
        </xdr:cNvPr>
        <xdr:cNvGrpSpPr>
          <a:grpSpLocks/>
        </xdr:cNvGrpSpPr>
      </xdr:nvGrpSpPr>
      <xdr:grpSpPr bwMode="auto">
        <a:xfrm>
          <a:off x="6336522" y="4818070"/>
          <a:ext cx="273507" cy="204501"/>
          <a:chOff x="536" y="109"/>
          <a:chExt cx="46" cy="44"/>
        </a:xfrm>
      </xdr:grpSpPr>
      <xdr:pic>
        <xdr:nvPicPr>
          <xdr:cNvPr id="803" name="Picture 6673" descr="route2">
            <a:extLst>
              <a:ext uri="{FF2B5EF4-FFF2-40B4-BE49-F238E27FC236}">
                <a16:creationId xmlns:a16="http://schemas.microsoft.com/office/drawing/2014/main" id="{C577F497-9A82-B5A0-4A94-8942767D6F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4" name="Text Box 6674">
            <a:extLst>
              <a:ext uri="{FF2B5EF4-FFF2-40B4-BE49-F238E27FC236}">
                <a16:creationId xmlns:a16="http://schemas.microsoft.com/office/drawing/2014/main" id="{1154E217-D985-CB60-CD0E-CE18BDB5D0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461959</xdr:colOff>
      <xdr:row>19</xdr:row>
      <xdr:rowOff>161924</xdr:rowOff>
    </xdr:from>
    <xdr:to>
      <xdr:col>8</xdr:col>
      <xdr:colOff>242883</xdr:colOff>
      <xdr:row>24</xdr:row>
      <xdr:rowOff>60090</xdr:rowOff>
    </xdr:to>
    <xdr:sp macro="" textlink="">
      <xdr:nvSpPr>
        <xdr:cNvPr id="805" name="Line 76">
          <a:extLst>
            <a:ext uri="{FF2B5EF4-FFF2-40B4-BE49-F238E27FC236}">
              <a16:creationId xmlns:a16="http://schemas.microsoft.com/office/drawing/2014/main" id="{8EAF5B07-C094-433F-9C6D-05F1452E93E5}"/>
            </a:ext>
          </a:extLst>
        </xdr:cNvPr>
        <xdr:cNvSpPr>
          <a:spLocks noChangeShapeType="1"/>
        </xdr:cNvSpPr>
      </xdr:nvSpPr>
      <xdr:spPr bwMode="auto">
        <a:xfrm flipV="1">
          <a:off x="4584379" y="3308984"/>
          <a:ext cx="459104" cy="736366"/>
        </a:xfrm>
        <a:custGeom>
          <a:avLst/>
          <a:gdLst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65722"/>
            <a:gd name="connsiteY0" fmla="*/ 0 h 427299"/>
            <a:gd name="connsiteX1" fmla="*/ 454806 w 465722"/>
            <a:gd name="connsiteY1" fmla="*/ 427299 h 427299"/>
            <a:gd name="connsiteX0" fmla="*/ 0 w 697692"/>
            <a:gd name="connsiteY0" fmla="*/ 0 h 436668"/>
            <a:gd name="connsiteX1" fmla="*/ 697692 w 697692"/>
            <a:gd name="connsiteY1" fmla="*/ 436668 h 436668"/>
            <a:gd name="connsiteX0" fmla="*/ 0 w 739938"/>
            <a:gd name="connsiteY0" fmla="*/ 0 h 436668"/>
            <a:gd name="connsiteX1" fmla="*/ 697692 w 739938"/>
            <a:gd name="connsiteY1" fmla="*/ 436668 h 4366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39938" h="436668">
              <a:moveTo>
                <a:pt x="0" y="0"/>
              </a:moveTo>
              <a:cubicBezTo>
                <a:pt x="1063990" y="90065"/>
                <a:pt x="654036" y="301730"/>
                <a:pt x="697692" y="4366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161190</xdr:colOff>
      <xdr:row>20</xdr:row>
      <xdr:rowOff>154332</xdr:rowOff>
    </xdr:from>
    <xdr:to>
      <xdr:col>8</xdr:col>
      <xdr:colOff>281685</xdr:colOff>
      <xdr:row>21</xdr:row>
      <xdr:rowOff>93127</xdr:rowOff>
    </xdr:to>
    <xdr:sp macro="" textlink="">
      <xdr:nvSpPr>
        <xdr:cNvPr id="806" name="Oval 1295">
          <a:extLst>
            <a:ext uri="{FF2B5EF4-FFF2-40B4-BE49-F238E27FC236}">
              <a16:creationId xmlns:a16="http://schemas.microsoft.com/office/drawing/2014/main" id="{0C03E5E0-9D52-462E-BD09-979DC77D7DF7}"/>
            </a:ext>
          </a:extLst>
        </xdr:cNvPr>
        <xdr:cNvSpPr>
          <a:spLocks noChangeArrowheads="1"/>
        </xdr:cNvSpPr>
      </xdr:nvSpPr>
      <xdr:spPr bwMode="auto">
        <a:xfrm>
          <a:off x="4961790" y="3469032"/>
          <a:ext cx="120495" cy="106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7</xdr:col>
      <xdr:colOff>404827</xdr:colOff>
      <xdr:row>24</xdr:row>
      <xdr:rowOff>0</xdr:rowOff>
    </xdr:from>
    <xdr:to>
      <xdr:col>7</xdr:col>
      <xdr:colOff>525322</xdr:colOff>
      <xdr:row>24</xdr:row>
      <xdr:rowOff>105483</xdr:rowOff>
    </xdr:to>
    <xdr:sp macro="" textlink="">
      <xdr:nvSpPr>
        <xdr:cNvPr id="807" name="Oval 1295">
          <a:extLst>
            <a:ext uri="{FF2B5EF4-FFF2-40B4-BE49-F238E27FC236}">
              <a16:creationId xmlns:a16="http://schemas.microsoft.com/office/drawing/2014/main" id="{907DFC61-5D14-40E5-B742-01B0AA49B1AE}"/>
            </a:ext>
          </a:extLst>
        </xdr:cNvPr>
        <xdr:cNvSpPr>
          <a:spLocks noChangeArrowheads="1"/>
        </xdr:cNvSpPr>
      </xdr:nvSpPr>
      <xdr:spPr bwMode="auto">
        <a:xfrm>
          <a:off x="4527247" y="3985260"/>
          <a:ext cx="120495" cy="1054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7</xdr:col>
      <xdr:colOff>371480</xdr:colOff>
      <xdr:row>26</xdr:row>
      <xdr:rowOff>96632</xdr:rowOff>
    </xdr:from>
    <xdr:ext cx="385762" cy="246286"/>
    <xdr:sp macro="" textlink="">
      <xdr:nvSpPr>
        <xdr:cNvPr id="808" name="Text Box 1620">
          <a:extLst>
            <a:ext uri="{FF2B5EF4-FFF2-40B4-BE49-F238E27FC236}">
              <a16:creationId xmlns:a16="http://schemas.microsoft.com/office/drawing/2014/main" id="{6376381A-BB16-4148-B8D9-B796151B5440}"/>
            </a:ext>
          </a:extLst>
        </xdr:cNvPr>
        <xdr:cNvSpPr txBox="1">
          <a:spLocks noChangeArrowheads="1"/>
        </xdr:cNvSpPr>
      </xdr:nvSpPr>
      <xdr:spPr bwMode="auto">
        <a:xfrm>
          <a:off x="4493900" y="4417172"/>
          <a:ext cx="385762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4.2㎞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先ﾃﾞ右折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552446</xdr:colOff>
      <xdr:row>27</xdr:row>
      <xdr:rowOff>157162</xdr:rowOff>
    </xdr:from>
    <xdr:ext cx="306526" cy="125324"/>
    <xdr:sp macro="" textlink="">
      <xdr:nvSpPr>
        <xdr:cNvPr id="809" name="Text Box 404">
          <a:extLst>
            <a:ext uri="{FF2B5EF4-FFF2-40B4-BE49-F238E27FC236}">
              <a16:creationId xmlns:a16="http://schemas.microsoft.com/office/drawing/2014/main" id="{6B7E5CA8-8C1C-4375-BE78-821D5EEB19E7}"/>
            </a:ext>
          </a:extLst>
        </xdr:cNvPr>
        <xdr:cNvSpPr txBox="1">
          <a:spLocks noChangeArrowheads="1"/>
        </xdr:cNvSpPr>
      </xdr:nvSpPr>
      <xdr:spPr bwMode="auto">
        <a:xfrm>
          <a:off x="6031226" y="4645342"/>
          <a:ext cx="306526" cy="12532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安田西</a:t>
          </a:r>
          <a:endParaRPr lang="ja-JP" altLang="en-US" sz="800"/>
        </a:p>
      </xdr:txBody>
    </xdr:sp>
    <xdr:clientData/>
  </xdr:oneCellAnchor>
  <xdr:twoCellAnchor>
    <xdr:from>
      <xdr:col>7</xdr:col>
      <xdr:colOff>19051</xdr:colOff>
      <xdr:row>29</xdr:row>
      <xdr:rowOff>52393</xdr:rowOff>
    </xdr:from>
    <xdr:to>
      <xdr:col>7</xdr:col>
      <xdr:colOff>190492</xdr:colOff>
      <xdr:row>30</xdr:row>
      <xdr:rowOff>68064</xdr:rowOff>
    </xdr:to>
    <xdr:pic>
      <xdr:nvPicPr>
        <xdr:cNvPr id="810" name="図 67" descr="「コンビニのロゴ」の画像検索結果">
          <a:extLst>
            <a:ext uri="{FF2B5EF4-FFF2-40B4-BE49-F238E27FC236}">
              <a16:creationId xmlns:a16="http://schemas.microsoft.com/office/drawing/2014/main" id="{A6A3992F-61DF-48D9-8A27-25F66D9B2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41471" y="4875853"/>
          <a:ext cx="171441" cy="183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85721</xdr:colOff>
      <xdr:row>30</xdr:row>
      <xdr:rowOff>114301</xdr:rowOff>
    </xdr:from>
    <xdr:ext cx="528637" cy="157164"/>
    <xdr:sp macro="" textlink="">
      <xdr:nvSpPr>
        <xdr:cNvPr id="811" name="Text Box 303">
          <a:extLst>
            <a:ext uri="{FF2B5EF4-FFF2-40B4-BE49-F238E27FC236}">
              <a16:creationId xmlns:a16="http://schemas.microsoft.com/office/drawing/2014/main" id="{7BFA92A6-DA60-4588-9B20-BE8F688882E7}"/>
            </a:ext>
          </a:extLst>
        </xdr:cNvPr>
        <xdr:cNvSpPr txBox="1">
          <a:spLocks noChangeArrowheads="1"/>
        </xdr:cNvSpPr>
      </xdr:nvSpPr>
      <xdr:spPr bwMode="auto">
        <a:xfrm>
          <a:off x="5564501" y="5105401"/>
          <a:ext cx="528637" cy="15716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9</xdr:col>
      <xdr:colOff>133352</xdr:colOff>
      <xdr:row>29</xdr:row>
      <xdr:rowOff>34632</xdr:rowOff>
    </xdr:from>
    <xdr:ext cx="576262" cy="227307"/>
    <xdr:sp macro="" textlink="">
      <xdr:nvSpPr>
        <xdr:cNvPr id="812" name="Text Box 616">
          <a:extLst>
            <a:ext uri="{FF2B5EF4-FFF2-40B4-BE49-F238E27FC236}">
              <a16:creationId xmlns:a16="http://schemas.microsoft.com/office/drawing/2014/main" id="{803C5161-BF48-468B-985B-1CF86E3B9B01}"/>
            </a:ext>
          </a:extLst>
        </xdr:cNvPr>
        <xdr:cNvSpPr txBox="1">
          <a:spLocks noChangeArrowheads="1"/>
        </xdr:cNvSpPr>
      </xdr:nvSpPr>
      <xdr:spPr bwMode="auto">
        <a:xfrm>
          <a:off x="5612132" y="4858092"/>
          <a:ext cx="576262" cy="22730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36000" rIns="0" bIns="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篠山安田店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33336</xdr:colOff>
      <xdr:row>27</xdr:row>
      <xdr:rowOff>119056</xdr:rowOff>
    </xdr:from>
    <xdr:ext cx="185739" cy="128588"/>
    <xdr:sp macro="" textlink="">
      <xdr:nvSpPr>
        <xdr:cNvPr id="813" name="Text Box 404">
          <a:extLst>
            <a:ext uri="{FF2B5EF4-FFF2-40B4-BE49-F238E27FC236}">
              <a16:creationId xmlns:a16="http://schemas.microsoft.com/office/drawing/2014/main" id="{D73FCDA2-43B1-44E0-9CB1-75587DECE9CC}"/>
            </a:ext>
          </a:extLst>
        </xdr:cNvPr>
        <xdr:cNvSpPr txBox="1">
          <a:spLocks noChangeArrowheads="1"/>
        </xdr:cNvSpPr>
      </xdr:nvSpPr>
      <xdr:spPr bwMode="auto">
        <a:xfrm>
          <a:off x="5512116" y="4607236"/>
          <a:ext cx="185739" cy="12858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</a:t>
          </a:r>
          <a:endParaRPr lang="ja-JP" altLang="en-US" sz="800"/>
        </a:p>
      </xdr:txBody>
    </xdr:sp>
    <xdr:clientData/>
  </xdr:oneCellAnchor>
  <xdr:twoCellAnchor>
    <xdr:from>
      <xdr:col>9</xdr:col>
      <xdr:colOff>9526</xdr:colOff>
      <xdr:row>28</xdr:row>
      <xdr:rowOff>119060</xdr:rowOff>
    </xdr:from>
    <xdr:to>
      <xdr:col>9</xdr:col>
      <xdr:colOff>106452</xdr:colOff>
      <xdr:row>31</xdr:row>
      <xdr:rowOff>14286</xdr:rowOff>
    </xdr:to>
    <xdr:sp macro="" textlink="">
      <xdr:nvSpPr>
        <xdr:cNvPr id="814" name="Line 76">
          <a:extLst>
            <a:ext uri="{FF2B5EF4-FFF2-40B4-BE49-F238E27FC236}">
              <a16:creationId xmlns:a16="http://schemas.microsoft.com/office/drawing/2014/main" id="{120F0C26-5190-422C-A37B-6B13FCB0BFE5}"/>
            </a:ext>
          </a:extLst>
        </xdr:cNvPr>
        <xdr:cNvSpPr>
          <a:spLocks noChangeShapeType="1"/>
        </xdr:cNvSpPr>
      </xdr:nvSpPr>
      <xdr:spPr bwMode="auto">
        <a:xfrm flipH="1">
          <a:off x="5488306" y="4774880"/>
          <a:ext cx="96926" cy="398146"/>
        </a:xfrm>
        <a:custGeom>
          <a:avLst/>
          <a:gdLst>
            <a:gd name="connsiteX0" fmla="*/ 0 w 133350"/>
            <a:gd name="connsiteY0" fmla="*/ 0 h 414339"/>
            <a:gd name="connsiteX1" fmla="*/ 133350 w 133350"/>
            <a:gd name="connsiteY1" fmla="*/ 414339 h 414339"/>
            <a:gd name="connsiteX0" fmla="*/ 0 w 133350"/>
            <a:gd name="connsiteY0" fmla="*/ 0 h 414339"/>
            <a:gd name="connsiteX1" fmla="*/ 133350 w 133350"/>
            <a:gd name="connsiteY1" fmla="*/ 414339 h 414339"/>
            <a:gd name="connsiteX0" fmla="*/ 0 w 90487"/>
            <a:gd name="connsiteY0" fmla="*/ 0 h 395289"/>
            <a:gd name="connsiteX1" fmla="*/ 90487 w 90487"/>
            <a:gd name="connsiteY1" fmla="*/ 395289 h 395289"/>
            <a:gd name="connsiteX0" fmla="*/ 34057 w 124544"/>
            <a:gd name="connsiteY0" fmla="*/ 0 h 395289"/>
            <a:gd name="connsiteX1" fmla="*/ 718 w 124544"/>
            <a:gd name="connsiteY1" fmla="*/ 200026 h 395289"/>
            <a:gd name="connsiteX2" fmla="*/ 124544 w 124544"/>
            <a:gd name="connsiteY2" fmla="*/ 395289 h 395289"/>
            <a:gd name="connsiteX0" fmla="*/ 6439 w 96926"/>
            <a:gd name="connsiteY0" fmla="*/ 0 h 395289"/>
            <a:gd name="connsiteX1" fmla="*/ 1675 w 96926"/>
            <a:gd name="connsiteY1" fmla="*/ 200026 h 395289"/>
            <a:gd name="connsiteX2" fmla="*/ 96926 w 96926"/>
            <a:gd name="connsiteY2" fmla="*/ 395289 h 3952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6926" h="395289">
              <a:moveTo>
                <a:pt x="6439" y="0"/>
              </a:moveTo>
              <a:cubicBezTo>
                <a:pt x="11995" y="30163"/>
                <a:pt x="-5270" y="162323"/>
                <a:pt x="1675" y="200026"/>
              </a:cubicBezTo>
              <a:cubicBezTo>
                <a:pt x="17552" y="247651"/>
                <a:pt x="52476" y="257176"/>
                <a:pt x="96926" y="3952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319082</xdr:colOff>
      <xdr:row>30</xdr:row>
      <xdr:rowOff>61908</xdr:rowOff>
    </xdr:from>
    <xdr:to>
      <xdr:col>9</xdr:col>
      <xdr:colOff>670809</xdr:colOff>
      <xdr:row>32</xdr:row>
      <xdr:rowOff>142875</xdr:rowOff>
    </xdr:to>
    <xdr:sp macro="" textlink="">
      <xdr:nvSpPr>
        <xdr:cNvPr id="815" name="Freeform 184">
          <a:extLst>
            <a:ext uri="{FF2B5EF4-FFF2-40B4-BE49-F238E27FC236}">
              <a16:creationId xmlns:a16="http://schemas.microsoft.com/office/drawing/2014/main" id="{43B63E49-9B09-4205-86D3-DC0B531CBE87}"/>
            </a:ext>
          </a:extLst>
        </xdr:cNvPr>
        <xdr:cNvSpPr>
          <a:spLocks/>
        </xdr:cNvSpPr>
      </xdr:nvSpPr>
      <xdr:spPr bwMode="auto">
        <a:xfrm rot="-5400000">
          <a:off x="5765602" y="5085268"/>
          <a:ext cx="416247" cy="351727"/>
        </a:xfrm>
        <a:custGeom>
          <a:avLst/>
          <a:gdLst>
            <a:gd name="T0" fmla="*/ 2147483647 w 10137"/>
            <a:gd name="T1" fmla="*/ 2147483647 h 13600"/>
            <a:gd name="T2" fmla="*/ 2147483647 w 10137"/>
            <a:gd name="T3" fmla="*/ 2147483647 h 13600"/>
            <a:gd name="T4" fmla="*/ 2147483647 w 10137"/>
            <a:gd name="T5" fmla="*/ 2147483647 h 13600"/>
            <a:gd name="T6" fmla="*/ 2147483647 w 10137"/>
            <a:gd name="T7" fmla="*/ 2147483647 h 13600"/>
            <a:gd name="T8" fmla="*/ 0 w 10137"/>
            <a:gd name="T9" fmla="*/ 0 h 136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49 w 10049"/>
            <a:gd name="connsiteY0" fmla="*/ 17925 h 17925"/>
            <a:gd name="connsiteX1" fmla="*/ 10000 w 10049"/>
            <a:gd name="connsiteY1" fmla="*/ 4133 h 17925"/>
            <a:gd name="connsiteX2" fmla="*/ 7808 w 10049"/>
            <a:gd name="connsiteY2" fmla="*/ 4133 h 17925"/>
            <a:gd name="connsiteX3" fmla="*/ 5342 w 10049"/>
            <a:gd name="connsiteY3" fmla="*/ 3333 h 17925"/>
            <a:gd name="connsiteX4" fmla="*/ 0 w 10049"/>
            <a:gd name="connsiteY4" fmla="*/ 0 h 17925"/>
            <a:gd name="connsiteX0" fmla="*/ 8024 w 10000"/>
            <a:gd name="connsiteY0" fmla="*/ 18258 h 18258"/>
            <a:gd name="connsiteX1" fmla="*/ 10000 w 10000"/>
            <a:gd name="connsiteY1" fmla="*/ 4133 h 18258"/>
            <a:gd name="connsiteX2" fmla="*/ 7808 w 10000"/>
            <a:gd name="connsiteY2" fmla="*/ 4133 h 18258"/>
            <a:gd name="connsiteX3" fmla="*/ 5342 w 10000"/>
            <a:gd name="connsiteY3" fmla="*/ 3333 h 18258"/>
            <a:gd name="connsiteX4" fmla="*/ 0 w 10000"/>
            <a:gd name="connsiteY4" fmla="*/ 0 h 18258"/>
            <a:gd name="connsiteX0" fmla="*/ 8024 w 10013"/>
            <a:gd name="connsiteY0" fmla="*/ 18258 h 18258"/>
            <a:gd name="connsiteX1" fmla="*/ 10000 w 10013"/>
            <a:gd name="connsiteY1" fmla="*/ 4133 h 18258"/>
            <a:gd name="connsiteX2" fmla="*/ 7808 w 10013"/>
            <a:gd name="connsiteY2" fmla="*/ 4133 h 18258"/>
            <a:gd name="connsiteX3" fmla="*/ 5342 w 10013"/>
            <a:gd name="connsiteY3" fmla="*/ 3333 h 18258"/>
            <a:gd name="connsiteX4" fmla="*/ 0 w 10013"/>
            <a:gd name="connsiteY4" fmla="*/ 0 h 18258"/>
            <a:gd name="connsiteX0" fmla="*/ 8024 w 10019"/>
            <a:gd name="connsiteY0" fmla="*/ 18258 h 18258"/>
            <a:gd name="connsiteX1" fmla="*/ 10000 w 10019"/>
            <a:gd name="connsiteY1" fmla="*/ 4133 h 18258"/>
            <a:gd name="connsiteX2" fmla="*/ 7808 w 10019"/>
            <a:gd name="connsiteY2" fmla="*/ 4133 h 18258"/>
            <a:gd name="connsiteX3" fmla="*/ 5342 w 10019"/>
            <a:gd name="connsiteY3" fmla="*/ 3333 h 18258"/>
            <a:gd name="connsiteX4" fmla="*/ 0 w 10019"/>
            <a:gd name="connsiteY4" fmla="*/ 0 h 18258"/>
            <a:gd name="connsiteX0" fmla="*/ 8024 w 10225"/>
            <a:gd name="connsiteY0" fmla="*/ 18258 h 18258"/>
            <a:gd name="connsiteX1" fmla="*/ 10000 w 10225"/>
            <a:gd name="connsiteY1" fmla="*/ 4133 h 18258"/>
            <a:gd name="connsiteX2" fmla="*/ 7808 w 10225"/>
            <a:gd name="connsiteY2" fmla="*/ 4133 h 18258"/>
            <a:gd name="connsiteX3" fmla="*/ 5342 w 10225"/>
            <a:gd name="connsiteY3" fmla="*/ 3333 h 18258"/>
            <a:gd name="connsiteX4" fmla="*/ 0 w 10225"/>
            <a:gd name="connsiteY4" fmla="*/ 0 h 18258"/>
            <a:gd name="connsiteX0" fmla="*/ 8024 w 10187"/>
            <a:gd name="connsiteY0" fmla="*/ 18258 h 18258"/>
            <a:gd name="connsiteX1" fmla="*/ 10000 w 10187"/>
            <a:gd name="connsiteY1" fmla="*/ 4133 h 18258"/>
            <a:gd name="connsiteX2" fmla="*/ 7808 w 10187"/>
            <a:gd name="connsiteY2" fmla="*/ 4133 h 18258"/>
            <a:gd name="connsiteX3" fmla="*/ 5342 w 10187"/>
            <a:gd name="connsiteY3" fmla="*/ 3333 h 18258"/>
            <a:gd name="connsiteX4" fmla="*/ 0 w 10187"/>
            <a:gd name="connsiteY4" fmla="*/ 0 h 18258"/>
            <a:gd name="connsiteX0" fmla="*/ 7232 w 10000"/>
            <a:gd name="connsiteY0" fmla="*/ 18757 h 18757"/>
            <a:gd name="connsiteX1" fmla="*/ 10000 w 10000"/>
            <a:gd name="connsiteY1" fmla="*/ 4133 h 18757"/>
            <a:gd name="connsiteX2" fmla="*/ 7808 w 10000"/>
            <a:gd name="connsiteY2" fmla="*/ 4133 h 18757"/>
            <a:gd name="connsiteX3" fmla="*/ 5342 w 10000"/>
            <a:gd name="connsiteY3" fmla="*/ 3333 h 18757"/>
            <a:gd name="connsiteX4" fmla="*/ 0 w 10000"/>
            <a:gd name="connsiteY4" fmla="*/ 0 h 18757"/>
            <a:gd name="connsiteX0" fmla="*/ 10000 w 10000"/>
            <a:gd name="connsiteY0" fmla="*/ 4133 h 4133"/>
            <a:gd name="connsiteX1" fmla="*/ 7808 w 10000"/>
            <a:gd name="connsiteY1" fmla="*/ 4133 h 4133"/>
            <a:gd name="connsiteX2" fmla="*/ 5342 w 10000"/>
            <a:gd name="connsiteY2" fmla="*/ 3333 h 4133"/>
            <a:gd name="connsiteX3" fmla="*/ 0 w 10000"/>
            <a:gd name="connsiteY3" fmla="*/ 0 h 4133"/>
            <a:gd name="connsiteX0" fmla="*/ 11494 w 11494"/>
            <a:gd name="connsiteY0" fmla="*/ 14591 h 14591"/>
            <a:gd name="connsiteX1" fmla="*/ 9302 w 11494"/>
            <a:gd name="connsiteY1" fmla="*/ 14591 h 14591"/>
            <a:gd name="connsiteX2" fmla="*/ 6836 w 11494"/>
            <a:gd name="connsiteY2" fmla="*/ 12655 h 14591"/>
            <a:gd name="connsiteX3" fmla="*/ 0 w 11494"/>
            <a:gd name="connsiteY3" fmla="*/ 0 h 14591"/>
            <a:gd name="connsiteX0" fmla="*/ 11494 w 11494"/>
            <a:gd name="connsiteY0" fmla="*/ 14591 h 14591"/>
            <a:gd name="connsiteX1" fmla="*/ 9302 w 11494"/>
            <a:gd name="connsiteY1" fmla="*/ 14591 h 14591"/>
            <a:gd name="connsiteX2" fmla="*/ 4745 w 11494"/>
            <a:gd name="connsiteY2" fmla="*/ 14090 h 14591"/>
            <a:gd name="connsiteX3" fmla="*/ 0 w 11494"/>
            <a:gd name="connsiteY3" fmla="*/ 0 h 14591"/>
            <a:gd name="connsiteX0" fmla="*/ 12988 w 12988"/>
            <a:gd name="connsiteY0" fmla="*/ 13443 h 13443"/>
            <a:gd name="connsiteX1" fmla="*/ 10796 w 12988"/>
            <a:gd name="connsiteY1" fmla="*/ 13443 h 13443"/>
            <a:gd name="connsiteX2" fmla="*/ 6239 w 12988"/>
            <a:gd name="connsiteY2" fmla="*/ 12942 h 13443"/>
            <a:gd name="connsiteX3" fmla="*/ 0 w 12988"/>
            <a:gd name="connsiteY3" fmla="*/ 0 h 13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988" h="13443">
              <a:moveTo>
                <a:pt x="12988" y="13443"/>
              </a:moveTo>
              <a:lnTo>
                <a:pt x="10796" y="13443"/>
              </a:lnTo>
              <a:lnTo>
                <a:pt x="6239" y="12942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52403</xdr:colOff>
      <xdr:row>28</xdr:row>
      <xdr:rowOff>76194</xdr:rowOff>
    </xdr:from>
    <xdr:to>
      <xdr:col>9</xdr:col>
      <xdr:colOff>176214</xdr:colOff>
      <xdr:row>29</xdr:row>
      <xdr:rowOff>14288</xdr:rowOff>
    </xdr:to>
    <xdr:sp macro="" textlink="">
      <xdr:nvSpPr>
        <xdr:cNvPr id="816" name="Oval 1295">
          <a:extLst>
            <a:ext uri="{FF2B5EF4-FFF2-40B4-BE49-F238E27FC236}">
              <a16:creationId xmlns:a16="http://schemas.microsoft.com/office/drawing/2014/main" id="{9D5B5DD2-EA18-4ECC-AFB7-FF35DE4F0B63}"/>
            </a:ext>
          </a:extLst>
        </xdr:cNvPr>
        <xdr:cNvSpPr>
          <a:spLocks noChangeArrowheads="1"/>
        </xdr:cNvSpPr>
      </xdr:nvSpPr>
      <xdr:spPr bwMode="auto">
        <a:xfrm>
          <a:off x="5531183" y="4732014"/>
          <a:ext cx="123811" cy="10573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twoCellAnchor>
    <xdr:from>
      <xdr:col>9</xdr:col>
      <xdr:colOff>618654</xdr:colOff>
      <xdr:row>30</xdr:row>
      <xdr:rowOff>132843</xdr:rowOff>
    </xdr:from>
    <xdr:to>
      <xdr:col>10</xdr:col>
      <xdr:colOff>62440</xdr:colOff>
      <xdr:row>31</xdr:row>
      <xdr:rowOff>80962</xdr:rowOff>
    </xdr:to>
    <xdr:sp macro="" textlink="">
      <xdr:nvSpPr>
        <xdr:cNvPr id="817" name="AutoShape 393">
          <a:extLst>
            <a:ext uri="{FF2B5EF4-FFF2-40B4-BE49-F238E27FC236}">
              <a16:creationId xmlns:a16="http://schemas.microsoft.com/office/drawing/2014/main" id="{24B8C4B0-FAB9-4D6E-8AA5-85A96610DD3E}"/>
            </a:ext>
          </a:extLst>
        </xdr:cNvPr>
        <xdr:cNvSpPr>
          <a:spLocks noChangeArrowheads="1"/>
        </xdr:cNvSpPr>
      </xdr:nvSpPr>
      <xdr:spPr bwMode="auto">
        <a:xfrm>
          <a:off x="6097434" y="5123943"/>
          <a:ext cx="121966" cy="1157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489210</xdr:colOff>
      <xdr:row>31</xdr:row>
      <xdr:rowOff>105141</xdr:rowOff>
    </xdr:from>
    <xdr:to>
      <xdr:col>10</xdr:col>
      <xdr:colOff>142874</xdr:colOff>
      <xdr:row>32</xdr:row>
      <xdr:rowOff>161927</xdr:rowOff>
    </xdr:to>
    <xdr:grpSp>
      <xdr:nvGrpSpPr>
        <xdr:cNvPr id="818" name="Group 6672">
          <a:extLst>
            <a:ext uri="{FF2B5EF4-FFF2-40B4-BE49-F238E27FC236}">
              <a16:creationId xmlns:a16="http://schemas.microsoft.com/office/drawing/2014/main" id="{51EC80FC-9230-460F-947D-A1ECFF1E01FC}"/>
            </a:ext>
          </a:extLst>
        </xdr:cNvPr>
        <xdr:cNvGrpSpPr>
          <a:grpSpLocks/>
        </xdr:cNvGrpSpPr>
      </xdr:nvGrpSpPr>
      <xdr:grpSpPr bwMode="auto">
        <a:xfrm>
          <a:off x="5986080" y="5287904"/>
          <a:ext cx="334229" cy="225473"/>
          <a:chOff x="536" y="110"/>
          <a:chExt cx="46" cy="44"/>
        </a:xfrm>
      </xdr:grpSpPr>
      <xdr:pic>
        <xdr:nvPicPr>
          <xdr:cNvPr id="819" name="Picture 6673" descr="route2">
            <a:extLst>
              <a:ext uri="{FF2B5EF4-FFF2-40B4-BE49-F238E27FC236}">
                <a16:creationId xmlns:a16="http://schemas.microsoft.com/office/drawing/2014/main" id="{84C7C1AD-D1BC-7238-2934-F15EFA70F9C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0" name="Text Box 6674">
            <a:extLst>
              <a:ext uri="{FF2B5EF4-FFF2-40B4-BE49-F238E27FC236}">
                <a16:creationId xmlns:a16="http://schemas.microsoft.com/office/drawing/2014/main" id="{FE72D288-D7CA-8E05-71AA-32F26556D3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twoCellAnchor>
  <xdr:twoCellAnchor>
    <xdr:from>
      <xdr:col>10</xdr:col>
      <xdr:colOff>76293</xdr:colOff>
      <xdr:row>28</xdr:row>
      <xdr:rowOff>80567</xdr:rowOff>
    </xdr:from>
    <xdr:to>
      <xdr:col>10</xdr:col>
      <xdr:colOff>201277</xdr:colOff>
      <xdr:row>29</xdr:row>
      <xdr:rowOff>34088</xdr:rowOff>
    </xdr:to>
    <xdr:sp macro="" textlink="">
      <xdr:nvSpPr>
        <xdr:cNvPr id="821" name="Oval 140">
          <a:extLst>
            <a:ext uri="{FF2B5EF4-FFF2-40B4-BE49-F238E27FC236}">
              <a16:creationId xmlns:a16="http://schemas.microsoft.com/office/drawing/2014/main" id="{62FF72D0-3C73-4576-BC35-5725BC4C78BE}"/>
            </a:ext>
          </a:extLst>
        </xdr:cNvPr>
        <xdr:cNvSpPr>
          <a:spLocks noChangeArrowheads="1"/>
        </xdr:cNvSpPr>
      </xdr:nvSpPr>
      <xdr:spPr bwMode="auto">
        <a:xfrm rot="-5400000">
          <a:off x="6235164" y="4734476"/>
          <a:ext cx="121161" cy="12498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389928</xdr:colOff>
      <xdr:row>37</xdr:row>
      <xdr:rowOff>37241</xdr:rowOff>
    </xdr:from>
    <xdr:to>
      <xdr:col>6</xdr:col>
      <xdr:colOff>590617</xdr:colOff>
      <xdr:row>40</xdr:row>
      <xdr:rowOff>62507</xdr:rowOff>
    </xdr:to>
    <xdr:sp macro="" textlink="">
      <xdr:nvSpPr>
        <xdr:cNvPr id="822" name="Line 75">
          <a:extLst>
            <a:ext uri="{FF2B5EF4-FFF2-40B4-BE49-F238E27FC236}">
              <a16:creationId xmlns:a16="http://schemas.microsoft.com/office/drawing/2014/main" id="{954FCA1C-84D2-4CBE-893F-F73006ED522E}"/>
            </a:ext>
          </a:extLst>
        </xdr:cNvPr>
        <xdr:cNvSpPr>
          <a:spLocks noChangeShapeType="1"/>
        </xdr:cNvSpPr>
      </xdr:nvSpPr>
      <xdr:spPr bwMode="auto">
        <a:xfrm flipV="1">
          <a:off x="3155988" y="6201821"/>
          <a:ext cx="878869" cy="528186"/>
        </a:xfrm>
        <a:custGeom>
          <a:avLst/>
          <a:gdLst>
            <a:gd name="connsiteX0" fmla="*/ 0 w 19117"/>
            <a:gd name="connsiteY0" fmla="*/ 0 h 1096830"/>
            <a:gd name="connsiteX1" fmla="*/ 19117 w 19117"/>
            <a:gd name="connsiteY1" fmla="*/ 1096830 h 1096830"/>
            <a:gd name="connsiteX0" fmla="*/ 0 w 96508"/>
            <a:gd name="connsiteY0" fmla="*/ 0 h 1099806"/>
            <a:gd name="connsiteX1" fmla="*/ 96508 w 96508"/>
            <a:gd name="connsiteY1" fmla="*/ 1099806 h 1099806"/>
            <a:gd name="connsiteX0" fmla="*/ 0 w 96508"/>
            <a:gd name="connsiteY0" fmla="*/ 0 h 1099806"/>
            <a:gd name="connsiteX1" fmla="*/ 96508 w 96508"/>
            <a:gd name="connsiteY1" fmla="*/ 1099806 h 1099806"/>
            <a:gd name="connsiteX0" fmla="*/ 0 w 150086"/>
            <a:gd name="connsiteY0" fmla="*/ 0 h 1096829"/>
            <a:gd name="connsiteX1" fmla="*/ 150086 w 150086"/>
            <a:gd name="connsiteY1" fmla="*/ 1096829 h 1096829"/>
            <a:gd name="connsiteX0" fmla="*/ 0 w 151509"/>
            <a:gd name="connsiteY0" fmla="*/ 0 h 1096829"/>
            <a:gd name="connsiteX1" fmla="*/ 150086 w 151509"/>
            <a:gd name="connsiteY1" fmla="*/ 1096829 h 1096829"/>
            <a:gd name="connsiteX0" fmla="*/ 0 w 602524"/>
            <a:gd name="connsiteY0" fmla="*/ 0 h 394360"/>
            <a:gd name="connsiteX1" fmla="*/ 602524 w 602524"/>
            <a:gd name="connsiteY1" fmla="*/ 394360 h 394360"/>
            <a:gd name="connsiteX0" fmla="*/ 0 w 602578"/>
            <a:gd name="connsiteY0" fmla="*/ 0 h 394797"/>
            <a:gd name="connsiteX1" fmla="*/ 602524 w 602578"/>
            <a:gd name="connsiteY1" fmla="*/ 394360 h 394797"/>
            <a:gd name="connsiteX0" fmla="*/ 0 w 602563"/>
            <a:gd name="connsiteY0" fmla="*/ 0 h 444096"/>
            <a:gd name="connsiteX1" fmla="*/ 125015 w 602563"/>
            <a:gd name="connsiteY1" fmla="*/ 428623 h 444096"/>
            <a:gd name="connsiteX2" fmla="*/ 602524 w 602563"/>
            <a:gd name="connsiteY2" fmla="*/ 394360 h 444096"/>
            <a:gd name="connsiteX0" fmla="*/ 0 w 662090"/>
            <a:gd name="connsiteY0" fmla="*/ 0 h 479610"/>
            <a:gd name="connsiteX1" fmla="*/ 125015 w 662090"/>
            <a:gd name="connsiteY1" fmla="*/ 428623 h 479610"/>
            <a:gd name="connsiteX2" fmla="*/ 662055 w 662090"/>
            <a:gd name="connsiteY2" fmla="*/ 477703 h 479610"/>
            <a:gd name="connsiteX0" fmla="*/ 0 w 810912"/>
            <a:gd name="connsiteY0" fmla="*/ 0 h 442236"/>
            <a:gd name="connsiteX1" fmla="*/ 125015 w 810912"/>
            <a:gd name="connsiteY1" fmla="*/ 428623 h 442236"/>
            <a:gd name="connsiteX2" fmla="*/ 810884 w 810912"/>
            <a:gd name="connsiteY2" fmla="*/ 379476 h 442236"/>
            <a:gd name="connsiteX0" fmla="*/ 0 w 810884"/>
            <a:gd name="connsiteY0" fmla="*/ 0 h 485792"/>
            <a:gd name="connsiteX1" fmla="*/ 125015 w 810884"/>
            <a:gd name="connsiteY1" fmla="*/ 428623 h 485792"/>
            <a:gd name="connsiteX2" fmla="*/ 810884 w 810884"/>
            <a:gd name="connsiteY2" fmla="*/ 379476 h 485792"/>
            <a:gd name="connsiteX0" fmla="*/ 0 w 810884"/>
            <a:gd name="connsiteY0" fmla="*/ 0 h 438768"/>
            <a:gd name="connsiteX1" fmla="*/ 125015 w 810884"/>
            <a:gd name="connsiteY1" fmla="*/ 428623 h 438768"/>
            <a:gd name="connsiteX2" fmla="*/ 810884 w 810884"/>
            <a:gd name="connsiteY2" fmla="*/ 379476 h 438768"/>
            <a:gd name="connsiteX0" fmla="*/ 0 w 879345"/>
            <a:gd name="connsiteY0" fmla="*/ 0 h 525328"/>
            <a:gd name="connsiteX1" fmla="*/ 125015 w 879345"/>
            <a:gd name="connsiteY1" fmla="*/ 428623 h 525328"/>
            <a:gd name="connsiteX2" fmla="*/ 879345 w 879345"/>
            <a:gd name="connsiteY2" fmla="*/ 525328 h 525328"/>
            <a:gd name="connsiteX0" fmla="*/ 0 w 879345"/>
            <a:gd name="connsiteY0" fmla="*/ 0 h 525328"/>
            <a:gd name="connsiteX1" fmla="*/ 125015 w 879345"/>
            <a:gd name="connsiteY1" fmla="*/ 428623 h 525328"/>
            <a:gd name="connsiteX2" fmla="*/ 879345 w 879345"/>
            <a:gd name="connsiteY2" fmla="*/ 525328 h 525328"/>
            <a:gd name="connsiteX0" fmla="*/ 0 w 879345"/>
            <a:gd name="connsiteY0" fmla="*/ 0 h 525328"/>
            <a:gd name="connsiteX1" fmla="*/ 125015 w 879345"/>
            <a:gd name="connsiteY1" fmla="*/ 428623 h 525328"/>
            <a:gd name="connsiteX2" fmla="*/ 879345 w 879345"/>
            <a:gd name="connsiteY2" fmla="*/ 525328 h 525328"/>
            <a:gd name="connsiteX0" fmla="*/ 0 w 879345"/>
            <a:gd name="connsiteY0" fmla="*/ 0 h 525328"/>
            <a:gd name="connsiteX1" fmla="*/ 125015 w 879345"/>
            <a:gd name="connsiteY1" fmla="*/ 428623 h 525328"/>
            <a:gd name="connsiteX2" fmla="*/ 879345 w 879345"/>
            <a:gd name="connsiteY2" fmla="*/ 525328 h 525328"/>
            <a:gd name="connsiteX0" fmla="*/ 0 w 879345"/>
            <a:gd name="connsiteY0" fmla="*/ 0 h 525328"/>
            <a:gd name="connsiteX1" fmla="*/ 125015 w 879345"/>
            <a:gd name="connsiteY1" fmla="*/ 428623 h 525328"/>
            <a:gd name="connsiteX2" fmla="*/ 879345 w 879345"/>
            <a:gd name="connsiteY2" fmla="*/ 525328 h 5253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79345" h="525328">
              <a:moveTo>
                <a:pt x="0" y="0"/>
              </a:moveTo>
              <a:cubicBezTo>
                <a:pt x="48617" y="48617"/>
                <a:pt x="120800" y="147587"/>
                <a:pt x="125015" y="428623"/>
              </a:cubicBezTo>
              <a:cubicBezTo>
                <a:pt x="27208" y="475743"/>
                <a:pt x="622941" y="385937"/>
                <a:pt x="879345" y="525328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80367</xdr:colOff>
      <xdr:row>37</xdr:row>
      <xdr:rowOff>110133</xdr:rowOff>
    </xdr:from>
    <xdr:to>
      <xdr:col>6</xdr:col>
      <xdr:colOff>5955</xdr:colOff>
      <xdr:row>38</xdr:row>
      <xdr:rowOff>5953</xdr:rowOff>
    </xdr:to>
    <xdr:sp macro="" textlink="">
      <xdr:nvSpPr>
        <xdr:cNvPr id="823" name="Line 76">
          <a:extLst>
            <a:ext uri="{FF2B5EF4-FFF2-40B4-BE49-F238E27FC236}">
              <a16:creationId xmlns:a16="http://schemas.microsoft.com/office/drawing/2014/main" id="{147DE83A-0029-4F30-970E-D2BF11A4BD47}"/>
            </a:ext>
          </a:extLst>
        </xdr:cNvPr>
        <xdr:cNvSpPr>
          <a:spLocks noChangeShapeType="1"/>
        </xdr:cNvSpPr>
      </xdr:nvSpPr>
      <xdr:spPr bwMode="auto">
        <a:xfrm flipV="1">
          <a:off x="2846427" y="6274713"/>
          <a:ext cx="603768" cy="63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15313</xdr:colOff>
      <xdr:row>36</xdr:row>
      <xdr:rowOff>113095</xdr:rowOff>
    </xdr:from>
    <xdr:ext cx="341875" cy="288741"/>
    <xdr:grpSp>
      <xdr:nvGrpSpPr>
        <xdr:cNvPr id="824" name="Group 6672">
          <a:extLst>
            <a:ext uri="{FF2B5EF4-FFF2-40B4-BE49-F238E27FC236}">
              <a16:creationId xmlns:a16="http://schemas.microsoft.com/office/drawing/2014/main" id="{51F19E50-3687-4BA3-B711-EFEC73859ED9}"/>
            </a:ext>
          </a:extLst>
        </xdr:cNvPr>
        <xdr:cNvGrpSpPr>
          <a:grpSpLocks/>
        </xdr:cNvGrpSpPr>
      </xdr:nvGrpSpPr>
      <xdr:grpSpPr bwMode="auto">
        <a:xfrm>
          <a:off x="3470489" y="6139293"/>
          <a:ext cx="341875" cy="288741"/>
          <a:chOff x="536" y="110"/>
          <a:chExt cx="46" cy="44"/>
        </a:xfrm>
      </xdr:grpSpPr>
      <xdr:pic>
        <xdr:nvPicPr>
          <xdr:cNvPr id="825" name="Picture 6673" descr="route2">
            <a:extLst>
              <a:ext uri="{FF2B5EF4-FFF2-40B4-BE49-F238E27FC236}">
                <a16:creationId xmlns:a16="http://schemas.microsoft.com/office/drawing/2014/main" id="{1406C904-35D0-DC84-11EC-FDF8EC78EE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6" name="Text Box 6674">
            <a:extLst>
              <a:ext uri="{FF2B5EF4-FFF2-40B4-BE49-F238E27FC236}">
                <a16:creationId xmlns:a16="http://schemas.microsoft.com/office/drawing/2014/main" id="{89B54577-63B3-5321-25DF-78E50694D1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</a:p>
        </xdr:txBody>
      </xdr:sp>
    </xdr:grpSp>
    <xdr:clientData/>
  </xdr:oneCellAnchor>
  <xdr:twoCellAnchor>
    <xdr:from>
      <xdr:col>1</xdr:col>
      <xdr:colOff>65478</xdr:colOff>
      <xdr:row>45</xdr:row>
      <xdr:rowOff>50597</xdr:rowOff>
    </xdr:from>
    <xdr:to>
      <xdr:col>1</xdr:col>
      <xdr:colOff>550660</xdr:colOff>
      <xdr:row>47</xdr:row>
      <xdr:rowOff>125011</xdr:rowOff>
    </xdr:to>
    <xdr:sp macro="" textlink="">
      <xdr:nvSpPr>
        <xdr:cNvPr id="827" name="Line 120">
          <a:extLst>
            <a:ext uri="{FF2B5EF4-FFF2-40B4-BE49-F238E27FC236}">
              <a16:creationId xmlns:a16="http://schemas.microsoft.com/office/drawing/2014/main" id="{3C9AA06A-EC2A-4E8C-B33A-DDB7715CBCA4}"/>
            </a:ext>
          </a:extLst>
        </xdr:cNvPr>
        <xdr:cNvSpPr>
          <a:spLocks noChangeShapeType="1"/>
        </xdr:cNvSpPr>
      </xdr:nvSpPr>
      <xdr:spPr bwMode="auto">
        <a:xfrm flipV="1">
          <a:off x="118818" y="7579157"/>
          <a:ext cx="485182" cy="40969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562710</xdr:colOff>
      <xdr:row>42</xdr:row>
      <xdr:rowOff>64745</xdr:rowOff>
    </xdr:from>
    <xdr:to>
      <xdr:col>2</xdr:col>
      <xdr:colOff>169171</xdr:colOff>
      <xdr:row>48</xdr:row>
      <xdr:rowOff>130614</xdr:rowOff>
    </xdr:to>
    <xdr:sp macro="" textlink="">
      <xdr:nvSpPr>
        <xdr:cNvPr id="828" name="Freeform 527">
          <a:extLst>
            <a:ext uri="{FF2B5EF4-FFF2-40B4-BE49-F238E27FC236}">
              <a16:creationId xmlns:a16="http://schemas.microsoft.com/office/drawing/2014/main" id="{CF852644-B998-4B6A-A31A-6A1AB9C992BB}"/>
            </a:ext>
          </a:extLst>
        </xdr:cNvPr>
        <xdr:cNvSpPr>
          <a:spLocks/>
        </xdr:cNvSpPr>
      </xdr:nvSpPr>
      <xdr:spPr bwMode="auto">
        <a:xfrm flipH="1">
          <a:off x="616050" y="7090385"/>
          <a:ext cx="284641" cy="107170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3022"/>
            <a:gd name="connsiteY0" fmla="*/ 14870 h 14870"/>
            <a:gd name="connsiteX1" fmla="*/ 2641 w 13022"/>
            <a:gd name="connsiteY1" fmla="*/ 1538 h 14870"/>
            <a:gd name="connsiteX2" fmla="*/ 13022 w 13022"/>
            <a:gd name="connsiteY2" fmla="*/ 0 h 14870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200 w 10433"/>
            <a:gd name="connsiteY1" fmla="*/ 5271 h 14984"/>
            <a:gd name="connsiteX2" fmla="*/ 10433 w 10433"/>
            <a:gd name="connsiteY2" fmla="*/ 0 h 14984"/>
            <a:gd name="connsiteX0" fmla="*/ 148 w 3053"/>
            <a:gd name="connsiteY0" fmla="*/ 12589 h 12589"/>
            <a:gd name="connsiteX1" fmla="*/ 2348 w 3053"/>
            <a:gd name="connsiteY1" fmla="*/ 2876 h 12589"/>
            <a:gd name="connsiteX2" fmla="*/ 870 w 3053"/>
            <a:gd name="connsiteY2" fmla="*/ 0 h 12589"/>
            <a:gd name="connsiteX0" fmla="*/ 980 w 10456"/>
            <a:gd name="connsiteY0" fmla="*/ 10193 h 10193"/>
            <a:gd name="connsiteX1" fmla="*/ 8186 w 10456"/>
            <a:gd name="connsiteY1" fmla="*/ 2478 h 10193"/>
            <a:gd name="connsiteX2" fmla="*/ 2803 w 10456"/>
            <a:gd name="connsiteY2" fmla="*/ 0 h 10193"/>
            <a:gd name="connsiteX0" fmla="*/ 0 w 10961"/>
            <a:gd name="connsiteY0" fmla="*/ 10193 h 10193"/>
            <a:gd name="connsiteX1" fmla="*/ 7206 w 10961"/>
            <a:gd name="connsiteY1" fmla="*/ 2478 h 10193"/>
            <a:gd name="connsiteX2" fmla="*/ 1823 w 10961"/>
            <a:gd name="connsiteY2" fmla="*/ 0 h 10193"/>
            <a:gd name="connsiteX0" fmla="*/ 3960 w 14082"/>
            <a:gd name="connsiteY0" fmla="*/ 9355 h 9355"/>
            <a:gd name="connsiteX1" fmla="*/ 11166 w 14082"/>
            <a:gd name="connsiteY1" fmla="*/ 1640 h 9355"/>
            <a:gd name="connsiteX2" fmla="*/ 0 w 14082"/>
            <a:gd name="connsiteY2" fmla="*/ 0 h 9355"/>
            <a:gd name="connsiteX0" fmla="*/ 2812 w 10387"/>
            <a:gd name="connsiteY0" fmla="*/ 10000 h 10000"/>
            <a:gd name="connsiteX1" fmla="*/ 7929 w 10387"/>
            <a:gd name="connsiteY1" fmla="*/ 1753 h 10000"/>
            <a:gd name="connsiteX2" fmla="*/ 0 w 10387"/>
            <a:gd name="connsiteY2" fmla="*/ 0 h 10000"/>
            <a:gd name="connsiteX0" fmla="*/ 2812 w 7994"/>
            <a:gd name="connsiteY0" fmla="*/ 10000 h 10000"/>
            <a:gd name="connsiteX1" fmla="*/ 7929 w 7994"/>
            <a:gd name="connsiteY1" fmla="*/ 1753 h 10000"/>
            <a:gd name="connsiteX2" fmla="*/ 0 w 7994"/>
            <a:gd name="connsiteY2" fmla="*/ 0 h 10000"/>
            <a:gd name="connsiteX0" fmla="*/ 3518 w 9919"/>
            <a:gd name="connsiteY0" fmla="*/ 10000 h 10000"/>
            <a:gd name="connsiteX1" fmla="*/ 9919 w 9919"/>
            <a:gd name="connsiteY1" fmla="*/ 1753 h 10000"/>
            <a:gd name="connsiteX2" fmla="*/ 0 w 9919"/>
            <a:gd name="connsiteY2" fmla="*/ 0 h 10000"/>
            <a:gd name="connsiteX0" fmla="*/ 6946 w 11860"/>
            <a:gd name="connsiteY0" fmla="*/ 9724 h 9724"/>
            <a:gd name="connsiteX1" fmla="*/ 10000 w 11860"/>
            <a:gd name="connsiteY1" fmla="*/ 1753 h 9724"/>
            <a:gd name="connsiteX2" fmla="*/ 0 w 11860"/>
            <a:gd name="connsiteY2" fmla="*/ 0 h 9724"/>
            <a:gd name="connsiteX0" fmla="*/ 5857 w 8432"/>
            <a:gd name="connsiteY0" fmla="*/ 10000 h 10000"/>
            <a:gd name="connsiteX1" fmla="*/ 8432 w 8432"/>
            <a:gd name="connsiteY1" fmla="*/ 1803 h 10000"/>
            <a:gd name="connsiteX2" fmla="*/ 0 w 8432"/>
            <a:gd name="connsiteY2" fmla="*/ 0 h 10000"/>
            <a:gd name="connsiteX0" fmla="*/ 9050 w 10000"/>
            <a:gd name="connsiteY0" fmla="*/ 10000 h 10000"/>
            <a:gd name="connsiteX1" fmla="*/ 10000 w 10000"/>
            <a:gd name="connsiteY1" fmla="*/ 1803 h 10000"/>
            <a:gd name="connsiteX2" fmla="*/ 0 w 10000"/>
            <a:gd name="connsiteY2" fmla="*/ 0 h 10000"/>
            <a:gd name="connsiteX0" fmla="*/ 9050 w 10000"/>
            <a:gd name="connsiteY0" fmla="*/ 10000 h 10000"/>
            <a:gd name="connsiteX1" fmla="*/ 10000 w 10000"/>
            <a:gd name="connsiteY1" fmla="*/ 1803 h 10000"/>
            <a:gd name="connsiteX2" fmla="*/ 0 w 10000"/>
            <a:gd name="connsiteY2" fmla="*/ 0 h 10000"/>
            <a:gd name="connsiteX0" fmla="*/ 9050 w 10000"/>
            <a:gd name="connsiteY0" fmla="*/ 10000 h 10000"/>
            <a:gd name="connsiteX1" fmla="*/ 10000 w 10000"/>
            <a:gd name="connsiteY1" fmla="*/ 1803 h 10000"/>
            <a:gd name="connsiteX2" fmla="*/ 0 w 10000"/>
            <a:gd name="connsiteY2" fmla="*/ 0 h 10000"/>
            <a:gd name="connsiteX0" fmla="*/ 9050 w 10000"/>
            <a:gd name="connsiteY0" fmla="*/ 10000 h 10000"/>
            <a:gd name="connsiteX1" fmla="*/ 10000 w 10000"/>
            <a:gd name="connsiteY1" fmla="*/ 1803 h 10000"/>
            <a:gd name="connsiteX2" fmla="*/ 0 w 10000"/>
            <a:gd name="connsiteY2" fmla="*/ 0 h 10000"/>
            <a:gd name="connsiteX0" fmla="*/ 9536 w 10000"/>
            <a:gd name="connsiteY0" fmla="*/ 8901 h 8901"/>
            <a:gd name="connsiteX1" fmla="*/ 10000 w 10000"/>
            <a:gd name="connsiteY1" fmla="*/ 1803 h 8901"/>
            <a:gd name="connsiteX2" fmla="*/ 0 w 10000"/>
            <a:gd name="connsiteY2" fmla="*/ 0 h 8901"/>
            <a:gd name="connsiteX0" fmla="*/ 16172 w 16636"/>
            <a:gd name="connsiteY0" fmla="*/ 14102 h 14102"/>
            <a:gd name="connsiteX1" fmla="*/ 16636 w 16636"/>
            <a:gd name="connsiteY1" fmla="*/ 6128 h 14102"/>
            <a:gd name="connsiteX2" fmla="*/ 0 w 16636"/>
            <a:gd name="connsiteY2" fmla="*/ 0 h 14102"/>
            <a:gd name="connsiteX0" fmla="*/ 16172 w 16636"/>
            <a:gd name="connsiteY0" fmla="*/ 14102 h 14102"/>
            <a:gd name="connsiteX1" fmla="*/ 16636 w 16636"/>
            <a:gd name="connsiteY1" fmla="*/ 6128 h 14102"/>
            <a:gd name="connsiteX2" fmla="*/ 0 w 16636"/>
            <a:gd name="connsiteY2" fmla="*/ 0 h 14102"/>
            <a:gd name="connsiteX0" fmla="*/ 15039 w 15503"/>
            <a:gd name="connsiteY0" fmla="*/ 14261 h 14261"/>
            <a:gd name="connsiteX1" fmla="*/ 15503 w 15503"/>
            <a:gd name="connsiteY1" fmla="*/ 6287 h 14261"/>
            <a:gd name="connsiteX2" fmla="*/ 0 w 15503"/>
            <a:gd name="connsiteY2" fmla="*/ 0 h 142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503" h="14261">
              <a:moveTo>
                <a:pt x="15039" y="14261"/>
              </a:moveTo>
              <a:cubicBezTo>
                <a:pt x="13143" y="8136"/>
                <a:pt x="9684" y="8056"/>
                <a:pt x="15503" y="6287"/>
              </a:cubicBezTo>
              <a:cubicBezTo>
                <a:pt x="10628" y="5568"/>
                <a:pt x="3272" y="372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420588</xdr:colOff>
      <xdr:row>34</xdr:row>
      <xdr:rowOff>132828</xdr:rowOff>
    </xdr:from>
    <xdr:to>
      <xdr:col>5</xdr:col>
      <xdr:colOff>624370</xdr:colOff>
      <xdr:row>35</xdr:row>
      <xdr:rowOff>162328</xdr:rowOff>
    </xdr:to>
    <xdr:sp macro="" textlink="">
      <xdr:nvSpPr>
        <xdr:cNvPr id="829" name="六角形 828">
          <a:extLst>
            <a:ext uri="{FF2B5EF4-FFF2-40B4-BE49-F238E27FC236}">
              <a16:creationId xmlns:a16="http://schemas.microsoft.com/office/drawing/2014/main" id="{31C713BE-390A-486C-8D45-E1F56D13EA3C}"/>
            </a:ext>
          </a:extLst>
        </xdr:cNvPr>
        <xdr:cNvSpPr/>
      </xdr:nvSpPr>
      <xdr:spPr bwMode="auto">
        <a:xfrm>
          <a:off x="3186648" y="5794488"/>
          <a:ext cx="203782" cy="1971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41</xdr:row>
      <xdr:rowOff>14517</xdr:rowOff>
    </xdr:from>
    <xdr:to>
      <xdr:col>1</xdr:col>
      <xdr:colOff>151534</xdr:colOff>
      <xdr:row>41</xdr:row>
      <xdr:rowOff>157392</xdr:rowOff>
    </xdr:to>
    <xdr:sp macro="" textlink="">
      <xdr:nvSpPr>
        <xdr:cNvPr id="830" name="六角形 829">
          <a:extLst>
            <a:ext uri="{FF2B5EF4-FFF2-40B4-BE49-F238E27FC236}">
              <a16:creationId xmlns:a16="http://schemas.microsoft.com/office/drawing/2014/main" id="{738F7F1D-676C-48A4-8000-C359714DD62F}"/>
            </a:ext>
          </a:extLst>
        </xdr:cNvPr>
        <xdr:cNvSpPr/>
      </xdr:nvSpPr>
      <xdr:spPr bwMode="auto">
        <a:xfrm>
          <a:off x="53340" y="6849657"/>
          <a:ext cx="151534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434148</xdr:colOff>
      <xdr:row>37</xdr:row>
      <xdr:rowOff>64829</xdr:rowOff>
    </xdr:from>
    <xdr:to>
      <xdr:col>5</xdr:col>
      <xdr:colOff>574471</xdr:colOff>
      <xdr:row>38</xdr:row>
      <xdr:rowOff>32741</xdr:rowOff>
    </xdr:to>
    <xdr:sp macro="" textlink="">
      <xdr:nvSpPr>
        <xdr:cNvPr id="831" name="Oval 862">
          <a:extLst>
            <a:ext uri="{FF2B5EF4-FFF2-40B4-BE49-F238E27FC236}">
              <a16:creationId xmlns:a16="http://schemas.microsoft.com/office/drawing/2014/main" id="{9BADB532-7EE3-4DDD-B96D-A52A1FE1CEE5}"/>
            </a:ext>
          </a:extLst>
        </xdr:cNvPr>
        <xdr:cNvSpPr>
          <a:spLocks noChangeArrowheads="1"/>
        </xdr:cNvSpPr>
      </xdr:nvSpPr>
      <xdr:spPr bwMode="auto">
        <a:xfrm>
          <a:off x="3200208" y="6229409"/>
          <a:ext cx="140323" cy="1355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428056</xdr:colOff>
      <xdr:row>38</xdr:row>
      <xdr:rowOff>83911</xdr:rowOff>
    </xdr:from>
    <xdr:ext cx="159552" cy="128171"/>
    <xdr:pic>
      <xdr:nvPicPr>
        <xdr:cNvPr id="832" name="図 831">
          <a:extLst>
            <a:ext uri="{FF2B5EF4-FFF2-40B4-BE49-F238E27FC236}">
              <a16:creationId xmlns:a16="http://schemas.microsoft.com/office/drawing/2014/main" id="{6E772475-CFAC-457D-B9C9-BC58688B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194116" y="6416131"/>
          <a:ext cx="159552" cy="128171"/>
        </a:xfrm>
        <a:prstGeom prst="rect">
          <a:avLst/>
        </a:prstGeom>
      </xdr:spPr>
    </xdr:pic>
    <xdr:clientData/>
  </xdr:oneCellAnchor>
  <xdr:oneCellAnchor>
    <xdr:from>
      <xdr:col>1</xdr:col>
      <xdr:colOff>535368</xdr:colOff>
      <xdr:row>46</xdr:row>
      <xdr:rowOff>49856</xdr:rowOff>
    </xdr:from>
    <xdr:ext cx="154462" cy="126861"/>
    <xdr:pic>
      <xdr:nvPicPr>
        <xdr:cNvPr id="833" name="図 832">
          <a:extLst>
            <a:ext uri="{FF2B5EF4-FFF2-40B4-BE49-F238E27FC236}">
              <a16:creationId xmlns:a16="http://schemas.microsoft.com/office/drawing/2014/main" id="{D2A7F2BC-5C9D-4996-BC00-0843E5E9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88708" y="7746056"/>
          <a:ext cx="154462" cy="126861"/>
        </a:xfrm>
        <a:prstGeom prst="rect">
          <a:avLst/>
        </a:prstGeom>
      </xdr:spPr>
    </xdr:pic>
    <xdr:clientData/>
  </xdr:oneCellAnchor>
  <xdr:oneCellAnchor>
    <xdr:from>
      <xdr:col>1</xdr:col>
      <xdr:colOff>468830</xdr:colOff>
      <xdr:row>44</xdr:row>
      <xdr:rowOff>141801</xdr:rowOff>
    </xdr:from>
    <xdr:ext cx="144151" cy="141430"/>
    <xdr:pic>
      <xdr:nvPicPr>
        <xdr:cNvPr id="834" name="図 833">
          <a:extLst>
            <a:ext uri="{FF2B5EF4-FFF2-40B4-BE49-F238E27FC236}">
              <a16:creationId xmlns:a16="http://schemas.microsoft.com/office/drawing/2014/main" id="{292843D7-FFB3-49A7-8936-6E5B3B44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2170" y="7502721"/>
          <a:ext cx="144151" cy="141430"/>
        </a:xfrm>
        <a:prstGeom prst="rect">
          <a:avLst/>
        </a:prstGeom>
      </xdr:spPr>
    </xdr:pic>
    <xdr:clientData/>
  </xdr:oneCellAnchor>
  <xdr:oneCellAnchor>
    <xdr:from>
      <xdr:col>1</xdr:col>
      <xdr:colOff>316984</xdr:colOff>
      <xdr:row>42</xdr:row>
      <xdr:rowOff>79827</xdr:rowOff>
    </xdr:from>
    <xdr:ext cx="304188" cy="186974"/>
    <xdr:sp macro="" textlink="">
      <xdr:nvSpPr>
        <xdr:cNvPr id="835" name="Text Box 1664">
          <a:extLst>
            <a:ext uri="{FF2B5EF4-FFF2-40B4-BE49-F238E27FC236}">
              <a16:creationId xmlns:a16="http://schemas.microsoft.com/office/drawing/2014/main" id="{B5F7543A-F8D9-41A2-B017-EDA3B08F13DF}"/>
            </a:ext>
          </a:extLst>
        </xdr:cNvPr>
        <xdr:cNvSpPr txBox="1">
          <a:spLocks noChangeArrowheads="1"/>
        </xdr:cNvSpPr>
      </xdr:nvSpPr>
      <xdr:spPr bwMode="auto">
        <a:xfrm>
          <a:off x="370324" y="7105467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74383</xdr:colOff>
      <xdr:row>37</xdr:row>
      <xdr:rowOff>1260</xdr:rowOff>
    </xdr:from>
    <xdr:to>
      <xdr:col>2</xdr:col>
      <xdr:colOff>224059</xdr:colOff>
      <xdr:row>37</xdr:row>
      <xdr:rowOff>154340</xdr:rowOff>
    </xdr:to>
    <xdr:sp macro="" textlink="">
      <xdr:nvSpPr>
        <xdr:cNvPr id="836" name="Oval 1295">
          <a:extLst>
            <a:ext uri="{FF2B5EF4-FFF2-40B4-BE49-F238E27FC236}">
              <a16:creationId xmlns:a16="http://schemas.microsoft.com/office/drawing/2014/main" id="{0879DF14-3C9E-4362-83AB-E21811FC4E88}"/>
            </a:ext>
          </a:extLst>
        </xdr:cNvPr>
        <xdr:cNvSpPr>
          <a:spLocks noChangeArrowheads="1"/>
        </xdr:cNvSpPr>
      </xdr:nvSpPr>
      <xdr:spPr bwMode="auto">
        <a:xfrm>
          <a:off x="805903" y="6165840"/>
          <a:ext cx="149676" cy="1530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</xdr:col>
      <xdr:colOff>271459</xdr:colOff>
      <xdr:row>35</xdr:row>
      <xdr:rowOff>76206</xdr:rowOff>
    </xdr:from>
    <xdr:ext cx="319091" cy="280982"/>
    <xdr:grpSp>
      <xdr:nvGrpSpPr>
        <xdr:cNvPr id="837" name="Group 6672">
          <a:extLst>
            <a:ext uri="{FF2B5EF4-FFF2-40B4-BE49-F238E27FC236}">
              <a16:creationId xmlns:a16="http://schemas.microsoft.com/office/drawing/2014/main" id="{88A3A2E8-E022-44A9-9039-533FCF4130BF}"/>
            </a:ext>
          </a:extLst>
        </xdr:cNvPr>
        <xdr:cNvGrpSpPr>
          <a:grpSpLocks/>
        </xdr:cNvGrpSpPr>
      </xdr:nvGrpSpPr>
      <xdr:grpSpPr bwMode="auto">
        <a:xfrm>
          <a:off x="323810" y="5933717"/>
          <a:ext cx="319091" cy="280982"/>
          <a:chOff x="536" y="110"/>
          <a:chExt cx="46" cy="44"/>
        </a:xfrm>
      </xdr:grpSpPr>
      <xdr:pic>
        <xdr:nvPicPr>
          <xdr:cNvPr id="838" name="Picture 6673" descr="route2">
            <a:extLst>
              <a:ext uri="{FF2B5EF4-FFF2-40B4-BE49-F238E27FC236}">
                <a16:creationId xmlns:a16="http://schemas.microsoft.com/office/drawing/2014/main" id="{24F0A7F8-A68E-702B-08DC-32F042BF7F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39" name="Text Box 6674">
            <a:extLst>
              <a:ext uri="{FF2B5EF4-FFF2-40B4-BE49-F238E27FC236}">
                <a16:creationId xmlns:a16="http://schemas.microsoft.com/office/drawing/2014/main" id="{8307FB57-86FA-F28C-D56F-AA2AABC510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1</xdr:col>
      <xdr:colOff>472152</xdr:colOff>
      <xdr:row>38</xdr:row>
      <xdr:rowOff>159065</xdr:rowOff>
    </xdr:from>
    <xdr:ext cx="351754" cy="279089"/>
    <xdr:grpSp>
      <xdr:nvGrpSpPr>
        <xdr:cNvPr id="840" name="Group 6672">
          <a:extLst>
            <a:ext uri="{FF2B5EF4-FFF2-40B4-BE49-F238E27FC236}">
              <a16:creationId xmlns:a16="http://schemas.microsoft.com/office/drawing/2014/main" id="{2ACDAB29-7AF2-43E0-9F52-8B61E98B598E}"/>
            </a:ext>
          </a:extLst>
        </xdr:cNvPr>
        <xdr:cNvGrpSpPr>
          <a:grpSpLocks/>
        </xdr:cNvGrpSpPr>
      </xdr:nvGrpSpPr>
      <xdr:grpSpPr bwMode="auto">
        <a:xfrm>
          <a:off x="524503" y="6522638"/>
          <a:ext cx="351754" cy="279089"/>
          <a:chOff x="536" y="110"/>
          <a:chExt cx="46" cy="44"/>
        </a:xfrm>
      </xdr:grpSpPr>
      <xdr:pic>
        <xdr:nvPicPr>
          <xdr:cNvPr id="841" name="Picture 6673" descr="route2">
            <a:extLst>
              <a:ext uri="{FF2B5EF4-FFF2-40B4-BE49-F238E27FC236}">
                <a16:creationId xmlns:a16="http://schemas.microsoft.com/office/drawing/2014/main" id="{F775FF3D-0A76-2393-DB3B-73B1862329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2" name="Text Box 6674">
            <a:extLst>
              <a:ext uri="{FF2B5EF4-FFF2-40B4-BE49-F238E27FC236}">
                <a16:creationId xmlns:a16="http://schemas.microsoft.com/office/drawing/2014/main" id="{7AD4822D-D430-6551-3672-177E5576BA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 editAs="oneCell">
    <xdr:from>
      <xdr:col>1</xdr:col>
      <xdr:colOff>628646</xdr:colOff>
      <xdr:row>34</xdr:row>
      <xdr:rowOff>138111</xdr:rowOff>
    </xdr:from>
    <xdr:to>
      <xdr:col>2</xdr:col>
      <xdr:colOff>272833</xdr:colOff>
      <xdr:row>36</xdr:row>
      <xdr:rowOff>48884</xdr:rowOff>
    </xdr:to>
    <xdr:grpSp>
      <xdr:nvGrpSpPr>
        <xdr:cNvPr id="843" name="Group 6672">
          <a:extLst>
            <a:ext uri="{FF2B5EF4-FFF2-40B4-BE49-F238E27FC236}">
              <a16:creationId xmlns:a16="http://schemas.microsoft.com/office/drawing/2014/main" id="{6AF02641-276F-43E8-AF2F-12768E32670B}"/>
            </a:ext>
          </a:extLst>
        </xdr:cNvPr>
        <xdr:cNvGrpSpPr>
          <a:grpSpLocks/>
        </xdr:cNvGrpSpPr>
      </xdr:nvGrpSpPr>
      <xdr:grpSpPr bwMode="auto">
        <a:xfrm>
          <a:off x="680997" y="5826935"/>
          <a:ext cx="324752" cy="248147"/>
          <a:chOff x="536" y="110"/>
          <a:chExt cx="46" cy="44"/>
        </a:xfrm>
      </xdr:grpSpPr>
      <xdr:pic>
        <xdr:nvPicPr>
          <xdr:cNvPr id="844" name="Picture 6673" descr="route2">
            <a:extLst>
              <a:ext uri="{FF2B5EF4-FFF2-40B4-BE49-F238E27FC236}">
                <a16:creationId xmlns:a16="http://schemas.microsoft.com/office/drawing/2014/main" id="{F8BEF0C6-596A-20BC-A32A-615290686D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5" name="Text Box 6674">
            <a:extLst>
              <a:ext uri="{FF2B5EF4-FFF2-40B4-BE49-F238E27FC236}">
                <a16:creationId xmlns:a16="http://schemas.microsoft.com/office/drawing/2014/main" id="{C8518B46-4F42-00CC-D4A4-3336FC64A8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2</xdr:col>
      <xdr:colOff>166699</xdr:colOff>
      <xdr:row>39</xdr:row>
      <xdr:rowOff>0</xdr:rowOff>
    </xdr:from>
    <xdr:to>
      <xdr:col>2</xdr:col>
      <xdr:colOff>487161</xdr:colOff>
      <xdr:row>40</xdr:row>
      <xdr:rowOff>77460</xdr:rowOff>
    </xdr:to>
    <xdr:grpSp>
      <xdr:nvGrpSpPr>
        <xdr:cNvPr id="846" name="Group 6672">
          <a:extLst>
            <a:ext uri="{FF2B5EF4-FFF2-40B4-BE49-F238E27FC236}">
              <a16:creationId xmlns:a16="http://schemas.microsoft.com/office/drawing/2014/main" id="{42861B60-DA84-4791-A821-1F0EDAD86CFC}"/>
            </a:ext>
          </a:extLst>
        </xdr:cNvPr>
        <xdr:cNvGrpSpPr>
          <a:grpSpLocks/>
        </xdr:cNvGrpSpPr>
      </xdr:nvGrpSpPr>
      <xdr:grpSpPr bwMode="auto">
        <a:xfrm>
          <a:off x="899615" y="6532260"/>
          <a:ext cx="320462" cy="246147"/>
          <a:chOff x="536" y="110"/>
          <a:chExt cx="46" cy="44"/>
        </a:xfrm>
      </xdr:grpSpPr>
      <xdr:pic>
        <xdr:nvPicPr>
          <xdr:cNvPr id="847" name="Picture 6673" descr="route2">
            <a:extLst>
              <a:ext uri="{FF2B5EF4-FFF2-40B4-BE49-F238E27FC236}">
                <a16:creationId xmlns:a16="http://schemas.microsoft.com/office/drawing/2014/main" id="{BE09F6E9-0448-B165-B431-E7DBFA12C2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8" name="Text Box 6674">
            <a:extLst>
              <a:ext uri="{FF2B5EF4-FFF2-40B4-BE49-F238E27FC236}">
                <a16:creationId xmlns:a16="http://schemas.microsoft.com/office/drawing/2014/main" id="{EDB975E6-E4ED-2BB6-8744-766E821CAE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73222</xdr:colOff>
      <xdr:row>28</xdr:row>
      <xdr:rowOff>75001</xdr:rowOff>
    </xdr:from>
    <xdr:ext cx="504825" cy="165173"/>
    <xdr:sp macro="" textlink="">
      <xdr:nvSpPr>
        <xdr:cNvPr id="849" name="Text Box 1620">
          <a:extLst>
            <a:ext uri="{FF2B5EF4-FFF2-40B4-BE49-F238E27FC236}">
              <a16:creationId xmlns:a16="http://schemas.microsoft.com/office/drawing/2014/main" id="{C776362F-CEB6-4D0F-933A-918994F8D853}"/>
            </a:ext>
          </a:extLst>
        </xdr:cNvPr>
        <xdr:cNvSpPr txBox="1">
          <a:spLocks noChangeArrowheads="1"/>
        </xdr:cNvSpPr>
      </xdr:nvSpPr>
      <xdr:spPr bwMode="auto">
        <a:xfrm>
          <a:off x="126562" y="4730821"/>
          <a:ext cx="50482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尾</a:t>
          </a:r>
          <a:r>
            <a:rPr lang="ja-JP" altLang="ja-JP" sz="700" b="1" i="0" baseline="0">
              <a:effectLst/>
              <a:latin typeface="+mn-lt"/>
              <a:ea typeface="+mn-ea"/>
              <a:cs typeface="+mn-cs"/>
            </a:rPr>
            <a:t>ヶ</a:t>
          </a:r>
          <a:r>
            <a:rPr lang="ja-JP" altLang="en-US" sz="8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芝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390533</xdr:colOff>
      <xdr:row>26</xdr:row>
      <xdr:rowOff>74986</xdr:rowOff>
    </xdr:from>
    <xdr:ext cx="585788" cy="348878"/>
    <xdr:sp macro="" textlink="">
      <xdr:nvSpPr>
        <xdr:cNvPr id="850" name="Text Box 1620">
          <a:extLst>
            <a:ext uri="{FF2B5EF4-FFF2-40B4-BE49-F238E27FC236}">
              <a16:creationId xmlns:a16="http://schemas.microsoft.com/office/drawing/2014/main" id="{33D66340-19DB-4400-BB13-6358A6B1B8EF}"/>
            </a:ext>
          </a:extLst>
        </xdr:cNvPr>
        <xdr:cNvSpPr txBox="1">
          <a:spLocks noChangeArrowheads="1"/>
        </xdr:cNvSpPr>
      </xdr:nvSpPr>
      <xdr:spPr bwMode="auto">
        <a:xfrm>
          <a:off x="1800233" y="4395526"/>
          <a:ext cx="585788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2.6㎞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379m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堀越峠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47628</xdr:colOff>
      <xdr:row>29</xdr:row>
      <xdr:rowOff>4762</xdr:rowOff>
    </xdr:from>
    <xdr:ext cx="319277" cy="227535"/>
    <xdr:grpSp>
      <xdr:nvGrpSpPr>
        <xdr:cNvPr id="851" name="Group 6672">
          <a:extLst>
            <a:ext uri="{FF2B5EF4-FFF2-40B4-BE49-F238E27FC236}">
              <a16:creationId xmlns:a16="http://schemas.microsoft.com/office/drawing/2014/main" id="{1E207364-7EA2-4CA2-B303-AB255430084D}"/>
            </a:ext>
          </a:extLst>
        </xdr:cNvPr>
        <xdr:cNvGrpSpPr>
          <a:grpSpLocks/>
        </xdr:cNvGrpSpPr>
      </xdr:nvGrpSpPr>
      <xdr:grpSpPr bwMode="auto">
        <a:xfrm>
          <a:off x="2822239" y="4850151"/>
          <a:ext cx="319277" cy="227535"/>
          <a:chOff x="536" y="109"/>
          <a:chExt cx="46" cy="44"/>
        </a:xfrm>
      </xdr:grpSpPr>
      <xdr:pic>
        <xdr:nvPicPr>
          <xdr:cNvPr id="852" name="Picture 6673" descr="route2">
            <a:extLst>
              <a:ext uri="{FF2B5EF4-FFF2-40B4-BE49-F238E27FC236}">
                <a16:creationId xmlns:a16="http://schemas.microsoft.com/office/drawing/2014/main" id="{29CCD95F-A914-E394-ECBA-F8C1B1DC31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3" name="Text Box 6674">
            <a:extLst>
              <a:ext uri="{FF2B5EF4-FFF2-40B4-BE49-F238E27FC236}">
                <a16:creationId xmlns:a16="http://schemas.microsoft.com/office/drawing/2014/main" id="{73454B54-5A5D-3D1C-10CC-4DF6B8283B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286074</xdr:colOff>
      <xdr:row>29</xdr:row>
      <xdr:rowOff>151577</xdr:rowOff>
    </xdr:from>
    <xdr:ext cx="385448" cy="143694"/>
    <xdr:sp macro="" textlink="">
      <xdr:nvSpPr>
        <xdr:cNvPr id="854" name="Text Box 1620">
          <a:extLst>
            <a:ext uri="{FF2B5EF4-FFF2-40B4-BE49-F238E27FC236}">
              <a16:creationId xmlns:a16="http://schemas.microsoft.com/office/drawing/2014/main" id="{EECC6BF2-9941-49EA-BD1C-734B6806FF80}"/>
            </a:ext>
          </a:extLst>
        </xdr:cNvPr>
        <xdr:cNvSpPr txBox="1">
          <a:spLocks noChangeArrowheads="1"/>
        </xdr:cNvSpPr>
      </xdr:nvSpPr>
      <xdr:spPr bwMode="auto">
        <a:xfrm>
          <a:off x="1695774" y="4975037"/>
          <a:ext cx="385448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犬飼川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3</xdr:col>
      <xdr:colOff>74414</xdr:colOff>
      <xdr:row>38</xdr:row>
      <xdr:rowOff>71437</xdr:rowOff>
    </xdr:from>
    <xdr:to>
      <xdr:col>3</xdr:col>
      <xdr:colOff>577454</xdr:colOff>
      <xdr:row>38</xdr:row>
      <xdr:rowOff>145851</xdr:rowOff>
    </xdr:to>
    <xdr:sp macro="" textlink="">
      <xdr:nvSpPr>
        <xdr:cNvPr id="855" name="Line 76">
          <a:extLst>
            <a:ext uri="{FF2B5EF4-FFF2-40B4-BE49-F238E27FC236}">
              <a16:creationId xmlns:a16="http://schemas.microsoft.com/office/drawing/2014/main" id="{8C4F4CCF-71B9-4F3C-A469-E9B3B56A8629}"/>
            </a:ext>
          </a:extLst>
        </xdr:cNvPr>
        <xdr:cNvSpPr>
          <a:spLocks noChangeShapeType="1"/>
        </xdr:cNvSpPr>
      </xdr:nvSpPr>
      <xdr:spPr bwMode="auto">
        <a:xfrm flipV="1">
          <a:off x="1484114" y="6403657"/>
          <a:ext cx="503040" cy="744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535033</xdr:colOff>
      <xdr:row>33</xdr:row>
      <xdr:rowOff>149225</xdr:rowOff>
    </xdr:from>
    <xdr:to>
      <xdr:col>3</xdr:col>
      <xdr:colOff>541338</xdr:colOff>
      <xdr:row>35</xdr:row>
      <xdr:rowOff>52387</xdr:rowOff>
    </xdr:to>
    <xdr:sp macro="" textlink="">
      <xdr:nvSpPr>
        <xdr:cNvPr id="856" name="Line 120">
          <a:extLst>
            <a:ext uri="{FF2B5EF4-FFF2-40B4-BE49-F238E27FC236}">
              <a16:creationId xmlns:a16="http://schemas.microsoft.com/office/drawing/2014/main" id="{A77AAB88-4631-4CAC-A4B9-D26C8D02E725}"/>
            </a:ext>
          </a:extLst>
        </xdr:cNvPr>
        <xdr:cNvSpPr>
          <a:spLocks noChangeShapeType="1"/>
        </xdr:cNvSpPr>
      </xdr:nvSpPr>
      <xdr:spPr bwMode="auto">
        <a:xfrm flipH="1" flipV="1">
          <a:off x="1944733" y="5643245"/>
          <a:ext cx="6305" cy="2384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149538</xdr:colOff>
      <xdr:row>35</xdr:row>
      <xdr:rowOff>30487</xdr:rowOff>
    </xdr:from>
    <xdr:to>
      <xdr:col>4</xdr:col>
      <xdr:colOff>379560</xdr:colOff>
      <xdr:row>37</xdr:row>
      <xdr:rowOff>145654</xdr:rowOff>
    </xdr:to>
    <xdr:grpSp>
      <xdr:nvGrpSpPr>
        <xdr:cNvPr id="857" name="グループ化 856">
          <a:extLst>
            <a:ext uri="{FF2B5EF4-FFF2-40B4-BE49-F238E27FC236}">
              <a16:creationId xmlns:a16="http://schemas.microsoft.com/office/drawing/2014/main" id="{18E2A06C-5612-4466-871E-28A3AF05F015}"/>
            </a:ext>
          </a:extLst>
        </xdr:cNvPr>
        <xdr:cNvGrpSpPr/>
      </xdr:nvGrpSpPr>
      <xdr:grpSpPr>
        <a:xfrm rot="5164951">
          <a:off x="1792042" y="5658975"/>
          <a:ext cx="452541" cy="910587"/>
          <a:chOff x="7005337" y="3247633"/>
          <a:chExt cx="561737" cy="980470"/>
        </a:xfrm>
      </xdr:grpSpPr>
      <xdr:sp macro="" textlink="">
        <xdr:nvSpPr>
          <xdr:cNvPr id="858" name="Freeform 217">
            <a:extLst>
              <a:ext uri="{FF2B5EF4-FFF2-40B4-BE49-F238E27FC236}">
                <a16:creationId xmlns:a16="http://schemas.microsoft.com/office/drawing/2014/main" id="{26E8ECB3-7E79-CB81-29DB-5867F664854B}"/>
              </a:ext>
            </a:extLst>
          </xdr:cNvPr>
          <xdr:cNvSpPr>
            <a:spLocks/>
          </xdr:cNvSpPr>
        </xdr:nvSpPr>
        <xdr:spPr bwMode="auto">
          <a:xfrm rot="12905284">
            <a:off x="7005337" y="3247633"/>
            <a:ext cx="561737" cy="980470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2408 w 5679"/>
              <a:gd name="connsiteY0" fmla="*/ 18401 h 18401"/>
              <a:gd name="connsiteX1" fmla="*/ 5674 w 5679"/>
              <a:gd name="connsiteY1" fmla="*/ 9706 h 18401"/>
              <a:gd name="connsiteX2" fmla="*/ 3108 w 5679"/>
              <a:gd name="connsiteY2" fmla="*/ 9783 h 18401"/>
              <a:gd name="connsiteX3" fmla="*/ 1615 w 5679"/>
              <a:gd name="connsiteY3" fmla="*/ 4260 h 18401"/>
              <a:gd name="connsiteX4" fmla="*/ 0 w 5679"/>
              <a:gd name="connsiteY4" fmla="*/ 470 h 18401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11782"/>
              <a:gd name="connsiteY0" fmla="*/ 12190 h 12190"/>
              <a:gd name="connsiteX1" fmla="*/ 11772 w 11782"/>
              <a:gd name="connsiteY1" fmla="*/ 7465 h 12190"/>
              <a:gd name="connsiteX2" fmla="*/ 7254 w 11782"/>
              <a:gd name="connsiteY2" fmla="*/ 7507 h 12190"/>
              <a:gd name="connsiteX3" fmla="*/ 4625 w 11782"/>
              <a:gd name="connsiteY3" fmla="*/ 4505 h 12190"/>
              <a:gd name="connsiteX4" fmla="*/ 0 w 11782"/>
              <a:gd name="connsiteY4" fmla="*/ 0 h 12190"/>
              <a:gd name="connsiteX0" fmla="*/ 6021 w 7261"/>
              <a:gd name="connsiteY0" fmla="*/ 12190 h 12190"/>
              <a:gd name="connsiteX1" fmla="*/ 5452 w 7261"/>
              <a:gd name="connsiteY1" fmla="*/ 9485 h 12190"/>
              <a:gd name="connsiteX2" fmla="*/ 7254 w 7261"/>
              <a:gd name="connsiteY2" fmla="*/ 7507 h 12190"/>
              <a:gd name="connsiteX3" fmla="*/ 4625 w 7261"/>
              <a:gd name="connsiteY3" fmla="*/ 4505 h 12190"/>
              <a:gd name="connsiteX4" fmla="*/ 0 w 7261"/>
              <a:gd name="connsiteY4" fmla="*/ 0 h 12190"/>
              <a:gd name="connsiteX0" fmla="*/ 431 w 10011"/>
              <a:gd name="connsiteY0" fmla="*/ 11545 h 11545"/>
              <a:gd name="connsiteX1" fmla="*/ 7509 w 10011"/>
              <a:gd name="connsiteY1" fmla="*/ 7781 h 11545"/>
              <a:gd name="connsiteX2" fmla="*/ 9990 w 10011"/>
              <a:gd name="connsiteY2" fmla="*/ 6158 h 11545"/>
              <a:gd name="connsiteX3" fmla="*/ 6370 w 10011"/>
              <a:gd name="connsiteY3" fmla="*/ 3696 h 11545"/>
              <a:gd name="connsiteX4" fmla="*/ 0 w 10011"/>
              <a:gd name="connsiteY4" fmla="*/ 0 h 11545"/>
              <a:gd name="connsiteX0" fmla="*/ 300 w 12406"/>
              <a:gd name="connsiteY0" fmla="*/ 11229 h 11229"/>
              <a:gd name="connsiteX1" fmla="*/ 9894 w 12406"/>
              <a:gd name="connsiteY1" fmla="*/ 7781 h 11229"/>
              <a:gd name="connsiteX2" fmla="*/ 12375 w 12406"/>
              <a:gd name="connsiteY2" fmla="*/ 6158 h 11229"/>
              <a:gd name="connsiteX3" fmla="*/ 8755 w 12406"/>
              <a:gd name="connsiteY3" fmla="*/ 3696 h 11229"/>
              <a:gd name="connsiteX4" fmla="*/ 2385 w 12406"/>
              <a:gd name="connsiteY4" fmla="*/ 0 h 11229"/>
              <a:gd name="connsiteX0" fmla="*/ 0 w 12106"/>
              <a:gd name="connsiteY0" fmla="*/ 11229 h 11229"/>
              <a:gd name="connsiteX1" fmla="*/ 9594 w 12106"/>
              <a:gd name="connsiteY1" fmla="*/ 7781 h 11229"/>
              <a:gd name="connsiteX2" fmla="*/ 12075 w 12106"/>
              <a:gd name="connsiteY2" fmla="*/ 6158 h 11229"/>
              <a:gd name="connsiteX3" fmla="*/ 8455 w 12106"/>
              <a:gd name="connsiteY3" fmla="*/ 3696 h 11229"/>
              <a:gd name="connsiteX4" fmla="*/ 2085 w 12106"/>
              <a:gd name="connsiteY4" fmla="*/ 0 h 11229"/>
              <a:gd name="connsiteX0" fmla="*/ 0 w 10072"/>
              <a:gd name="connsiteY0" fmla="*/ 11229 h 11229"/>
              <a:gd name="connsiteX1" fmla="*/ 9594 w 10072"/>
              <a:gd name="connsiteY1" fmla="*/ 7781 h 11229"/>
              <a:gd name="connsiteX2" fmla="*/ 8608 w 10072"/>
              <a:gd name="connsiteY2" fmla="*/ 6166 h 11229"/>
              <a:gd name="connsiteX3" fmla="*/ 8455 w 10072"/>
              <a:gd name="connsiteY3" fmla="*/ 3696 h 11229"/>
              <a:gd name="connsiteX4" fmla="*/ 2085 w 10072"/>
              <a:gd name="connsiteY4" fmla="*/ 0 h 11229"/>
              <a:gd name="connsiteX0" fmla="*/ 0 w 9727"/>
              <a:gd name="connsiteY0" fmla="*/ 11229 h 11229"/>
              <a:gd name="connsiteX1" fmla="*/ 5261 w 9727"/>
              <a:gd name="connsiteY1" fmla="*/ 8787 h 11229"/>
              <a:gd name="connsiteX2" fmla="*/ 9594 w 9727"/>
              <a:gd name="connsiteY2" fmla="*/ 7781 h 11229"/>
              <a:gd name="connsiteX3" fmla="*/ 8608 w 9727"/>
              <a:gd name="connsiteY3" fmla="*/ 6166 h 11229"/>
              <a:gd name="connsiteX4" fmla="*/ 8455 w 9727"/>
              <a:gd name="connsiteY4" fmla="*/ 3696 h 11229"/>
              <a:gd name="connsiteX5" fmla="*/ 2085 w 9727"/>
              <a:gd name="connsiteY5" fmla="*/ 0 h 11229"/>
              <a:gd name="connsiteX0" fmla="*/ 0 w 9533"/>
              <a:gd name="connsiteY0" fmla="*/ 10000 h 10000"/>
              <a:gd name="connsiteX1" fmla="*/ 5409 w 9533"/>
              <a:gd name="connsiteY1" fmla="*/ 7825 h 10000"/>
              <a:gd name="connsiteX2" fmla="*/ 8850 w 9533"/>
              <a:gd name="connsiteY2" fmla="*/ 5491 h 10000"/>
              <a:gd name="connsiteX3" fmla="*/ 8692 w 9533"/>
              <a:gd name="connsiteY3" fmla="*/ 3291 h 10000"/>
              <a:gd name="connsiteX4" fmla="*/ 2144 w 9533"/>
              <a:gd name="connsiteY4" fmla="*/ 0 h 10000"/>
              <a:gd name="connsiteX0" fmla="*/ 0 w 9365"/>
              <a:gd name="connsiteY0" fmla="*/ 10000 h 10000"/>
              <a:gd name="connsiteX1" fmla="*/ 5674 w 9365"/>
              <a:gd name="connsiteY1" fmla="*/ 7825 h 10000"/>
              <a:gd name="connsiteX2" fmla="*/ 9284 w 9365"/>
              <a:gd name="connsiteY2" fmla="*/ 5491 h 10000"/>
              <a:gd name="connsiteX3" fmla="*/ 7257 w 9365"/>
              <a:gd name="connsiteY3" fmla="*/ 3003 h 10000"/>
              <a:gd name="connsiteX4" fmla="*/ 2249 w 9365"/>
              <a:gd name="connsiteY4" fmla="*/ 0 h 10000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0 w 10001"/>
              <a:gd name="connsiteY0" fmla="*/ 11268 h 11268"/>
              <a:gd name="connsiteX1" fmla="*/ 6059 w 10001"/>
              <a:gd name="connsiteY1" fmla="*/ 9093 h 11268"/>
              <a:gd name="connsiteX2" fmla="*/ 9914 w 10001"/>
              <a:gd name="connsiteY2" fmla="*/ 6759 h 11268"/>
              <a:gd name="connsiteX3" fmla="*/ 7749 w 10001"/>
              <a:gd name="connsiteY3" fmla="*/ 4271 h 11268"/>
              <a:gd name="connsiteX4" fmla="*/ 6489 w 10001"/>
              <a:gd name="connsiteY4" fmla="*/ 0 h 11268"/>
              <a:gd name="connsiteX0" fmla="*/ 15054 w 15194"/>
              <a:gd name="connsiteY0" fmla="*/ 11306 h 11306"/>
              <a:gd name="connsiteX1" fmla="*/ 370 w 15194"/>
              <a:gd name="connsiteY1" fmla="*/ 9093 h 11306"/>
              <a:gd name="connsiteX2" fmla="*/ 4225 w 15194"/>
              <a:gd name="connsiteY2" fmla="*/ 6759 h 11306"/>
              <a:gd name="connsiteX3" fmla="*/ 2060 w 15194"/>
              <a:gd name="connsiteY3" fmla="*/ 4271 h 11306"/>
              <a:gd name="connsiteX4" fmla="*/ 800 w 15194"/>
              <a:gd name="connsiteY4" fmla="*/ 0 h 11306"/>
              <a:gd name="connsiteX0" fmla="*/ 14542 w 14877"/>
              <a:gd name="connsiteY0" fmla="*/ 11306 h 11306"/>
              <a:gd name="connsiteX1" fmla="*/ 9073 w 14877"/>
              <a:gd name="connsiteY1" fmla="*/ 8468 h 11306"/>
              <a:gd name="connsiteX2" fmla="*/ 3713 w 14877"/>
              <a:gd name="connsiteY2" fmla="*/ 6759 h 11306"/>
              <a:gd name="connsiteX3" fmla="*/ 1548 w 14877"/>
              <a:gd name="connsiteY3" fmla="*/ 4271 h 11306"/>
              <a:gd name="connsiteX4" fmla="*/ 288 w 14877"/>
              <a:gd name="connsiteY4" fmla="*/ 0 h 11306"/>
              <a:gd name="connsiteX0" fmla="*/ 14542 w 14864"/>
              <a:gd name="connsiteY0" fmla="*/ 11306 h 11306"/>
              <a:gd name="connsiteX1" fmla="*/ 9073 w 14864"/>
              <a:gd name="connsiteY1" fmla="*/ 8468 h 11306"/>
              <a:gd name="connsiteX2" fmla="*/ 5356 w 14864"/>
              <a:gd name="connsiteY2" fmla="*/ 6571 h 11306"/>
              <a:gd name="connsiteX3" fmla="*/ 1548 w 14864"/>
              <a:gd name="connsiteY3" fmla="*/ 4271 h 11306"/>
              <a:gd name="connsiteX4" fmla="*/ 288 w 14864"/>
              <a:gd name="connsiteY4" fmla="*/ 0 h 11306"/>
              <a:gd name="connsiteX0" fmla="*/ 14542 w 14542"/>
              <a:gd name="connsiteY0" fmla="*/ 11306 h 11306"/>
              <a:gd name="connsiteX1" fmla="*/ 9073 w 14542"/>
              <a:gd name="connsiteY1" fmla="*/ 8468 h 11306"/>
              <a:gd name="connsiteX2" fmla="*/ 5356 w 14542"/>
              <a:gd name="connsiteY2" fmla="*/ 6571 h 11306"/>
              <a:gd name="connsiteX3" fmla="*/ 1548 w 14542"/>
              <a:gd name="connsiteY3" fmla="*/ 4271 h 11306"/>
              <a:gd name="connsiteX4" fmla="*/ 288 w 14542"/>
              <a:gd name="connsiteY4" fmla="*/ 0 h 11306"/>
              <a:gd name="connsiteX0" fmla="*/ 19917 w 19917"/>
              <a:gd name="connsiteY0" fmla="*/ 10545 h 10545"/>
              <a:gd name="connsiteX1" fmla="*/ 14448 w 19917"/>
              <a:gd name="connsiteY1" fmla="*/ 7707 h 10545"/>
              <a:gd name="connsiteX2" fmla="*/ 10731 w 19917"/>
              <a:gd name="connsiteY2" fmla="*/ 5810 h 10545"/>
              <a:gd name="connsiteX3" fmla="*/ 6923 w 19917"/>
              <a:gd name="connsiteY3" fmla="*/ 3510 h 10545"/>
              <a:gd name="connsiteX4" fmla="*/ 0 w 19917"/>
              <a:gd name="connsiteY4" fmla="*/ 0 h 10545"/>
              <a:gd name="connsiteX0" fmla="*/ 19917 w 20874"/>
              <a:gd name="connsiteY0" fmla="*/ 10545 h 10545"/>
              <a:gd name="connsiteX1" fmla="*/ 20592 w 20874"/>
              <a:gd name="connsiteY1" fmla="*/ 10102 h 10545"/>
              <a:gd name="connsiteX2" fmla="*/ 14448 w 20874"/>
              <a:gd name="connsiteY2" fmla="*/ 7707 h 10545"/>
              <a:gd name="connsiteX3" fmla="*/ 10731 w 20874"/>
              <a:gd name="connsiteY3" fmla="*/ 5810 h 10545"/>
              <a:gd name="connsiteX4" fmla="*/ 6923 w 20874"/>
              <a:gd name="connsiteY4" fmla="*/ 3510 h 10545"/>
              <a:gd name="connsiteX5" fmla="*/ 0 w 20874"/>
              <a:gd name="connsiteY5" fmla="*/ 0 h 10545"/>
              <a:gd name="connsiteX0" fmla="*/ 20592 w 20592"/>
              <a:gd name="connsiteY0" fmla="*/ 10102 h 10102"/>
              <a:gd name="connsiteX1" fmla="*/ 14448 w 20592"/>
              <a:gd name="connsiteY1" fmla="*/ 7707 h 10102"/>
              <a:gd name="connsiteX2" fmla="*/ 10731 w 20592"/>
              <a:gd name="connsiteY2" fmla="*/ 5810 h 10102"/>
              <a:gd name="connsiteX3" fmla="*/ 6923 w 20592"/>
              <a:gd name="connsiteY3" fmla="*/ 3510 h 10102"/>
              <a:gd name="connsiteX4" fmla="*/ 0 w 20592"/>
              <a:gd name="connsiteY4" fmla="*/ 0 h 10102"/>
              <a:gd name="connsiteX0" fmla="*/ 20848 w 20848"/>
              <a:gd name="connsiteY0" fmla="*/ 9767 h 9767"/>
              <a:gd name="connsiteX1" fmla="*/ 14704 w 20848"/>
              <a:gd name="connsiteY1" fmla="*/ 7372 h 9767"/>
              <a:gd name="connsiteX2" fmla="*/ 10987 w 20848"/>
              <a:gd name="connsiteY2" fmla="*/ 5475 h 9767"/>
              <a:gd name="connsiteX3" fmla="*/ 7179 w 20848"/>
              <a:gd name="connsiteY3" fmla="*/ 3175 h 9767"/>
              <a:gd name="connsiteX4" fmla="*/ 0 w 20848"/>
              <a:gd name="connsiteY4" fmla="*/ 0 h 9767"/>
              <a:gd name="connsiteX0" fmla="*/ 10000 w 10000"/>
              <a:gd name="connsiteY0" fmla="*/ 10000 h 10000"/>
              <a:gd name="connsiteX1" fmla="*/ 7053 w 10000"/>
              <a:gd name="connsiteY1" fmla="*/ 7548 h 10000"/>
              <a:gd name="connsiteX2" fmla="*/ 5270 w 10000"/>
              <a:gd name="connsiteY2" fmla="*/ 5606 h 10000"/>
              <a:gd name="connsiteX3" fmla="*/ 2966 w 10000"/>
              <a:gd name="connsiteY3" fmla="*/ 3432 h 10000"/>
              <a:gd name="connsiteX4" fmla="*/ 0 w 10000"/>
              <a:gd name="connsiteY4" fmla="*/ 0 h 10000"/>
              <a:gd name="connsiteX0" fmla="*/ 10000 w 10000"/>
              <a:gd name="connsiteY0" fmla="*/ 10000 h 10000"/>
              <a:gd name="connsiteX1" fmla="*/ 7053 w 10000"/>
              <a:gd name="connsiteY1" fmla="*/ 7548 h 10000"/>
              <a:gd name="connsiteX2" fmla="*/ 5270 w 10000"/>
              <a:gd name="connsiteY2" fmla="*/ 5606 h 10000"/>
              <a:gd name="connsiteX3" fmla="*/ 2966 w 10000"/>
              <a:gd name="connsiteY3" fmla="*/ 3432 h 10000"/>
              <a:gd name="connsiteX4" fmla="*/ 0 w 10000"/>
              <a:gd name="connsiteY4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0000">
                <a:moveTo>
                  <a:pt x="10000" y="10000"/>
                </a:moveTo>
                <a:cubicBezTo>
                  <a:pt x="9563" y="9516"/>
                  <a:pt x="7841" y="8280"/>
                  <a:pt x="7053" y="7548"/>
                </a:cubicBezTo>
                <a:cubicBezTo>
                  <a:pt x="6265" y="6816"/>
                  <a:pt x="5951" y="6292"/>
                  <a:pt x="5270" y="5606"/>
                </a:cubicBezTo>
                <a:cubicBezTo>
                  <a:pt x="4589" y="4920"/>
                  <a:pt x="3987" y="3619"/>
                  <a:pt x="2966" y="3432"/>
                </a:cubicBezTo>
                <a:cubicBezTo>
                  <a:pt x="1245" y="1137"/>
                  <a:pt x="229" y="1207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59" name="Text Box 1620">
            <a:extLst>
              <a:ext uri="{FF2B5EF4-FFF2-40B4-BE49-F238E27FC236}">
                <a16:creationId xmlns:a16="http://schemas.microsoft.com/office/drawing/2014/main" id="{7CB0B8A7-9D39-59CB-89A1-70D425797F91}"/>
              </a:ext>
            </a:extLst>
          </xdr:cNvPr>
          <xdr:cNvSpPr txBox="1">
            <a:spLocks noChangeArrowheads="1"/>
          </xdr:cNvSpPr>
        </xdr:nvSpPr>
        <xdr:spPr bwMode="auto">
          <a:xfrm rot="16662129">
            <a:off x="7143882" y="3699291"/>
            <a:ext cx="222996" cy="23360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860" name="Group 405">
            <a:extLst>
              <a:ext uri="{FF2B5EF4-FFF2-40B4-BE49-F238E27FC236}">
                <a16:creationId xmlns:a16="http://schemas.microsoft.com/office/drawing/2014/main" id="{A146B59C-9943-2C71-1B92-CD76006FA54C}"/>
              </a:ext>
            </a:extLst>
          </xdr:cNvPr>
          <xdr:cNvGrpSpPr>
            <a:grpSpLocks/>
          </xdr:cNvGrpSpPr>
        </xdr:nvGrpSpPr>
        <xdr:grpSpPr bwMode="auto">
          <a:xfrm rot="16549082">
            <a:off x="7125385" y="3642431"/>
            <a:ext cx="251400" cy="321567"/>
            <a:chOff x="719" y="97"/>
            <a:chExt cx="22" cy="15"/>
          </a:xfrm>
        </xdr:grpSpPr>
        <xdr:sp macro="" textlink="">
          <xdr:nvSpPr>
            <xdr:cNvPr id="861" name="Freeform 406">
              <a:extLst>
                <a:ext uri="{FF2B5EF4-FFF2-40B4-BE49-F238E27FC236}">
                  <a16:creationId xmlns:a16="http://schemas.microsoft.com/office/drawing/2014/main" id="{B8FC2EE3-BA2B-27B6-6163-EA896EB66248}"/>
                </a:ext>
              </a:extLst>
            </xdr:cNvPr>
            <xdr:cNvSpPr>
              <a:spLocks/>
            </xdr:cNvSpPr>
          </xdr:nvSpPr>
          <xdr:spPr bwMode="auto">
            <a:xfrm>
              <a:off x="719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62" name="Freeform 407">
              <a:extLst>
                <a:ext uri="{FF2B5EF4-FFF2-40B4-BE49-F238E27FC236}">
                  <a16:creationId xmlns:a16="http://schemas.microsoft.com/office/drawing/2014/main" id="{F95ABB25-59D0-996A-D610-D61113903CE1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oneCellAnchor>
    <xdr:from>
      <xdr:col>4</xdr:col>
      <xdr:colOff>24255</xdr:colOff>
      <xdr:row>35</xdr:row>
      <xdr:rowOff>148873</xdr:rowOff>
    </xdr:from>
    <xdr:ext cx="431165" cy="166649"/>
    <xdr:sp macro="" textlink="">
      <xdr:nvSpPr>
        <xdr:cNvPr id="863" name="Text Box 1620">
          <a:extLst>
            <a:ext uri="{FF2B5EF4-FFF2-40B4-BE49-F238E27FC236}">
              <a16:creationId xmlns:a16="http://schemas.microsoft.com/office/drawing/2014/main" id="{2FB25FEE-F30C-46B6-9C54-7B0021F2FD55}"/>
            </a:ext>
          </a:extLst>
        </xdr:cNvPr>
        <xdr:cNvSpPr txBox="1">
          <a:spLocks noChangeArrowheads="1"/>
        </xdr:cNvSpPr>
      </xdr:nvSpPr>
      <xdr:spPr bwMode="auto">
        <a:xfrm>
          <a:off x="2112135" y="5978173"/>
          <a:ext cx="431165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篠山川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3</xdr:col>
      <xdr:colOff>35810</xdr:colOff>
      <xdr:row>35</xdr:row>
      <xdr:rowOff>40851</xdr:rowOff>
    </xdr:from>
    <xdr:to>
      <xdr:col>4</xdr:col>
      <xdr:colOff>642120</xdr:colOff>
      <xdr:row>40</xdr:row>
      <xdr:rowOff>48516</xdr:rowOff>
    </xdr:to>
    <xdr:sp macro="" textlink="">
      <xdr:nvSpPr>
        <xdr:cNvPr id="864" name="Freeform 527">
          <a:extLst>
            <a:ext uri="{FF2B5EF4-FFF2-40B4-BE49-F238E27FC236}">
              <a16:creationId xmlns:a16="http://schemas.microsoft.com/office/drawing/2014/main" id="{C78BAD06-2547-4320-B871-24DA1B10DA12}"/>
            </a:ext>
          </a:extLst>
        </xdr:cNvPr>
        <xdr:cNvSpPr>
          <a:spLocks/>
        </xdr:cNvSpPr>
      </xdr:nvSpPr>
      <xdr:spPr bwMode="auto">
        <a:xfrm flipH="1">
          <a:off x="1445510" y="5870151"/>
          <a:ext cx="1284490" cy="84586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2641"/>
            <a:gd name="connsiteY0" fmla="*/ 13332 h 13332"/>
            <a:gd name="connsiteX1" fmla="*/ 2641 w 12641"/>
            <a:gd name="connsiteY1" fmla="*/ 0 h 13332"/>
            <a:gd name="connsiteX2" fmla="*/ 12641 w 12641"/>
            <a:gd name="connsiteY2" fmla="*/ 0 h 13332"/>
            <a:gd name="connsiteX0" fmla="*/ 0 w 13022"/>
            <a:gd name="connsiteY0" fmla="*/ 14870 h 14870"/>
            <a:gd name="connsiteX1" fmla="*/ 2641 w 13022"/>
            <a:gd name="connsiteY1" fmla="*/ 1538 h 14870"/>
            <a:gd name="connsiteX2" fmla="*/ 13022 w 13022"/>
            <a:gd name="connsiteY2" fmla="*/ 0 h 14870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3098"/>
            <a:gd name="connsiteY0" fmla="*/ 15953 h 15953"/>
            <a:gd name="connsiteX1" fmla="*/ 2641 w 13098"/>
            <a:gd name="connsiteY1" fmla="*/ 2621 h 15953"/>
            <a:gd name="connsiteX2" fmla="*/ 13098 w 13098"/>
            <a:gd name="connsiteY2" fmla="*/ 0 h 15953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652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0433"/>
            <a:gd name="connsiteY0" fmla="*/ 14984 h 14984"/>
            <a:gd name="connsiteX1" fmla="*/ 2641 w 10433"/>
            <a:gd name="connsiteY1" fmla="*/ 1253 h 14984"/>
            <a:gd name="connsiteX2" fmla="*/ 10433 w 10433"/>
            <a:gd name="connsiteY2" fmla="*/ 0 h 14984"/>
            <a:gd name="connsiteX0" fmla="*/ 0 w 11497"/>
            <a:gd name="connsiteY0" fmla="*/ 14464 h 14464"/>
            <a:gd name="connsiteX1" fmla="*/ 2641 w 11497"/>
            <a:gd name="connsiteY1" fmla="*/ 733 h 14464"/>
            <a:gd name="connsiteX2" fmla="*/ 11497 w 11497"/>
            <a:gd name="connsiteY2" fmla="*/ 0 h 14464"/>
            <a:gd name="connsiteX0" fmla="*/ 0 w 11497"/>
            <a:gd name="connsiteY0" fmla="*/ 14465 h 14465"/>
            <a:gd name="connsiteX1" fmla="*/ 2641 w 11497"/>
            <a:gd name="connsiteY1" fmla="*/ 734 h 14465"/>
            <a:gd name="connsiteX2" fmla="*/ 11497 w 11497"/>
            <a:gd name="connsiteY2" fmla="*/ 1 h 14465"/>
            <a:gd name="connsiteX0" fmla="*/ 0 w 22224"/>
            <a:gd name="connsiteY0" fmla="*/ 12776 h 12776"/>
            <a:gd name="connsiteX1" fmla="*/ 13368 w 22224"/>
            <a:gd name="connsiteY1" fmla="*/ 734 h 12776"/>
            <a:gd name="connsiteX2" fmla="*/ 22224 w 22224"/>
            <a:gd name="connsiteY2" fmla="*/ 1 h 12776"/>
            <a:gd name="connsiteX0" fmla="*/ 0 w 22224"/>
            <a:gd name="connsiteY0" fmla="*/ 12776 h 12776"/>
            <a:gd name="connsiteX1" fmla="*/ 13368 w 22224"/>
            <a:gd name="connsiteY1" fmla="*/ 734 h 12776"/>
            <a:gd name="connsiteX2" fmla="*/ 22224 w 22224"/>
            <a:gd name="connsiteY2" fmla="*/ 1 h 12776"/>
            <a:gd name="connsiteX0" fmla="*/ 0 w 22224"/>
            <a:gd name="connsiteY0" fmla="*/ 12776 h 12776"/>
            <a:gd name="connsiteX1" fmla="*/ 5670 w 22224"/>
            <a:gd name="connsiteY1" fmla="*/ 11384 h 12776"/>
            <a:gd name="connsiteX2" fmla="*/ 13368 w 22224"/>
            <a:gd name="connsiteY2" fmla="*/ 734 h 12776"/>
            <a:gd name="connsiteX3" fmla="*/ 22224 w 22224"/>
            <a:gd name="connsiteY3" fmla="*/ 1 h 12776"/>
            <a:gd name="connsiteX0" fmla="*/ 0 w 23377"/>
            <a:gd name="connsiteY0" fmla="*/ 12127 h 12408"/>
            <a:gd name="connsiteX1" fmla="*/ 6823 w 23377"/>
            <a:gd name="connsiteY1" fmla="*/ 11384 h 12408"/>
            <a:gd name="connsiteX2" fmla="*/ 14521 w 23377"/>
            <a:gd name="connsiteY2" fmla="*/ 734 h 12408"/>
            <a:gd name="connsiteX3" fmla="*/ 23377 w 23377"/>
            <a:gd name="connsiteY3" fmla="*/ 1 h 12408"/>
            <a:gd name="connsiteX0" fmla="*/ 0 w 23377"/>
            <a:gd name="connsiteY0" fmla="*/ 12127 h 12127"/>
            <a:gd name="connsiteX1" fmla="*/ 7178 w 23377"/>
            <a:gd name="connsiteY1" fmla="*/ 9890 h 12127"/>
            <a:gd name="connsiteX2" fmla="*/ 14521 w 23377"/>
            <a:gd name="connsiteY2" fmla="*/ 734 h 12127"/>
            <a:gd name="connsiteX3" fmla="*/ 23377 w 23377"/>
            <a:gd name="connsiteY3" fmla="*/ 1 h 12127"/>
            <a:gd name="connsiteX0" fmla="*/ 0 w 23377"/>
            <a:gd name="connsiteY0" fmla="*/ 12129 h 12129"/>
            <a:gd name="connsiteX1" fmla="*/ 7178 w 23377"/>
            <a:gd name="connsiteY1" fmla="*/ 9892 h 12129"/>
            <a:gd name="connsiteX2" fmla="*/ 12837 w 23377"/>
            <a:gd name="connsiteY2" fmla="*/ 606 h 12129"/>
            <a:gd name="connsiteX3" fmla="*/ 23377 w 23377"/>
            <a:gd name="connsiteY3" fmla="*/ 3 h 12129"/>
            <a:gd name="connsiteX0" fmla="*/ 0 w 23377"/>
            <a:gd name="connsiteY0" fmla="*/ 12127 h 12127"/>
            <a:gd name="connsiteX1" fmla="*/ 7178 w 23377"/>
            <a:gd name="connsiteY1" fmla="*/ 9890 h 12127"/>
            <a:gd name="connsiteX2" fmla="*/ 12837 w 23377"/>
            <a:gd name="connsiteY2" fmla="*/ 604 h 12127"/>
            <a:gd name="connsiteX3" fmla="*/ 23377 w 23377"/>
            <a:gd name="connsiteY3" fmla="*/ 1 h 12127"/>
            <a:gd name="connsiteX0" fmla="*/ 0 w 23377"/>
            <a:gd name="connsiteY0" fmla="*/ 12127 h 12127"/>
            <a:gd name="connsiteX1" fmla="*/ 7178 w 23377"/>
            <a:gd name="connsiteY1" fmla="*/ 9890 h 12127"/>
            <a:gd name="connsiteX2" fmla="*/ 13014 w 23377"/>
            <a:gd name="connsiteY2" fmla="*/ 799 h 12127"/>
            <a:gd name="connsiteX3" fmla="*/ 23377 w 23377"/>
            <a:gd name="connsiteY3" fmla="*/ 1 h 12127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014 w 22047"/>
            <a:gd name="connsiteY2" fmla="*/ 344 h 11672"/>
            <a:gd name="connsiteX3" fmla="*/ 22047 w 22047"/>
            <a:gd name="connsiteY3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2940 w 22047"/>
            <a:gd name="connsiteY2" fmla="*/ 6643 h 11672"/>
            <a:gd name="connsiteX3" fmla="*/ 13014 w 22047"/>
            <a:gd name="connsiteY3" fmla="*/ 344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2940 w 22047"/>
            <a:gd name="connsiteY2" fmla="*/ 6643 h 11672"/>
            <a:gd name="connsiteX3" fmla="*/ 13191 w 22047"/>
            <a:gd name="connsiteY3" fmla="*/ 1058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2940 w 22047"/>
            <a:gd name="connsiteY2" fmla="*/ 6643 h 11672"/>
            <a:gd name="connsiteX3" fmla="*/ 13191 w 22047"/>
            <a:gd name="connsiteY3" fmla="*/ 1058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2940 w 22047"/>
            <a:gd name="connsiteY2" fmla="*/ 6643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2940 w 22047"/>
            <a:gd name="connsiteY2" fmla="*/ 6643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738 w 22047"/>
            <a:gd name="connsiteY2" fmla="*/ 6448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472 w 22047"/>
            <a:gd name="connsiteY2" fmla="*/ 6448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472 w 22047"/>
            <a:gd name="connsiteY2" fmla="*/ 6448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472 w 22047"/>
            <a:gd name="connsiteY2" fmla="*/ 6448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472 w 22047"/>
            <a:gd name="connsiteY2" fmla="*/ 6448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140 w 22047"/>
            <a:gd name="connsiteY2" fmla="*/ 6407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140 w 22047"/>
            <a:gd name="connsiteY2" fmla="*/ 6407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140 w 22047"/>
            <a:gd name="connsiteY2" fmla="*/ 6407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72"/>
            <a:gd name="connsiteX1" fmla="*/ 7178 w 22047"/>
            <a:gd name="connsiteY1" fmla="*/ 9435 h 11672"/>
            <a:gd name="connsiteX2" fmla="*/ 13140 w 22047"/>
            <a:gd name="connsiteY2" fmla="*/ 6407 h 11672"/>
            <a:gd name="connsiteX3" fmla="*/ 12659 w 22047"/>
            <a:gd name="connsiteY3" fmla="*/ 1123 h 11672"/>
            <a:gd name="connsiteX4" fmla="*/ 22047 w 22047"/>
            <a:gd name="connsiteY4" fmla="*/ 1 h 11672"/>
            <a:gd name="connsiteX0" fmla="*/ 0 w 22047"/>
            <a:gd name="connsiteY0" fmla="*/ 11672 h 11686"/>
            <a:gd name="connsiteX1" fmla="*/ 7178 w 22047"/>
            <a:gd name="connsiteY1" fmla="*/ 9435 h 11686"/>
            <a:gd name="connsiteX2" fmla="*/ 13140 w 22047"/>
            <a:gd name="connsiteY2" fmla="*/ 6407 h 11686"/>
            <a:gd name="connsiteX3" fmla="*/ 12659 w 22047"/>
            <a:gd name="connsiteY3" fmla="*/ 1123 h 11686"/>
            <a:gd name="connsiteX4" fmla="*/ 22047 w 22047"/>
            <a:gd name="connsiteY4" fmla="*/ 1 h 11686"/>
            <a:gd name="connsiteX0" fmla="*/ 0 w 23761"/>
            <a:gd name="connsiteY0" fmla="*/ 12200 h 12210"/>
            <a:gd name="connsiteX1" fmla="*/ 8892 w 23761"/>
            <a:gd name="connsiteY1" fmla="*/ 9435 h 12210"/>
            <a:gd name="connsiteX2" fmla="*/ 14854 w 23761"/>
            <a:gd name="connsiteY2" fmla="*/ 6407 h 12210"/>
            <a:gd name="connsiteX3" fmla="*/ 14373 w 23761"/>
            <a:gd name="connsiteY3" fmla="*/ 1123 h 12210"/>
            <a:gd name="connsiteX4" fmla="*/ 23761 w 23761"/>
            <a:gd name="connsiteY4" fmla="*/ 1 h 12210"/>
            <a:gd name="connsiteX0" fmla="*/ 0 w 23761"/>
            <a:gd name="connsiteY0" fmla="*/ 12200 h 12244"/>
            <a:gd name="connsiteX1" fmla="*/ 8892 w 23761"/>
            <a:gd name="connsiteY1" fmla="*/ 9435 h 12244"/>
            <a:gd name="connsiteX2" fmla="*/ 14854 w 23761"/>
            <a:gd name="connsiteY2" fmla="*/ 6407 h 12244"/>
            <a:gd name="connsiteX3" fmla="*/ 14373 w 23761"/>
            <a:gd name="connsiteY3" fmla="*/ 1123 h 12244"/>
            <a:gd name="connsiteX4" fmla="*/ 23761 w 23761"/>
            <a:gd name="connsiteY4" fmla="*/ 1 h 12244"/>
            <a:gd name="connsiteX0" fmla="*/ 0 w 23761"/>
            <a:gd name="connsiteY0" fmla="*/ 12200 h 12238"/>
            <a:gd name="connsiteX1" fmla="*/ 8892 w 23761"/>
            <a:gd name="connsiteY1" fmla="*/ 9435 h 12238"/>
            <a:gd name="connsiteX2" fmla="*/ 14854 w 23761"/>
            <a:gd name="connsiteY2" fmla="*/ 6407 h 12238"/>
            <a:gd name="connsiteX3" fmla="*/ 14373 w 23761"/>
            <a:gd name="connsiteY3" fmla="*/ 1123 h 12238"/>
            <a:gd name="connsiteX4" fmla="*/ 23761 w 23761"/>
            <a:gd name="connsiteY4" fmla="*/ 1 h 12238"/>
            <a:gd name="connsiteX0" fmla="*/ 0 w 23761"/>
            <a:gd name="connsiteY0" fmla="*/ 12200 h 12205"/>
            <a:gd name="connsiteX1" fmla="*/ 8892 w 23761"/>
            <a:gd name="connsiteY1" fmla="*/ 9435 h 12205"/>
            <a:gd name="connsiteX2" fmla="*/ 14854 w 23761"/>
            <a:gd name="connsiteY2" fmla="*/ 6407 h 12205"/>
            <a:gd name="connsiteX3" fmla="*/ 14373 w 23761"/>
            <a:gd name="connsiteY3" fmla="*/ 1123 h 12205"/>
            <a:gd name="connsiteX4" fmla="*/ 23761 w 23761"/>
            <a:gd name="connsiteY4" fmla="*/ 1 h 12205"/>
            <a:gd name="connsiteX0" fmla="*/ 0 w 23761"/>
            <a:gd name="connsiteY0" fmla="*/ 12200 h 12200"/>
            <a:gd name="connsiteX1" fmla="*/ 8892 w 23761"/>
            <a:gd name="connsiteY1" fmla="*/ 9435 h 12200"/>
            <a:gd name="connsiteX2" fmla="*/ 14854 w 23761"/>
            <a:gd name="connsiteY2" fmla="*/ 6407 h 12200"/>
            <a:gd name="connsiteX3" fmla="*/ 14373 w 23761"/>
            <a:gd name="connsiteY3" fmla="*/ 1123 h 12200"/>
            <a:gd name="connsiteX4" fmla="*/ 23761 w 23761"/>
            <a:gd name="connsiteY4" fmla="*/ 1 h 12200"/>
            <a:gd name="connsiteX0" fmla="*/ 0 w 23761"/>
            <a:gd name="connsiteY0" fmla="*/ 12200 h 12200"/>
            <a:gd name="connsiteX1" fmla="*/ 8892 w 23761"/>
            <a:gd name="connsiteY1" fmla="*/ 9435 h 12200"/>
            <a:gd name="connsiteX2" fmla="*/ 14854 w 23761"/>
            <a:gd name="connsiteY2" fmla="*/ 6407 h 12200"/>
            <a:gd name="connsiteX3" fmla="*/ 14373 w 23761"/>
            <a:gd name="connsiteY3" fmla="*/ 1123 h 12200"/>
            <a:gd name="connsiteX4" fmla="*/ 23761 w 23761"/>
            <a:gd name="connsiteY4" fmla="*/ 1 h 12200"/>
            <a:gd name="connsiteX0" fmla="*/ 0 w 23706"/>
            <a:gd name="connsiteY0" fmla="*/ 11551 h 11551"/>
            <a:gd name="connsiteX1" fmla="*/ 8892 w 23706"/>
            <a:gd name="connsiteY1" fmla="*/ 8786 h 11551"/>
            <a:gd name="connsiteX2" fmla="*/ 14854 w 23706"/>
            <a:gd name="connsiteY2" fmla="*/ 5758 h 11551"/>
            <a:gd name="connsiteX3" fmla="*/ 14373 w 23706"/>
            <a:gd name="connsiteY3" fmla="*/ 474 h 11551"/>
            <a:gd name="connsiteX4" fmla="*/ 23706 w 23706"/>
            <a:gd name="connsiteY4" fmla="*/ 1 h 11551"/>
            <a:gd name="connsiteX0" fmla="*/ 0 w 23872"/>
            <a:gd name="connsiteY0" fmla="*/ 11470 h 11470"/>
            <a:gd name="connsiteX1" fmla="*/ 8892 w 23872"/>
            <a:gd name="connsiteY1" fmla="*/ 8705 h 11470"/>
            <a:gd name="connsiteX2" fmla="*/ 14854 w 23872"/>
            <a:gd name="connsiteY2" fmla="*/ 5677 h 11470"/>
            <a:gd name="connsiteX3" fmla="*/ 14373 w 23872"/>
            <a:gd name="connsiteY3" fmla="*/ 393 h 11470"/>
            <a:gd name="connsiteX4" fmla="*/ 23872 w 23872"/>
            <a:gd name="connsiteY4" fmla="*/ 1 h 114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872" h="11470">
              <a:moveTo>
                <a:pt x="0" y="11470"/>
              </a:moveTo>
              <a:cubicBezTo>
                <a:pt x="5792" y="11392"/>
                <a:pt x="4120" y="9616"/>
                <a:pt x="8892" y="8705"/>
              </a:cubicBezTo>
              <a:cubicBezTo>
                <a:pt x="11232" y="8443"/>
                <a:pt x="14489" y="7801"/>
                <a:pt x="14854" y="5677"/>
              </a:cubicBezTo>
              <a:cubicBezTo>
                <a:pt x="14663" y="4397"/>
                <a:pt x="14480" y="1533"/>
                <a:pt x="14373" y="393"/>
              </a:cubicBezTo>
              <a:cubicBezTo>
                <a:pt x="14830" y="472"/>
                <a:pt x="21261" y="-21"/>
                <a:pt x="23872" y="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</a:t>
          </a:r>
        </a:p>
      </xdr:txBody>
    </xdr:sp>
    <xdr:clientData/>
  </xdr:twoCellAnchor>
  <xdr:twoCellAnchor>
    <xdr:from>
      <xdr:col>3</xdr:col>
      <xdr:colOff>608493</xdr:colOff>
      <xdr:row>35</xdr:row>
      <xdr:rowOff>68851</xdr:rowOff>
    </xdr:from>
    <xdr:to>
      <xdr:col>4</xdr:col>
      <xdr:colOff>282773</xdr:colOff>
      <xdr:row>35</xdr:row>
      <xdr:rowOff>80367</xdr:rowOff>
    </xdr:to>
    <xdr:sp macro="" textlink="">
      <xdr:nvSpPr>
        <xdr:cNvPr id="865" name="Line 127">
          <a:extLst>
            <a:ext uri="{FF2B5EF4-FFF2-40B4-BE49-F238E27FC236}">
              <a16:creationId xmlns:a16="http://schemas.microsoft.com/office/drawing/2014/main" id="{C079C631-25B8-4622-A9FA-425964FECE34}"/>
            </a:ext>
          </a:extLst>
        </xdr:cNvPr>
        <xdr:cNvSpPr>
          <a:spLocks noChangeShapeType="1"/>
        </xdr:cNvSpPr>
      </xdr:nvSpPr>
      <xdr:spPr bwMode="auto">
        <a:xfrm flipH="1" flipV="1">
          <a:off x="2018193" y="5898151"/>
          <a:ext cx="352460" cy="115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251874</xdr:colOff>
      <xdr:row>34</xdr:row>
      <xdr:rowOff>159929</xdr:rowOff>
    </xdr:from>
    <xdr:to>
      <xdr:col>3</xdr:col>
      <xdr:colOff>397804</xdr:colOff>
      <xdr:row>35</xdr:row>
      <xdr:rowOff>114471</xdr:rowOff>
    </xdr:to>
    <xdr:sp macro="" textlink="">
      <xdr:nvSpPr>
        <xdr:cNvPr id="866" name="六角形 865">
          <a:extLst>
            <a:ext uri="{FF2B5EF4-FFF2-40B4-BE49-F238E27FC236}">
              <a16:creationId xmlns:a16="http://schemas.microsoft.com/office/drawing/2014/main" id="{AE39A518-16B1-4E8E-B8F2-CCC73F96945D}"/>
            </a:ext>
          </a:extLst>
        </xdr:cNvPr>
        <xdr:cNvSpPr/>
      </xdr:nvSpPr>
      <xdr:spPr bwMode="auto">
        <a:xfrm>
          <a:off x="1661574" y="5821589"/>
          <a:ext cx="145930" cy="122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650345</xdr:colOff>
      <xdr:row>35</xdr:row>
      <xdr:rowOff>100085</xdr:rowOff>
    </xdr:from>
    <xdr:to>
      <xdr:col>3</xdr:col>
      <xdr:colOff>672428</xdr:colOff>
      <xdr:row>37</xdr:row>
      <xdr:rowOff>52917</xdr:rowOff>
    </xdr:to>
    <xdr:sp macro="" textlink="">
      <xdr:nvSpPr>
        <xdr:cNvPr id="867" name="Line 120">
          <a:extLst>
            <a:ext uri="{FF2B5EF4-FFF2-40B4-BE49-F238E27FC236}">
              <a16:creationId xmlns:a16="http://schemas.microsoft.com/office/drawing/2014/main" id="{F5457769-3E8E-4DA8-8BB6-B53EF3E43132}"/>
            </a:ext>
          </a:extLst>
        </xdr:cNvPr>
        <xdr:cNvSpPr>
          <a:spLocks noChangeShapeType="1"/>
        </xdr:cNvSpPr>
      </xdr:nvSpPr>
      <xdr:spPr bwMode="auto">
        <a:xfrm flipV="1">
          <a:off x="2060045" y="5929385"/>
          <a:ext cx="22083" cy="288112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40796</xdr:colOff>
      <xdr:row>36</xdr:row>
      <xdr:rowOff>164863</xdr:rowOff>
    </xdr:from>
    <xdr:to>
      <xdr:col>4</xdr:col>
      <xdr:colOff>458233</xdr:colOff>
      <xdr:row>37</xdr:row>
      <xdr:rowOff>76414</xdr:rowOff>
    </xdr:to>
    <xdr:sp macro="" textlink="">
      <xdr:nvSpPr>
        <xdr:cNvPr id="868" name="Line 120">
          <a:extLst>
            <a:ext uri="{FF2B5EF4-FFF2-40B4-BE49-F238E27FC236}">
              <a16:creationId xmlns:a16="http://schemas.microsoft.com/office/drawing/2014/main" id="{6AB8A0F7-6A05-4176-ADB6-891B2D694735}"/>
            </a:ext>
          </a:extLst>
        </xdr:cNvPr>
        <xdr:cNvSpPr>
          <a:spLocks noChangeShapeType="1"/>
        </xdr:cNvSpPr>
      </xdr:nvSpPr>
      <xdr:spPr bwMode="auto">
        <a:xfrm>
          <a:off x="1450496" y="6161803"/>
          <a:ext cx="1095617" cy="791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609612</xdr:colOff>
      <xdr:row>36</xdr:row>
      <xdr:rowOff>127414</xdr:rowOff>
    </xdr:from>
    <xdr:ext cx="462635" cy="165173"/>
    <xdr:sp macro="" textlink="">
      <xdr:nvSpPr>
        <xdr:cNvPr id="869" name="Text Box 1620">
          <a:extLst>
            <a:ext uri="{FF2B5EF4-FFF2-40B4-BE49-F238E27FC236}">
              <a16:creationId xmlns:a16="http://schemas.microsoft.com/office/drawing/2014/main" id="{5B69DBE0-8CE8-49B3-9E6A-D094005EB384}"/>
            </a:ext>
          </a:extLst>
        </xdr:cNvPr>
        <xdr:cNvSpPr txBox="1">
          <a:spLocks noChangeArrowheads="1"/>
        </xdr:cNvSpPr>
      </xdr:nvSpPr>
      <xdr:spPr bwMode="auto">
        <a:xfrm>
          <a:off x="2019312" y="6124354"/>
          <a:ext cx="46263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53846</xdr:colOff>
      <xdr:row>35</xdr:row>
      <xdr:rowOff>13597</xdr:rowOff>
    </xdr:from>
    <xdr:to>
      <xdr:col>4</xdr:col>
      <xdr:colOff>202801</xdr:colOff>
      <xdr:row>35</xdr:row>
      <xdr:rowOff>128387</xdr:rowOff>
    </xdr:to>
    <xdr:sp macro="" textlink="">
      <xdr:nvSpPr>
        <xdr:cNvPr id="870" name="六角形 869">
          <a:extLst>
            <a:ext uri="{FF2B5EF4-FFF2-40B4-BE49-F238E27FC236}">
              <a16:creationId xmlns:a16="http://schemas.microsoft.com/office/drawing/2014/main" id="{9DF48B46-886A-4438-946E-957D01BCE42D}"/>
            </a:ext>
          </a:extLst>
        </xdr:cNvPr>
        <xdr:cNvSpPr/>
      </xdr:nvSpPr>
      <xdr:spPr bwMode="auto">
        <a:xfrm>
          <a:off x="2141726" y="5842897"/>
          <a:ext cx="148955" cy="1147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463342</xdr:colOff>
      <xdr:row>35</xdr:row>
      <xdr:rowOff>157003</xdr:rowOff>
    </xdr:from>
    <xdr:ext cx="154462" cy="126861"/>
    <xdr:pic>
      <xdr:nvPicPr>
        <xdr:cNvPr id="871" name="図 870">
          <a:extLst>
            <a:ext uri="{FF2B5EF4-FFF2-40B4-BE49-F238E27FC236}">
              <a16:creationId xmlns:a16="http://schemas.microsoft.com/office/drawing/2014/main" id="{FCC0570B-AD07-44BE-A6E6-FD49A363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873042" y="5986303"/>
          <a:ext cx="154462" cy="126861"/>
        </a:xfrm>
        <a:prstGeom prst="rect">
          <a:avLst/>
        </a:prstGeom>
      </xdr:spPr>
    </xdr:pic>
    <xdr:clientData/>
  </xdr:oneCellAnchor>
  <xdr:oneCellAnchor>
    <xdr:from>
      <xdr:col>3</xdr:col>
      <xdr:colOff>488478</xdr:colOff>
      <xdr:row>37</xdr:row>
      <xdr:rowOff>162034</xdr:rowOff>
    </xdr:from>
    <xdr:ext cx="144151" cy="141430"/>
    <xdr:pic>
      <xdr:nvPicPr>
        <xdr:cNvPr id="872" name="図 871">
          <a:extLst>
            <a:ext uri="{FF2B5EF4-FFF2-40B4-BE49-F238E27FC236}">
              <a16:creationId xmlns:a16="http://schemas.microsoft.com/office/drawing/2014/main" id="{08E17B4A-7096-4DFE-8F6F-E033C259D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98178" y="6326614"/>
          <a:ext cx="144151" cy="141430"/>
        </a:xfrm>
        <a:prstGeom prst="rect">
          <a:avLst/>
        </a:prstGeom>
      </xdr:spPr>
    </xdr:pic>
    <xdr:clientData/>
  </xdr:oneCellAnchor>
  <xdr:twoCellAnchor>
    <xdr:from>
      <xdr:col>3</xdr:col>
      <xdr:colOff>167207</xdr:colOff>
      <xdr:row>38</xdr:row>
      <xdr:rowOff>128529</xdr:rowOff>
    </xdr:from>
    <xdr:to>
      <xdr:col>3</xdr:col>
      <xdr:colOff>343829</xdr:colOff>
      <xdr:row>39</xdr:row>
      <xdr:rowOff>83071</xdr:rowOff>
    </xdr:to>
    <xdr:sp macro="" textlink="">
      <xdr:nvSpPr>
        <xdr:cNvPr id="873" name="六角形 872">
          <a:extLst>
            <a:ext uri="{FF2B5EF4-FFF2-40B4-BE49-F238E27FC236}">
              <a16:creationId xmlns:a16="http://schemas.microsoft.com/office/drawing/2014/main" id="{CEF7E5CC-85F4-4F63-85EA-6A0D20626F20}"/>
            </a:ext>
          </a:extLst>
        </xdr:cNvPr>
        <xdr:cNvSpPr/>
      </xdr:nvSpPr>
      <xdr:spPr bwMode="auto">
        <a:xfrm>
          <a:off x="1576907" y="6460749"/>
          <a:ext cx="176622" cy="122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136918</xdr:colOff>
      <xdr:row>37</xdr:row>
      <xdr:rowOff>53583</xdr:rowOff>
    </xdr:from>
    <xdr:ext cx="372070" cy="181571"/>
    <xdr:sp macro="" textlink="">
      <xdr:nvSpPr>
        <xdr:cNvPr id="874" name="Text Box 849">
          <a:extLst>
            <a:ext uri="{FF2B5EF4-FFF2-40B4-BE49-F238E27FC236}">
              <a16:creationId xmlns:a16="http://schemas.microsoft.com/office/drawing/2014/main" id="{FE20ABF6-E530-4C58-9168-C88D02B751A7}"/>
            </a:ext>
          </a:extLst>
        </xdr:cNvPr>
        <xdr:cNvSpPr txBox="1">
          <a:spLocks noChangeArrowheads="1"/>
        </xdr:cNvSpPr>
      </xdr:nvSpPr>
      <xdr:spPr bwMode="auto">
        <a:xfrm>
          <a:off x="1546618" y="6218163"/>
          <a:ext cx="372070" cy="181571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36000" tIns="54000" rIns="36000" bIns="0" anchor="t" upright="1">
          <a:noAutofit/>
        </a:bodyPr>
        <a:lstStyle/>
        <a:p>
          <a:pPr algn="ctr" rtl="0">
            <a:lnSpc>
              <a:spcPts val="5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糯ヶ坪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500"/>
            </a:lnSpc>
            <a:defRPr sz="1000"/>
          </a:pPr>
          <a:r>
            <a:rPr lang="en-US" altLang="ja-JP" sz="5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Mochigatsubo</a:t>
          </a:r>
          <a:endParaRPr lang="ja-JP" altLang="en-US" sz="5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4</xdr:col>
      <xdr:colOff>52857</xdr:colOff>
      <xdr:row>37</xdr:row>
      <xdr:rowOff>159713</xdr:rowOff>
    </xdr:from>
    <xdr:ext cx="288170" cy="103415"/>
    <xdr:sp macro="" textlink="">
      <xdr:nvSpPr>
        <xdr:cNvPr id="875" name="Text Box 1416">
          <a:extLst>
            <a:ext uri="{FF2B5EF4-FFF2-40B4-BE49-F238E27FC236}">
              <a16:creationId xmlns:a16="http://schemas.microsoft.com/office/drawing/2014/main" id="{0E596F95-C074-4157-AC8E-C8E9381C50D5}"/>
            </a:ext>
          </a:extLst>
        </xdr:cNvPr>
        <xdr:cNvSpPr txBox="1">
          <a:spLocks noChangeArrowheads="1"/>
        </xdr:cNvSpPr>
      </xdr:nvSpPr>
      <xdr:spPr bwMode="auto">
        <a:xfrm flipV="1">
          <a:off x="2140737" y="6324293"/>
          <a:ext cx="288170" cy="103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DAIHA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T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SU</a:t>
          </a:r>
        </a:p>
      </xdr:txBody>
    </xdr:sp>
    <xdr:clientData/>
  </xdr:oneCellAnchor>
  <xdr:oneCellAnchor>
    <xdr:from>
      <xdr:col>3</xdr:col>
      <xdr:colOff>480947</xdr:colOff>
      <xdr:row>34</xdr:row>
      <xdr:rowOff>33528</xdr:rowOff>
    </xdr:from>
    <xdr:ext cx="304188" cy="186974"/>
    <xdr:sp macro="" textlink="">
      <xdr:nvSpPr>
        <xdr:cNvPr id="876" name="Text Box 1664">
          <a:extLst>
            <a:ext uri="{FF2B5EF4-FFF2-40B4-BE49-F238E27FC236}">
              <a16:creationId xmlns:a16="http://schemas.microsoft.com/office/drawing/2014/main" id="{6120F94D-1E93-494A-B8EF-BDA211FA507D}"/>
            </a:ext>
          </a:extLst>
        </xdr:cNvPr>
        <xdr:cNvSpPr txBox="1">
          <a:spLocks noChangeArrowheads="1"/>
        </xdr:cNvSpPr>
      </xdr:nvSpPr>
      <xdr:spPr bwMode="auto">
        <a:xfrm>
          <a:off x="1890647" y="5695188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470415</xdr:colOff>
      <xdr:row>34</xdr:row>
      <xdr:rowOff>159961</xdr:rowOff>
    </xdr:from>
    <xdr:ext cx="144151" cy="141430"/>
    <xdr:pic>
      <xdr:nvPicPr>
        <xdr:cNvPr id="877" name="図 876">
          <a:extLst>
            <a:ext uri="{FF2B5EF4-FFF2-40B4-BE49-F238E27FC236}">
              <a16:creationId xmlns:a16="http://schemas.microsoft.com/office/drawing/2014/main" id="{C6CD9BC2-D796-4070-B933-CF9744B0E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80115" y="5821621"/>
          <a:ext cx="144151" cy="141430"/>
        </a:xfrm>
        <a:prstGeom prst="rect">
          <a:avLst/>
        </a:prstGeom>
      </xdr:spPr>
    </xdr:pic>
    <xdr:clientData/>
  </xdr:oneCellAnchor>
  <xdr:twoCellAnchor>
    <xdr:from>
      <xdr:col>4</xdr:col>
      <xdr:colOff>291699</xdr:colOff>
      <xdr:row>40</xdr:row>
      <xdr:rowOff>47623</xdr:rowOff>
    </xdr:from>
    <xdr:to>
      <xdr:col>4</xdr:col>
      <xdr:colOff>560782</xdr:colOff>
      <xdr:row>40</xdr:row>
      <xdr:rowOff>151804</xdr:rowOff>
    </xdr:to>
    <xdr:sp macro="" textlink="">
      <xdr:nvSpPr>
        <xdr:cNvPr id="878" name="Line 76">
          <a:extLst>
            <a:ext uri="{FF2B5EF4-FFF2-40B4-BE49-F238E27FC236}">
              <a16:creationId xmlns:a16="http://schemas.microsoft.com/office/drawing/2014/main" id="{8922CB41-18E7-4F3C-8AAF-E21F8656F7DF}"/>
            </a:ext>
          </a:extLst>
        </xdr:cNvPr>
        <xdr:cNvSpPr>
          <a:spLocks noChangeShapeType="1"/>
        </xdr:cNvSpPr>
      </xdr:nvSpPr>
      <xdr:spPr bwMode="auto">
        <a:xfrm flipV="1">
          <a:off x="2379579" y="6715123"/>
          <a:ext cx="269083" cy="104181"/>
        </a:xfrm>
        <a:custGeom>
          <a:avLst/>
          <a:gdLst>
            <a:gd name="connsiteX0" fmla="*/ 0 w 176810"/>
            <a:gd name="connsiteY0" fmla="*/ 0 h 104181"/>
            <a:gd name="connsiteX1" fmla="*/ 176810 w 176810"/>
            <a:gd name="connsiteY1" fmla="*/ 104181 h 104181"/>
            <a:gd name="connsiteX0" fmla="*/ 0 w 176810"/>
            <a:gd name="connsiteY0" fmla="*/ 154 h 104335"/>
            <a:gd name="connsiteX1" fmla="*/ 176810 w 176810"/>
            <a:gd name="connsiteY1" fmla="*/ 104335 h 104335"/>
            <a:gd name="connsiteX0" fmla="*/ 36023 w 212833"/>
            <a:gd name="connsiteY0" fmla="*/ 0 h 104181"/>
            <a:gd name="connsiteX1" fmla="*/ 304 w 212833"/>
            <a:gd name="connsiteY1" fmla="*/ 2976 h 104181"/>
            <a:gd name="connsiteX2" fmla="*/ 212833 w 212833"/>
            <a:gd name="connsiteY2" fmla="*/ 104181 h 104181"/>
            <a:gd name="connsiteX0" fmla="*/ 36023 w 212833"/>
            <a:gd name="connsiteY0" fmla="*/ 0 h 104181"/>
            <a:gd name="connsiteX1" fmla="*/ 304 w 212833"/>
            <a:gd name="connsiteY1" fmla="*/ 2976 h 104181"/>
            <a:gd name="connsiteX2" fmla="*/ 212833 w 212833"/>
            <a:gd name="connsiteY2" fmla="*/ 104181 h 104181"/>
            <a:gd name="connsiteX0" fmla="*/ 36023 w 212833"/>
            <a:gd name="connsiteY0" fmla="*/ 0 h 104181"/>
            <a:gd name="connsiteX1" fmla="*/ 304 w 212833"/>
            <a:gd name="connsiteY1" fmla="*/ 56554 h 104181"/>
            <a:gd name="connsiteX2" fmla="*/ 212833 w 212833"/>
            <a:gd name="connsiteY2" fmla="*/ 104181 h 104181"/>
            <a:gd name="connsiteX0" fmla="*/ 0 w 176810"/>
            <a:gd name="connsiteY0" fmla="*/ 0 h 104181"/>
            <a:gd name="connsiteX1" fmla="*/ 50601 w 176810"/>
            <a:gd name="connsiteY1" fmla="*/ 8929 h 104181"/>
            <a:gd name="connsiteX2" fmla="*/ 176810 w 176810"/>
            <a:gd name="connsiteY2" fmla="*/ 104181 h 104181"/>
            <a:gd name="connsiteX0" fmla="*/ 0 w 230388"/>
            <a:gd name="connsiteY0" fmla="*/ 0 h 104181"/>
            <a:gd name="connsiteX1" fmla="*/ 104179 w 230388"/>
            <a:gd name="connsiteY1" fmla="*/ 8929 h 104181"/>
            <a:gd name="connsiteX2" fmla="*/ 230388 w 230388"/>
            <a:gd name="connsiteY2" fmla="*/ 104181 h 104181"/>
            <a:gd name="connsiteX0" fmla="*/ 0 w 230388"/>
            <a:gd name="connsiteY0" fmla="*/ 0 h 104181"/>
            <a:gd name="connsiteX1" fmla="*/ 104179 w 230388"/>
            <a:gd name="connsiteY1" fmla="*/ 8929 h 104181"/>
            <a:gd name="connsiteX2" fmla="*/ 230388 w 230388"/>
            <a:gd name="connsiteY2" fmla="*/ 104181 h 104181"/>
            <a:gd name="connsiteX0" fmla="*/ 0 w 269083"/>
            <a:gd name="connsiteY0" fmla="*/ 0 h 104181"/>
            <a:gd name="connsiteX1" fmla="*/ 104179 w 269083"/>
            <a:gd name="connsiteY1" fmla="*/ 8929 h 104181"/>
            <a:gd name="connsiteX2" fmla="*/ 269083 w 269083"/>
            <a:gd name="connsiteY2" fmla="*/ 104181 h 104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69083" h="104181">
              <a:moveTo>
                <a:pt x="0" y="0"/>
              </a:moveTo>
              <a:cubicBezTo>
                <a:pt x="3473" y="496"/>
                <a:pt x="99839" y="8309"/>
                <a:pt x="104179" y="8929"/>
              </a:cubicBezTo>
              <a:cubicBezTo>
                <a:pt x="231578" y="37704"/>
                <a:pt x="210146" y="69454"/>
                <a:pt x="269083" y="10418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495014</xdr:colOff>
      <xdr:row>39</xdr:row>
      <xdr:rowOff>155670</xdr:rowOff>
    </xdr:from>
    <xdr:to>
      <xdr:col>4</xdr:col>
      <xdr:colOff>606569</xdr:colOff>
      <xdr:row>40</xdr:row>
      <xdr:rowOff>100533</xdr:rowOff>
    </xdr:to>
    <xdr:sp macro="" textlink="">
      <xdr:nvSpPr>
        <xdr:cNvPr id="879" name="Oval 862">
          <a:extLst>
            <a:ext uri="{FF2B5EF4-FFF2-40B4-BE49-F238E27FC236}">
              <a16:creationId xmlns:a16="http://schemas.microsoft.com/office/drawing/2014/main" id="{DB56D316-F550-4DE3-89FA-F72F56099F5B}"/>
            </a:ext>
          </a:extLst>
        </xdr:cNvPr>
        <xdr:cNvSpPr>
          <a:spLocks noChangeArrowheads="1"/>
        </xdr:cNvSpPr>
      </xdr:nvSpPr>
      <xdr:spPr bwMode="auto">
        <a:xfrm>
          <a:off x="2582894" y="6655530"/>
          <a:ext cx="111555" cy="11250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89295</xdr:colOff>
      <xdr:row>40</xdr:row>
      <xdr:rowOff>41674</xdr:rowOff>
    </xdr:from>
    <xdr:ext cx="261937" cy="124307"/>
    <xdr:grpSp>
      <xdr:nvGrpSpPr>
        <xdr:cNvPr id="880" name="Group 6672">
          <a:extLst>
            <a:ext uri="{FF2B5EF4-FFF2-40B4-BE49-F238E27FC236}">
              <a16:creationId xmlns:a16="http://schemas.microsoft.com/office/drawing/2014/main" id="{B81F0A6B-578B-44DF-8ED1-2A5C45F7556B}"/>
            </a:ext>
          </a:extLst>
        </xdr:cNvPr>
        <xdr:cNvGrpSpPr>
          <a:grpSpLocks/>
        </xdr:cNvGrpSpPr>
      </xdr:nvGrpSpPr>
      <xdr:grpSpPr bwMode="auto">
        <a:xfrm>
          <a:off x="2183341" y="6742621"/>
          <a:ext cx="261937" cy="124307"/>
          <a:chOff x="536" y="110"/>
          <a:chExt cx="46" cy="44"/>
        </a:xfrm>
      </xdr:grpSpPr>
      <xdr:pic>
        <xdr:nvPicPr>
          <xdr:cNvPr id="881" name="Picture 6673" descr="route2">
            <a:extLst>
              <a:ext uri="{FF2B5EF4-FFF2-40B4-BE49-F238E27FC236}">
                <a16:creationId xmlns:a16="http://schemas.microsoft.com/office/drawing/2014/main" id="{C02A5396-D18B-76F7-1B59-29C804F186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2" name="Text Box 6674">
            <a:extLst>
              <a:ext uri="{FF2B5EF4-FFF2-40B4-BE49-F238E27FC236}">
                <a16:creationId xmlns:a16="http://schemas.microsoft.com/office/drawing/2014/main" id="{F522917D-DEE8-8832-737C-11D9DB85F1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4</xdr:col>
      <xdr:colOff>241217</xdr:colOff>
      <xdr:row>38</xdr:row>
      <xdr:rowOff>148622</xdr:rowOff>
    </xdr:from>
    <xdr:to>
      <xdr:col>4</xdr:col>
      <xdr:colOff>387147</xdr:colOff>
      <xdr:row>39</xdr:row>
      <xdr:rowOff>103164</xdr:rowOff>
    </xdr:to>
    <xdr:sp macro="" textlink="">
      <xdr:nvSpPr>
        <xdr:cNvPr id="883" name="六角形 882">
          <a:extLst>
            <a:ext uri="{FF2B5EF4-FFF2-40B4-BE49-F238E27FC236}">
              <a16:creationId xmlns:a16="http://schemas.microsoft.com/office/drawing/2014/main" id="{42A7E28A-7BB3-408A-AFF5-1FA7B05772C4}"/>
            </a:ext>
          </a:extLst>
        </xdr:cNvPr>
        <xdr:cNvSpPr/>
      </xdr:nvSpPr>
      <xdr:spPr bwMode="auto">
        <a:xfrm>
          <a:off x="2329097" y="6480842"/>
          <a:ext cx="145930" cy="122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440540</xdr:colOff>
      <xdr:row>38</xdr:row>
      <xdr:rowOff>145849</xdr:rowOff>
    </xdr:from>
    <xdr:ext cx="223241" cy="172640"/>
    <xdr:sp macro="" textlink="">
      <xdr:nvSpPr>
        <xdr:cNvPr id="884" name="Text Box 849">
          <a:extLst>
            <a:ext uri="{FF2B5EF4-FFF2-40B4-BE49-F238E27FC236}">
              <a16:creationId xmlns:a16="http://schemas.microsoft.com/office/drawing/2014/main" id="{21097FE6-1F98-48F9-BCD7-FBE448E8553B}"/>
            </a:ext>
          </a:extLst>
        </xdr:cNvPr>
        <xdr:cNvSpPr txBox="1">
          <a:spLocks noChangeArrowheads="1"/>
        </xdr:cNvSpPr>
      </xdr:nvSpPr>
      <xdr:spPr bwMode="auto">
        <a:xfrm>
          <a:off x="2528420" y="6478069"/>
          <a:ext cx="223241" cy="172640"/>
        </a:xfrm>
        <a:prstGeom prst="rect">
          <a:avLst/>
        </a:prstGeom>
        <a:solidFill>
          <a:schemeClr val="bg1">
            <a:alpha val="56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八上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</a:t>
          </a:r>
        </a:p>
      </xdr:txBody>
    </xdr:sp>
    <xdr:clientData/>
  </xdr:oneCellAnchor>
  <xdr:oneCellAnchor>
    <xdr:from>
      <xdr:col>3</xdr:col>
      <xdr:colOff>26786</xdr:colOff>
      <xdr:row>35</xdr:row>
      <xdr:rowOff>160742</xdr:rowOff>
    </xdr:from>
    <xdr:ext cx="404810" cy="139888"/>
    <xdr:sp macro="" textlink="">
      <xdr:nvSpPr>
        <xdr:cNvPr id="885" name="Text Box 1620">
          <a:extLst>
            <a:ext uri="{FF2B5EF4-FFF2-40B4-BE49-F238E27FC236}">
              <a16:creationId xmlns:a16="http://schemas.microsoft.com/office/drawing/2014/main" id="{9E9E4E58-FCC3-44DB-A224-041A1281ACC0}"/>
            </a:ext>
          </a:extLst>
        </xdr:cNvPr>
        <xdr:cNvSpPr txBox="1">
          <a:spLocks noChangeArrowheads="1"/>
        </xdr:cNvSpPr>
      </xdr:nvSpPr>
      <xdr:spPr bwMode="auto">
        <a:xfrm rot="10800000" flipV="1">
          <a:off x="1436486" y="5990042"/>
          <a:ext cx="404810" cy="13988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 ←      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marL="0" marR="0" lvl="0" indent="0" algn="ctr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篠山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市街</a:t>
          </a:r>
        </a:p>
      </xdr:txBody>
    </xdr:sp>
    <xdr:clientData/>
  </xdr:oneCellAnchor>
  <xdr:oneCellAnchor>
    <xdr:from>
      <xdr:col>2</xdr:col>
      <xdr:colOff>291704</xdr:colOff>
      <xdr:row>36</xdr:row>
      <xdr:rowOff>130969</xdr:rowOff>
    </xdr:from>
    <xdr:ext cx="327422" cy="319634"/>
    <xdr:sp macro="" textlink="">
      <xdr:nvSpPr>
        <xdr:cNvPr id="886" name="Text Box 1620">
          <a:extLst>
            <a:ext uri="{FF2B5EF4-FFF2-40B4-BE49-F238E27FC236}">
              <a16:creationId xmlns:a16="http://schemas.microsoft.com/office/drawing/2014/main" id="{D1380439-4036-4D01-90B3-D6C6D25C08A0}"/>
            </a:ext>
          </a:extLst>
        </xdr:cNvPr>
        <xdr:cNvSpPr txBox="1">
          <a:spLocks noChangeArrowheads="1"/>
        </xdr:cNvSpPr>
      </xdr:nvSpPr>
      <xdr:spPr bwMode="auto">
        <a:xfrm>
          <a:off x="1023224" y="6127909"/>
          <a:ext cx="327422" cy="31963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姫路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加東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5</xdr:col>
      <xdr:colOff>345457</xdr:colOff>
      <xdr:row>31</xdr:row>
      <xdr:rowOff>95973</xdr:rowOff>
    </xdr:from>
    <xdr:to>
      <xdr:col>5</xdr:col>
      <xdr:colOff>618964</xdr:colOff>
      <xdr:row>32</xdr:row>
      <xdr:rowOff>135265</xdr:rowOff>
    </xdr:to>
    <xdr:grpSp>
      <xdr:nvGrpSpPr>
        <xdr:cNvPr id="887" name="Group 6672">
          <a:extLst>
            <a:ext uri="{FF2B5EF4-FFF2-40B4-BE49-F238E27FC236}">
              <a16:creationId xmlns:a16="http://schemas.microsoft.com/office/drawing/2014/main" id="{B20DB0B1-2DA4-4AF0-B390-6182A3D7F1F4}"/>
            </a:ext>
          </a:extLst>
        </xdr:cNvPr>
        <xdr:cNvGrpSpPr>
          <a:grpSpLocks/>
        </xdr:cNvGrpSpPr>
      </xdr:nvGrpSpPr>
      <xdr:grpSpPr bwMode="auto">
        <a:xfrm>
          <a:off x="3120068" y="5278736"/>
          <a:ext cx="273507" cy="207979"/>
          <a:chOff x="536" y="109"/>
          <a:chExt cx="46" cy="44"/>
        </a:xfrm>
      </xdr:grpSpPr>
      <xdr:pic>
        <xdr:nvPicPr>
          <xdr:cNvPr id="888" name="Picture 6673" descr="route2">
            <a:extLst>
              <a:ext uri="{FF2B5EF4-FFF2-40B4-BE49-F238E27FC236}">
                <a16:creationId xmlns:a16="http://schemas.microsoft.com/office/drawing/2014/main" id="{36F21ACD-4481-E26D-E806-85889E3D22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9" name="Text Box 6674">
            <a:extLst>
              <a:ext uri="{FF2B5EF4-FFF2-40B4-BE49-F238E27FC236}">
                <a16:creationId xmlns:a16="http://schemas.microsoft.com/office/drawing/2014/main" id="{D412DE63-D531-732A-9628-10DBD43737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5</xdr:col>
      <xdr:colOff>80367</xdr:colOff>
      <xdr:row>36</xdr:row>
      <xdr:rowOff>107154</xdr:rowOff>
    </xdr:from>
    <xdr:ext cx="341875" cy="288741"/>
    <xdr:grpSp>
      <xdr:nvGrpSpPr>
        <xdr:cNvPr id="890" name="Group 6672">
          <a:extLst>
            <a:ext uri="{FF2B5EF4-FFF2-40B4-BE49-F238E27FC236}">
              <a16:creationId xmlns:a16="http://schemas.microsoft.com/office/drawing/2014/main" id="{5054AD1F-068C-486B-BDA3-A98541CA524F}"/>
            </a:ext>
          </a:extLst>
        </xdr:cNvPr>
        <xdr:cNvGrpSpPr>
          <a:grpSpLocks/>
        </xdr:cNvGrpSpPr>
      </xdr:nvGrpSpPr>
      <xdr:grpSpPr bwMode="auto">
        <a:xfrm>
          <a:off x="2854978" y="6133352"/>
          <a:ext cx="341875" cy="288741"/>
          <a:chOff x="536" y="110"/>
          <a:chExt cx="46" cy="44"/>
        </a:xfrm>
      </xdr:grpSpPr>
      <xdr:pic>
        <xdr:nvPicPr>
          <xdr:cNvPr id="891" name="Picture 6673" descr="route2">
            <a:extLst>
              <a:ext uri="{FF2B5EF4-FFF2-40B4-BE49-F238E27FC236}">
                <a16:creationId xmlns:a16="http://schemas.microsoft.com/office/drawing/2014/main" id="{F6367666-04D8-C4CE-FF28-E31191D9E4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92" name="Text Box 6674">
            <a:extLst>
              <a:ext uri="{FF2B5EF4-FFF2-40B4-BE49-F238E27FC236}">
                <a16:creationId xmlns:a16="http://schemas.microsoft.com/office/drawing/2014/main" id="{979A7C84-EE49-C034-C50E-D857843BB3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</a:p>
        </xdr:txBody>
      </xdr:sp>
    </xdr:grpSp>
    <xdr:clientData/>
  </xdr:oneCellAnchor>
  <xdr:twoCellAnchor>
    <xdr:from>
      <xdr:col>7</xdr:col>
      <xdr:colOff>440031</xdr:colOff>
      <xdr:row>35</xdr:row>
      <xdr:rowOff>99557</xdr:rowOff>
    </xdr:from>
    <xdr:to>
      <xdr:col>7</xdr:col>
      <xdr:colOff>570583</xdr:colOff>
      <xdr:row>38</xdr:row>
      <xdr:rowOff>6491</xdr:rowOff>
    </xdr:to>
    <xdr:sp macro="" textlink="">
      <xdr:nvSpPr>
        <xdr:cNvPr id="893" name="Freeform 601">
          <a:extLst>
            <a:ext uri="{FF2B5EF4-FFF2-40B4-BE49-F238E27FC236}">
              <a16:creationId xmlns:a16="http://schemas.microsoft.com/office/drawing/2014/main" id="{F214E596-1CE5-4EFC-92CA-E99EA8498619}"/>
            </a:ext>
          </a:extLst>
        </xdr:cNvPr>
        <xdr:cNvSpPr>
          <a:spLocks/>
        </xdr:cNvSpPr>
      </xdr:nvSpPr>
      <xdr:spPr bwMode="auto">
        <a:xfrm rot="7477662">
          <a:off x="4422800" y="6068508"/>
          <a:ext cx="409854" cy="13055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20431 w 20837"/>
            <a:gd name="connsiteY0" fmla="*/ 10000 h 13836"/>
            <a:gd name="connsiteX1" fmla="*/ 20837 w 20837"/>
            <a:gd name="connsiteY1" fmla="*/ 0 h 13836"/>
            <a:gd name="connsiteX2" fmla="*/ 0 w 20837"/>
            <a:gd name="connsiteY2" fmla="*/ 13836 h 13836"/>
            <a:gd name="connsiteX0" fmla="*/ 20431 w 20837"/>
            <a:gd name="connsiteY0" fmla="*/ 10000 h 13836"/>
            <a:gd name="connsiteX1" fmla="*/ 20837 w 20837"/>
            <a:gd name="connsiteY1" fmla="*/ 0 h 13836"/>
            <a:gd name="connsiteX2" fmla="*/ 0 w 20837"/>
            <a:gd name="connsiteY2" fmla="*/ 13836 h 13836"/>
            <a:gd name="connsiteX0" fmla="*/ 20431 w 20837"/>
            <a:gd name="connsiteY0" fmla="*/ 10000 h 13836"/>
            <a:gd name="connsiteX1" fmla="*/ 20837 w 20837"/>
            <a:gd name="connsiteY1" fmla="*/ 0 h 13836"/>
            <a:gd name="connsiteX2" fmla="*/ 0 w 20837"/>
            <a:gd name="connsiteY2" fmla="*/ 13836 h 13836"/>
            <a:gd name="connsiteX0" fmla="*/ 19974 w 20380"/>
            <a:gd name="connsiteY0" fmla="*/ 10000 h 13810"/>
            <a:gd name="connsiteX1" fmla="*/ 20380 w 20380"/>
            <a:gd name="connsiteY1" fmla="*/ 0 h 13810"/>
            <a:gd name="connsiteX2" fmla="*/ 0 w 20380"/>
            <a:gd name="connsiteY2" fmla="*/ 13810 h 13810"/>
            <a:gd name="connsiteX0" fmla="*/ 19263 w 19669"/>
            <a:gd name="connsiteY0" fmla="*/ 10000 h 13915"/>
            <a:gd name="connsiteX1" fmla="*/ 19669 w 19669"/>
            <a:gd name="connsiteY1" fmla="*/ 0 h 13915"/>
            <a:gd name="connsiteX2" fmla="*/ 0 w 19669"/>
            <a:gd name="connsiteY2" fmla="*/ 13915 h 13915"/>
            <a:gd name="connsiteX0" fmla="*/ 13552 w 13958"/>
            <a:gd name="connsiteY0" fmla="*/ 10000 h 10000"/>
            <a:gd name="connsiteX1" fmla="*/ 13958 w 13958"/>
            <a:gd name="connsiteY1" fmla="*/ 0 h 10000"/>
            <a:gd name="connsiteX2" fmla="*/ 0 w 13958"/>
            <a:gd name="connsiteY2" fmla="*/ 9979 h 10000"/>
            <a:gd name="connsiteX0" fmla="*/ 22984 w 22984"/>
            <a:gd name="connsiteY0" fmla="*/ 4478 h 9979"/>
            <a:gd name="connsiteX1" fmla="*/ 13958 w 22984"/>
            <a:gd name="connsiteY1" fmla="*/ 0 h 9979"/>
            <a:gd name="connsiteX2" fmla="*/ 0 w 22984"/>
            <a:gd name="connsiteY2" fmla="*/ 9979 h 9979"/>
            <a:gd name="connsiteX0" fmla="*/ 10000 w 10000"/>
            <a:gd name="connsiteY0" fmla="*/ 4487 h 10000"/>
            <a:gd name="connsiteX1" fmla="*/ 6073 w 10000"/>
            <a:gd name="connsiteY1" fmla="*/ 0 h 10000"/>
            <a:gd name="connsiteX2" fmla="*/ 0 w 10000"/>
            <a:gd name="connsiteY2" fmla="*/ 10000 h 10000"/>
            <a:gd name="connsiteX0" fmla="*/ 10000 w 10000"/>
            <a:gd name="connsiteY0" fmla="*/ 4487 h 10000"/>
            <a:gd name="connsiteX1" fmla="*/ 6073 w 10000"/>
            <a:gd name="connsiteY1" fmla="*/ 0 h 10000"/>
            <a:gd name="connsiteX2" fmla="*/ 0 w 10000"/>
            <a:gd name="connsiteY2" fmla="*/ 10000 h 10000"/>
            <a:gd name="connsiteX0" fmla="*/ 10000 w 10000"/>
            <a:gd name="connsiteY0" fmla="*/ 3217 h 8730"/>
            <a:gd name="connsiteX1" fmla="*/ 5794 w 10000"/>
            <a:gd name="connsiteY1" fmla="*/ 0 h 8730"/>
            <a:gd name="connsiteX2" fmla="*/ 0 w 10000"/>
            <a:gd name="connsiteY2" fmla="*/ 8730 h 8730"/>
            <a:gd name="connsiteX0" fmla="*/ 8372 w 8372"/>
            <a:gd name="connsiteY0" fmla="*/ 3685 h 6914"/>
            <a:gd name="connsiteX1" fmla="*/ 4166 w 8372"/>
            <a:gd name="connsiteY1" fmla="*/ 0 h 6914"/>
            <a:gd name="connsiteX2" fmla="*/ 0 w 8372"/>
            <a:gd name="connsiteY2" fmla="*/ 6914 h 69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372" h="6914">
              <a:moveTo>
                <a:pt x="8372" y="3685"/>
              </a:moveTo>
              <a:cubicBezTo>
                <a:pt x="8203" y="3097"/>
                <a:pt x="3893" y="87"/>
                <a:pt x="4166" y="0"/>
              </a:cubicBezTo>
              <a:cubicBezTo>
                <a:pt x="2506" y="3377"/>
                <a:pt x="158" y="6623"/>
                <a:pt x="0" y="691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</a:t>
          </a:r>
        </a:p>
      </xdr:txBody>
    </xdr:sp>
    <xdr:clientData/>
  </xdr:twoCellAnchor>
  <xdr:oneCellAnchor>
    <xdr:from>
      <xdr:col>8</xdr:col>
      <xdr:colOff>125028</xdr:colOff>
      <xdr:row>35</xdr:row>
      <xdr:rowOff>65816</xdr:rowOff>
    </xdr:from>
    <xdr:ext cx="178592" cy="378025"/>
    <xdr:sp macro="" textlink="">
      <xdr:nvSpPr>
        <xdr:cNvPr id="894" name="Text Box 1664">
          <a:extLst>
            <a:ext uri="{FF2B5EF4-FFF2-40B4-BE49-F238E27FC236}">
              <a16:creationId xmlns:a16="http://schemas.microsoft.com/office/drawing/2014/main" id="{69FED903-D9E4-44CC-91F1-AA629C55ABF5}"/>
            </a:ext>
          </a:extLst>
        </xdr:cNvPr>
        <xdr:cNvSpPr txBox="1">
          <a:spLocks noChangeArrowheads="1"/>
        </xdr:cNvSpPr>
      </xdr:nvSpPr>
      <xdr:spPr bwMode="auto">
        <a:xfrm>
          <a:off x="4925628" y="5895116"/>
          <a:ext cx="178592" cy="37802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水分れ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38373</xdr:colOff>
      <xdr:row>37</xdr:row>
      <xdr:rowOff>39940</xdr:rowOff>
    </xdr:from>
    <xdr:to>
      <xdr:col>7</xdr:col>
      <xdr:colOff>462693</xdr:colOff>
      <xdr:row>37</xdr:row>
      <xdr:rowOff>110598</xdr:rowOff>
    </xdr:to>
    <xdr:sp macro="" textlink="">
      <xdr:nvSpPr>
        <xdr:cNvPr id="895" name="Freeform 217">
          <a:extLst>
            <a:ext uri="{FF2B5EF4-FFF2-40B4-BE49-F238E27FC236}">
              <a16:creationId xmlns:a16="http://schemas.microsoft.com/office/drawing/2014/main" id="{2565B95D-A43F-425D-B04A-3CAC0BFB5631}"/>
            </a:ext>
          </a:extLst>
        </xdr:cNvPr>
        <xdr:cNvSpPr>
          <a:spLocks/>
        </xdr:cNvSpPr>
      </xdr:nvSpPr>
      <xdr:spPr bwMode="auto">
        <a:xfrm rot="16901876">
          <a:off x="4337624" y="6027689"/>
          <a:ext cx="70658" cy="42432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  <a:gd name="connsiteX0" fmla="*/ 9735 w 10390"/>
            <a:gd name="connsiteY0" fmla="*/ 10000 h 10000"/>
            <a:gd name="connsiteX1" fmla="*/ 10234 w 10390"/>
            <a:gd name="connsiteY1" fmla="*/ 7291 h 10000"/>
            <a:gd name="connsiteX2" fmla="*/ 9761 w 10390"/>
            <a:gd name="connsiteY2" fmla="*/ 3829 h 10000"/>
            <a:gd name="connsiteX3" fmla="*/ 3988 w 10390"/>
            <a:gd name="connsiteY3" fmla="*/ 3657 h 10000"/>
            <a:gd name="connsiteX4" fmla="*/ 257 w 10390"/>
            <a:gd name="connsiteY4" fmla="*/ 0 h 10000"/>
            <a:gd name="connsiteX0" fmla="*/ 9606 w 10105"/>
            <a:gd name="connsiteY0" fmla="*/ 10000 h 10000"/>
            <a:gd name="connsiteX1" fmla="*/ 10105 w 10105"/>
            <a:gd name="connsiteY1" fmla="*/ 7291 h 10000"/>
            <a:gd name="connsiteX2" fmla="*/ 9632 w 10105"/>
            <a:gd name="connsiteY2" fmla="*/ 3829 h 10000"/>
            <a:gd name="connsiteX3" fmla="*/ 7435 w 10105"/>
            <a:gd name="connsiteY3" fmla="*/ 2149 h 10000"/>
            <a:gd name="connsiteX4" fmla="*/ 128 w 10105"/>
            <a:gd name="connsiteY4" fmla="*/ 0 h 10000"/>
            <a:gd name="connsiteX0" fmla="*/ 9616 w 10119"/>
            <a:gd name="connsiteY0" fmla="*/ 10000 h 10000"/>
            <a:gd name="connsiteX1" fmla="*/ 10115 w 10119"/>
            <a:gd name="connsiteY1" fmla="*/ 7291 h 10000"/>
            <a:gd name="connsiteX2" fmla="*/ 9642 w 10119"/>
            <a:gd name="connsiteY2" fmla="*/ 3829 h 10000"/>
            <a:gd name="connsiteX3" fmla="*/ 6879 w 10119"/>
            <a:gd name="connsiteY3" fmla="*/ 1386 h 10000"/>
            <a:gd name="connsiteX4" fmla="*/ 138 w 10119"/>
            <a:gd name="connsiteY4" fmla="*/ 0 h 10000"/>
            <a:gd name="connsiteX0" fmla="*/ 5867 w 6370"/>
            <a:gd name="connsiteY0" fmla="*/ 9715 h 9715"/>
            <a:gd name="connsiteX1" fmla="*/ 6366 w 6370"/>
            <a:gd name="connsiteY1" fmla="*/ 7006 h 9715"/>
            <a:gd name="connsiteX2" fmla="*/ 5893 w 6370"/>
            <a:gd name="connsiteY2" fmla="*/ 3544 h 9715"/>
            <a:gd name="connsiteX3" fmla="*/ 3130 w 6370"/>
            <a:gd name="connsiteY3" fmla="*/ 1101 h 9715"/>
            <a:gd name="connsiteX4" fmla="*/ 347 w 6370"/>
            <a:gd name="connsiteY4" fmla="*/ 0 h 9715"/>
            <a:gd name="connsiteX0" fmla="*/ 8665 w 9455"/>
            <a:gd name="connsiteY0" fmla="*/ 10195 h 10195"/>
            <a:gd name="connsiteX1" fmla="*/ 9449 w 9455"/>
            <a:gd name="connsiteY1" fmla="*/ 7407 h 10195"/>
            <a:gd name="connsiteX2" fmla="*/ 8706 w 9455"/>
            <a:gd name="connsiteY2" fmla="*/ 3843 h 10195"/>
            <a:gd name="connsiteX3" fmla="*/ 4369 w 9455"/>
            <a:gd name="connsiteY3" fmla="*/ 1328 h 10195"/>
            <a:gd name="connsiteX4" fmla="*/ 0 w 9455"/>
            <a:gd name="connsiteY4" fmla="*/ 195 h 10195"/>
            <a:gd name="connsiteX0" fmla="*/ 9164 w 10000"/>
            <a:gd name="connsiteY0" fmla="*/ 9809 h 9809"/>
            <a:gd name="connsiteX1" fmla="*/ 9994 w 10000"/>
            <a:gd name="connsiteY1" fmla="*/ 7074 h 9809"/>
            <a:gd name="connsiteX2" fmla="*/ 9208 w 10000"/>
            <a:gd name="connsiteY2" fmla="*/ 3578 h 9809"/>
            <a:gd name="connsiteX3" fmla="*/ 4621 w 10000"/>
            <a:gd name="connsiteY3" fmla="*/ 1112 h 9809"/>
            <a:gd name="connsiteX4" fmla="*/ 0 w 10000"/>
            <a:gd name="connsiteY4" fmla="*/ 0 h 9809"/>
            <a:gd name="connsiteX0" fmla="*/ 18569 w 18569"/>
            <a:gd name="connsiteY0" fmla="*/ 9910 h 9910"/>
            <a:gd name="connsiteX1" fmla="*/ 9994 w 18569"/>
            <a:gd name="connsiteY1" fmla="*/ 7212 h 9910"/>
            <a:gd name="connsiteX2" fmla="*/ 9208 w 18569"/>
            <a:gd name="connsiteY2" fmla="*/ 3648 h 9910"/>
            <a:gd name="connsiteX3" fmla="*/ 4621 w 18569"/>
            <a:gd name="connsiteY3" fmla="*/ 1134 h 9910"/>
            <a:gd name="connsiteX4" fmla="*/ 0 w 18569"/>
            <a:gd name="connsiteY4" fmla="*/ 0 h 9910"/>
            <a:gd name="connsiteX0" fmla="*/ 10000 w 10000"/>
            <a:gd name="connsiteY0" fmla="*/ 10000 h 10000"/>
            <a:gd name="connsiteX1" fmla="*/ 7838 w 10000"/>
            <a:gd name="connsiteY1" fmla="*/ 7098 h 10000"/>
            <a:gd name="connsiteX2" fmla="*/ 4959 w 10000"/>
            <a:gd name="connsiteY2" fmla="*/ 3681 h 10000"/>
            <a:gd name="connsiteX3" fmla="*/ 2489 w 10000"/>
            <a:gd name="connsiteY3" fmla="*/ 1144 h 10000"/>
            <a:gd name="connsiteX4" fmla="*/ 0 w 10000"/>
            <a:gd name="connsiteY4" fmla="*/ 0 h 10000"/>
            <a:gd name="connsiteX0" fmla="*/ 8335 w 8335"/>
            <a:gd name="connsiteY0" fmla="*/ 10058 h 10058"/>
            <a:gd name="connsiteX1" fmla="*/ 6173 w 8335"/>
            <a:gd name="connsiteY1" fmla="*/ 7156 h 10058"/>
            <a:gd name="connsiteX2" fmla="*/ 3294 w 8335"/>
            <a:gd name="connsiteY2" fmla="*/ 3739 h 10058"/>
            <a:gd name="connsiteX3" fmla="*/ 824 w 8335"/>
            <a:gd name="connsiteY3" fmla="*/ 1202 h 10058"/>
            <a:gd name="connsiteX4" fmla="*/ 0 w 8335"/>
            <a:gd name="connsiteY4" fmla="*/ 0 h 10058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9916 w 9916"/>
            <a:gd name="connsiteY0" fmla="*/ 9918 h 9918"/>
            <a:gd name="connsiteX1" fmla="*/ 7322 w 9916"/>
            <a:gd name="connsiteY1" fmla="*/ 7033 h 9918"/>
            <a:gd name="connsiteX2" fmla="*/ 3868 w 9916"/>
            <a:gd name="connsiteY2" fmla="*/ 3635 h 9918"/>
            <a:gd name="connsiteX3" fmla="*/ 1716 w 9916"/>
            <a:gd name="connsiteY3" fmla="*/ 1031 h 9918"/>
            <a:gd name="connsiteX4" fmla="*/ 0 w 9916"/>
            <a:gd name="connsiteY4" fmla="*/ 0 h 9918"/>
            <a:gd name="connsiteX0" fmla="*/ 10000 w 10000"/>
            <a:gd name="connsiteY0" fmla="*/ 10000 h 10000"/>
            <a:gd name="connsiteX1" fmla="*/ 7384 w 10000"/>
            <a:gd name="connsiteY1" fmla="*/ 7091 h 10000"/>
            <a:gd name="connsiteX2" fmla="*/ 3901 w 10000"/>
            <a:gd name="connsiteY2" fmla="*/ 3665 h 10000"/>
            <a:gd name="connsiteX3" fmla="*/ 1731 w 10000"/>
            <a:gd name="connsiteY3" fmla="*/ 1040 h 10000"/>
            <a:gd name="connsiteX4" fmla="*/ 0 w 10000"/>
            <a:gd name="connsiteY4" fmla="*/ 0 h 10000"/>
            <a:gd name="connsiteX0" fmla="*/ 8269 w 8269"/>
            <a:gd name="connsiteY0" fmla="*/ 8960 h 8960"/>
            <a:gd name="connsiteX1" fmla="*/ 5653 w 8269"/>
            <a:gd name="connsiteY1" fmla="*/ 6051 h 8960"/>
            <a:gd name="connsiteX2" fmla="*/ 2170 w 8269"/>
            <a:gd name="connsiteY2" fmla="*/ 2625 h 8960"/>
            <a:gd name="connsiteX3" fmla="*/ 0 w 8269"/>
            <a:gd name="connsiteY3" fmla="*/ 0 h 8960"/>
            <a:gd name="connsiteX0" fmla="*/ 7376 w 7376"/>
            <a:gd name="connsiteY0" fmla="*/ 7070 h 7070"/>
            <a:gd name="connsiteX1" fmla="*/ 4212 w 7376"/>
            <a:gd name="connsiteY1" fmla="*/ 3823 h 7070"/>
            <a:gd name="connsiteX2" fmla="*/ 0 w 7376"/>
            <a:gd name="connsiteY2" fmla="*/ 0 h 7070"/>
            <a:gd name="connsiteX0" fmla="*/ 4933 w 4933"/>
            <a:gd name="connsiteY0" fmla="*/ 5585 h 5585"/>
            <a:gd name="connsiteX1" fmla="*/ 643 w 4933"/>
            <a:gd name="connsiteY1" fmla="*/ 992 h 5585"/>
            <a:gd name="connsiteX2" fmla="*/ 0 w 4933"/>
            <a:gd name="connsiteY2" fmla="*/ 0 h 5585"/>
            <a:gd name="connsiteX0" fmla="*/ 10000 w 10000"/>
            <a:gd name="connsiteY0" fmla="*/ 10000 h 10000"/>
            <a:gd name="connsiteX1" fmla="*/ 3979 w 10000"/>
            <a:gd name="connsiteY1" fmla="*/ 5387 h 10000"/>
            <a:gd name="connsiteX2" fmla="*/ 1303 w 10000"/>
            <a:gd name="connsiteY2" fmla="*/ 1776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306" y="9249"/>
                <a:pt x="5428" y="6758"/>
                <a:pt x="3979" y="5387"/>
              </a:cubicBezTo>
              <a:cubicBezTo>
                <a:pt x="2530" y="4016"/>
                <a:pt x="1966" y="2674"/>
                <a:pt x="1303" y="1776"/>
              </a:cubicBezTo>
              <a:cubicBezTo>
                <a:pt x="640" y="878"/>
                <a:pt x="3130" y="2849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10582</xdr:colOff>
      <xdr:row>33</xdr:row>
      <xdr:rowOff>8467</xdr:rowOff>
    </xdr:from>
    <xdr:to>
      <xdr:col>7</xdr:col>
      <xdr:colOff>201947</xdr:colOff>
      <xdr:row>33</xdr:row>
      <xdr:rowOff>162983</xdr:rowOff>
    </xdr:to>
    <xdr:sp macro="" textlink="">
      <xdr:nvSpPr>
        <xdr:cNvPr id="896" name="六角形 895">
          <a:extLst>
            <a:ext uri="{FF2B5EF4-FFF2-40B4-BE49-F238E27FC236}">
              <a16:creationId xmlns:a16="http://schemas.microsoft.com/office/drawing/2014/main" id="{66FF6B76-52E0-4E57-AD2E-7E5EB4EE83AA}"/>
            </a:ext>
          </a:extLst>
        </xdr:cNvPr>
        <xdr:cNvSpPr/>
      </xdr:nvSpPr>
      <xdr:spPr bwMode="auto">
        <a:xfrm>
          <a:off x="4133002" y="5502487"/>
          <a:ext cx="191365" cy="1545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443514</xdr:colOff>
      <xdr:row>39</xdr:row>
      <xdr:rowOff>95244</xdr:rowOff>
    </xdr:from>
    <xdr:to>
      <xdr:col>5</xdr:col>
      <xdr:colOff>647296</xdr:colOff>
      <xdr:row>40</xdr:row>
      <xdr:rowOff>124745</xdr:rowOff>
    </xdr:to>
    <xdr:sp macro="" textlink="">
      <xdr:nvSpPr>
        <xdr:cNvPr id="897" name="六角形 896">
          <a:extLst>
            <a:ext uri="{FF2B5EF4-FFF2-40B4-BE49-F238E27FC236}">
              <a16:creationId xmlns:a16="http://schemas.microsoft.com/office/drawing/2014/main" id="{B00036B8-4D8B-4BEF-8585-C48F62E2250F}"/>
            </a:ext>
          </a:extLst>
        </xdr:cNvPr>
        <xdr:cNvSpPr/>
      </xdr:nvSpPr>
      <xdr:spPr bwMode="auto">
        <a:xfrm>
          <a:off x="3209574" y="6595104"/>
          <a:ext cx="203782" cy="1971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474777</xdr:colOff>
      <xdr:row>37</xdr:row>
      <xdr:rowOff>28292</xdr:rowOff>
    </xdr:from>
    <xdr:to>
      <xdr:col>7</xdr:col>
      <xdr:colOff>626597</xdr:colOff>
      <xdr:row>38</xdr:row>
      <xdr:rowOff>147332</xdr:rowOff>
    </xdr:to>
    <xdr:grpSp>
      <xdr:nvGrpSpPr>
        <xdr:cNvPr id="898" name="グループ化 897">
          <a:extLst>
            <a:ext uri="{FF2B5EF4-FFF2-40B4-BE49-F238E27FC236}">
              <a16:creationId xmlns:a16="http://schemas.microsoft.com/office/drawing/2014/main" id="{DC64290A-70C9-4923-B32E-ADC2E8D0CC8C}"/>
            </a:ext>
          </a:extLst>
        </xdr:cNvPr>
        <xdr:cNvGrpSpPr/>
      </xdr:nvGrpSpPr>
      <xdr:grpSpPr>
        <a:xfrm rot="16200000">
          <a:off x="4542563" y="6291131"/>
          <a:ext cx="287728" cy="151820"/>
          <a:chOff x="940913" y="9067647"/>
          <a:chExt cx="263552" cy="216372"/>
        </a:xfrm>
      </xdr:grpSpPr>
      <xdr:sp macro="" textlink="">
        <xdr:nvSpPr>
          <xdr:cNvPr id="899" name="Freeform 406">
            <a:extLst>
              <a:ext uri="{FF2B5EF4-FFF2-40B4-BE49-F238E27FC236}">
                <a16:creationId xmlns:a16="http://schemas.microsoft.com/office/drawing/2014/main" id="{B4CDF8B9-7583-2600-80CD-9E81FB3F77B1}"/>
              </a:ext>
            </a:extLst>
          </xdr:cNvPr>
          <xdr:cNvSpPr>
            <a:spLocks/>
          </xdr:cNvSpPr>
        </xdr:nvSpPr>
        <xdr:spPr bwMode="auto">
          <a:xfrm rot="5426645">
            <a:off x="1069677" y="8978565"/>
            <a:ext cx="45705" cy="223870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00" name="Freeform 407">
            <a:extLst>
              <a:ext uri="{FF2B5EF4-FFF2-40B4-BE49-F238E27FC236}">
                <a16:creationId xmlns:a16="http://schemas.microsoft.com/office/drawing/2014/main" id="{443E7E75-B20F-DBA4-1021-3A9561CE20BA}"/>
              </a:ext>
            </a:extLst>
          </xdr:cNvPr>
          <xdr:cNvSpPr>
            <a:spLocks/>
          </xdr:cNvSpPr>
        </xdr:nvSpPr>
        <xdr:spPr bwMode="auto">
          <a:xfrm rot="5426645" flipH="1" flipV="1">
            <a:off x="1026083" y="9145320"/>
            <a:ext cx="53529" cy="223870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25013</xdr:colOff>
      <xdr:row>37</xdr:row>
      <xdr:rowOff>96187</xdr:rowOff>
    </xdr:from>
    <xdr:to>
      <xdr:col>7</xdr:col>
      <xdr:colOff>449333</xdr:colOff>
      <xdr:row>38</xdr:row>
      <xdr:rowOff>158</xdr:rowOff>
    </xdr:to>
    <xdr:sp macro="" textlink="">
      <xdr:nvSpPr>
        <xdr:cNvPr id="901" name="Freeform 217">
          <a:extLst>
            <a:ext uri="{FF2B5EF4-FFF2-40B4-BE49-F238E27FC236}">
              <a16:creationId xmlns:a16="http://schemas.microsoft.com/office/drawing/2014/main" id="{E153D76D-331E-4B50-9B23-AFA46D33BDF3}"/>
            </a:ext>
          </a:extLst>
        </xdr:cNvPr>
        <xdr:cNvSpPr>
          <a:spLocks/>
        </xdr:cNvSpPr>
      </xdr:nvSpPr>
      <xdr:spPr bwMode="auto">
        <a:xfrm rot="16747911">
          <a:off x="4323787" y="6084413"/>
          <a:ext cx="71611" cy="42432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  <a:gd name="connsiteX0" fmla="*/ 9735 w 10390"/>
            <a:gd name="connsiteY0" fmla="*/ 10000 h 10000"/>
            <a:gd name="connsiteX1" fmla="*/ 10234 w 10390"/>
            <a:gd name="connsiteY1" fmla="*/ 7291 h 10000"/>
            <a:gd name="connsiteX2" fmla="*/ 9761 w 10390"/>
            <a:gd name="connsiteY2" fmla="*/ 3829 h 10000"/>
            <a:gd name="connsiteX3" fmla="*/ 3988 w 10390"/>
            <a:gd name="connsiteY3" fmla="*/ 3657 h 10000"/>
            <a:gd name="connsiteX4" fmla="*/ 257 w 10390"/>
            <a:gd name="connsiteY4" fmla="*/ 0 h 10000"/>
            <a:gd name="connsiteX0" fmla="*/ 9606 w 10105"/>
            <a:gd name="connsiteY0" fmla="*/ 10000 h 10000"/>
            <a:gd name="connsiteX1" fmla="*/ 10105 w 10105"/>
            <a:gd name="connsiteY1" fmla="*/ 7291 h 10000"/>
            <a:gd name="connsiteX2" fmla="*/ 9632 w 10105"/>
            <a:gd name="connsiteY2" fmla="*/ 3829 h 10000"/>
            <a:gd name="connsiteX3" fmla="*/ 7435 w 10105"/>
            <a:gd name="connsiteY3" fmla="*/ 2149 h 10000"/>
            <a:gd name="connsiteX4" fmla="*/ 128 w 10105"/>
            <a:gd name="connsiteY4" fmla="*/ 0 h 10000"/>
            <a:gd name="connsiteX0" fmla="*/ 9616 w 10119"/>
            <a:gd name="connsiteY0" fmla="*/ 10000 h 10000"/>
            <a:gd name="connsiteX1" fmla="*/ 10115 w 10119"/>
            <a:gd name="connsiteY1" fmla="*/ 7291 h 10000"/>
            <a:gd name="connsiteX2" fmla="*/ 9642 w 10119"/>
            <a:gd name="connsiteY2" fmla="*/ 3829 h 10000"/>
            <a:gd name="connsiteX3" fmla="*/ 6879 w 10119"/>
            <a:gd name="connsiteY3" fmla="*/ 1386 h 10000"/>
            <a:gd name="connsiteX4" fmla="*/ 138 w 10119"/>
            <a:gd name="connsiteY4" fmla="*/ 0 h 10000"/>
            <a:gd name="connsiteX0" fmla="*/ 5867 w 6370"/>
            <a:gd name="connsiteY0" fmla="*/ 9715 h 9715"/>
            <a:gd name="connsiteX1" fmla="*/ 6366 w 6370"/>
            <a:gd name="connsiteY1" fmla="*/ 7006 h 9715"/>
            <a:gd name="connsiteX2" fmla="*/ 5893 w 6370"/>
            <a:gd name="connsiteY2" fmla="*/ 3544 h 9715"/>
            <a:gd name="connsiteX3" fmla="*/ 3130 w 6370"/>
            <a:gd name="connsiteY3" fmla="*/ 1101 h 9715"/>
            <a:gd name="connsiteX4" fmla="*/ 347 w 6370"/>
            <a:gd name="connsiteY4" fmla="*/ 0 h 9715"/>
            <a:gd name="connsiteX0" fmla="*/ 8665 w 9455"/>
            <a:gd name="connsiteY0" fmla="*/ 10195 h 10195"/>
            <a:gd name="connsiteX1" fmla="*/ 9449 w 9455"/>
            <a:gd name="connsiteY1" fmla="*/ 7407 h 10195"/>
            <a:gd name="connsiteX2" fmla="*/ 8706 w 9455"/>
            <a:gd name="connsiteY2" fmla="*/ 3843 h 10195"/>
            <a:gd name="connsiteX3" fmla="*/ 4369 w 9455"/>
            <a:gd name="connsiteY3" fmla="*/ 1328 h 10195"/>
            <a:gd name="connsiteX4" fmla="*/ 0 w 9455"/>
            <a:gd name="connsiteY4" fmla="*/ 195 h 10195"/>
            <a:gd name="connsiteX0" fmla="*/ 9164 w 10000"/>
            <a:gd name="connsiteY0" fmla="*/ 9809 h 9809"/>
            <a:gd name="connsiteX1" fmla="*/ 9994 w 10000"/>
            <a:gd name="connsiteY1" fmla="*/ 7074 h 9809"/>
            <a:gd name="connsiteX2" fmla="*/ 9208 w 10000"/>
            <a:gd name="connsiteY2" fmla="*/ 3578 h 9809"/>
            <a:gd name="connsiteX3" fmla="*/ 4621 w 10000"/>
            <a:gd name="connsiteY3" fmla="*/ 1112 h 9809"/>
            <a:gd name="connsiteX4" fmla="*/ 0 w 10000"/>
            <a:gd name="connsiteY4" fmla="*/ 0 h 9809"/>
            <a:gd name="connsiteX0" fmla="*/ 18569 w 18569"/>
            <a:gd name="connsiteY0" fmla="*/ 9910 h 9910"/>
            <a:gd name="connsiteX1" fmla="*/ 9994 w 18569"/>
            <a:gd name="connsiteY1" fmla="*/ 7212 h 9910"/>
            <a:gd name="connsiteX2" fmla="*/ 9208 w 18569"/>
            <a:gd name="connsiteY2" fmla="*/ 3648 h 9910"/>
            <a:gd name="connsiteX3" fmla="*/ 4621 w 18569"/>
            <a:gd name="connsiteY3" fmla="*/ 1134 h 9910"/>
            <a:gd name="connsiteX4" fmla="*/ 0 w 18569"/>
            <a:gd name="connsiteY4" fmla="*/ 0 h 9910"/>
            <a:gd name="connsiteX0" fmla="*/ 10000 w 10000"/>
            <a:gd name="connsiteY0" fmla="*/ 10000 h 10000"/>
            <a:gd name="connsiteX1" fmla="*/ 7838 w 10000"/>
            <a:gd name="connsiteY1" fmla="*/ 7098 h 10000"/>
            <a:gd name="connsiteX2" fmla="*/ 4959 w 10000"/>
            <a:gd name="connsiteY2" fmla="*/ 3681 h 10000"/>
            <a:gd name="connsiteX3" fmla="*/ 2489 w 10000"/>
            <a:gd name="connsiteY3" fmla="*/ 1144 h 10000"/>
            <a:gd name="connsiteX4" fmla="*/ 0 w 10000"/>
            <a:gd name="connsiteY4" fmla="*/ 0 h 10000"/>
            <a:gd name="connsiteX0" fmla="*/ 8335 w 8335"/>
            <a:gd name="connsiteY0" fmla="*/ 10058 h 10058"/>
            <a:gd name="connsiteX1" fmla="*/ 6173 w 8335"/>
            <a:gd name="connsiteY1" fmla="*/ 7156 h 10058"/>
            <a:gd name="connsiteX2" fmla="*/ 3294 w 8335"/>
            <a:gd name="connsiteY2" fmla="*/ 3739 h 10058"/>
            <a:gd name="connsiteX3" fmla="*/ 824 w 8335"/>
            <a:gd name="connsiteY3" fmla="*/ 1202 h 10058"/>
            <a:gd name="connsiteX4" fmla="*/ 0 w 8335"/>
            <a:gd name="connsiteY4" fmla="*/ 0 h 10058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9916 w 9916"/>
            <a:gd name="connsiteY0" fmla="*/ 9918 h 9918"/>
            <a:gd name="connsiteX1" fmla="*/ 7322 w 9916"/>
            <a:gd name="connsiteY1" fmla="*/ 7033 h 9918"/>
            <a:gd name="connsiteX2" fmla="*/ 3868 w 9916"/>
            <a:gd name="connsiteY2" fmla="*/ 3635 h 9918"/>
            <a:gd name="connsiteX3" fmla="*/ 1716 w 9916"/>
            <a:gd name="connsiteY3" fmla="*/ 1031 h 9918"/>
            <a:gd name="connsiteX4" fmla="*/ 0 w 9916"/>
            <a:gd name="connsiteY4" fmla="*/ 0 h 9918"/>
            <a:gd name="connsiteX0" fmla="*/ 10000 w 10000"/>
            <a:gd name="connsiteY0" fmla="*/ 10000 h 10000"/>
            <a:gd name="connsiteX1" fmla="*/ 7384 w 10000"/>
            <a:gd name="connsiteY1" fmla="*/ 7091 h 10000"/>
            <a:gd name="connsiteX2" fmla="*/ 3901 w 10000"/>
            <a:gd name="connsiteY2" fmla="*/ 3665 h 10000"/>
            <a:gd name="connsiteX3" fmla="*/ 1731 w 10000"/>
            <a:gd name="connsiteY3" fmla="*/ 1040 h 10000"/>
            <a:gd name="connsiteX4" fmla="*/ 0 w 10000"/>
            <a:gd name="connsiteY4" fmla="*/ 0 h 10000"/>
            <a:gd name="connsiteX0" fmla="*/ 8269 w 8269"/>
            <a:gd name="connsiteY0" fmla="*/ 8960 h 8960"/>
            <a:gd name="connsiteX1" fmla="*/ 5653 w 8269"/>
            <a:gd name="connsiteY1" fmla="*/ 6051 h 8960"/>
            <a:gd name="connsiteX2" fmla="*/ 2170 w 8269"/>
            <a:gd name="connsiteY2" fmla="*/ 2625 h 8960"/>
            <a:gd name="connsiteX3" fmla="*/ 0 w 8269"/>
            <a:gd name="connsiteY3" fmla="*/ 0 h 8960"/>
            <a:gd name="connsiteX0" fmla="*/ 7376 w 7376"/>
            <a:gd name="connsiteY0" fmla="*/ 7070 h 7070"/>
            <a:gd name="connsiteX1" fmla="*/ 4212 w 7376"/>
            <a:gd name="connsiteY1" fmla="*/ 3823 h 7070"/>
            <a:gd name="connsiteX2" fmla="*/ 0 w 7376"/>
            <a:gd name="connsiteY2" fmla="*/ 0 h 7070"/>
            <a:gd name="connsiteX0" fmla="*/ 4933 w 4933"/>
            <a:gd name="connsiteY0" fmla="*/ 5585 h 5585"/>
            <a:gd name="connsiteX1" fmla="*/ 643 w 4933"/>
            <a:gd name="connsiteY1" fmla="*/ 992 h 5585"/>
            <a:gd name="connsiteX2" fmla="*/ 0 w 4933"/>
            <a:gd name="connsiteY2" fmla="*/ 0 h 5585"/>
            <a:gd name="connsiteX0" fmla="*/ 10000 w 10000"/>
            <a:gd name="connsiteY0" fmla="*/ 10000 h 10000"/>
            <a:gd name="connsiteX1" fmla="*/ 3979 w 10000"/>
            <a:gd name="connsiteY1" fmla="*/ 5387 h 10000"/>
            <a:gd name="connsiteX2" fmla="*/ 1303 w 10000"/>
            <a:gd name="connsiteY2" fmla="*/ 1776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306" y="9249"/>
                <a:pt x="5428" y="6758"/>
                <a:pt x="3979" y="5387"/>
              </a:cubicBezTo>
              <a:cubicBezTo>
                <a:pt x="2530" y="4016"/>
                <a:pt x="1966" y="2674"/>
                <a:pt x="1303" y="1776"/>
              </a:cubicBezTo>
              <a:cubicBezTo>
                <a:pt x="640" y="878"/>
                <a:pt x="3130" y="2849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638434</xdr:colOff>
      <xdr:row>36</xdr:row>
      <xdr:rowOff>164193</xdr:rowOff>
    </xdr:from>
    <xdr:to>
      <xdr:col>8</xdr:col>
      <xdr:colOff>642766</xdr:colOff>
      <xdr:row>38</xdr:row>
      <xdr:rowOff>43947</xdr:rowOff>
    </xdr:to>
    <xdr:sp macro="" textlink="">
      <xdr:nvSpPr>
        <xdr:cNvPr id="902" name="Freeform 217">
          <a:extLst>
            <a:ext uri="{FF2B5EF4-FFF2-40B4-BE49-F238E27FC236}">
              <a16:creationId xmlns:a16="http://schemas.microsoft.com/office/drawing/2014/main" id="{022A3609-FC1E-45D5-8835-97B431A67FE2}"/>
            </a:ext>
          </a:extLst>
        </xdr:cNvPr>
        <xdr:cNvSpPr>
          <a:spLocks/>
        </xdr:cNvSpPr>
      </xdr:nvSpPr>
      <xdr:spPr bwMode="auto">
        <a:xfrm rot="6449351">
          <a:off x="4994593" y="5927394"/>
          <a:ext cx="215034" cy="68251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2408 w 5679"/>
            <a:gd name="connsiteY0" fmla="*/ 18401 h 18401"/>
            <a:gd name="connsiteX1" fmla="*/ 5674 w 5679"/>
            <a:gd name="connsiteY1" fmla="*/ 9706 h 18401"/>
            <a:gd name="connsiteX2" fmla="*/ 3108 w 5679"/>
            <a:gd name="connsiteY2" fmla="*/ 9783 h 18401"/>
            <a:gd name="connsiteX3" fmla="*/ 1615 w 5679"/>
            <a:gd name="connsiteY3" fmla="*/ 4260 h 18401"/>
            <a:gd name="connsiteX4" fmla="*/ 0 w 5679"/>
            <a:gd name="connsiteY4" fmla="*/ 470 h 18401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11782"/>
            <a:gd name="connsiteY0" fmla="*/ 12190 h 12190"/>
            <a:gd name="connsiteX1" fmla="*/ 11772 w 11782"/>
            <a:gd name="connsiteY1" fmla="*/ 7465 h 12190"/>
            <a:gd name="connsiteX2" fmla="*/ 7254 w 11782"/>
            <a:gd name="connsiteY2" fmla="*/ 7507 h 12190"/>
            <a:gd name="connsiteX3" fmla="*/ 4625 w 11782"/>
            <a:gd name="connsiteY3" fmla="*/ 4505 h 12190"/>
            <a:gd name="connsiteX4" fmla="*/ 0 w 11782"/>
            <a:gd name="connsiteY4" fmla="*/ 0 h 12190"/>
            <a:gd name="connsiteX0" fmla="*/ 6021 w 7261"/>
            <a:gd name="connsiteY0" fmla="*/ 12190 h 12190"/>
            <a:gd name="connsiteX1" fmla="*/ 5452 w 7261"/>
            <a:gd name="connsiteY1" fmla="*/ 9485 h 12190"/>
            <a:gd name="connsiteX2" fmla="*/ 7254 w 7261"/>
            <a:gd name="connsiteY2" fmla="*/ 7507 h 12190"/>
            <a:gd name="connsiteX3" fmla="*/ 4625 w 7261"/>
            <a:gd name="connsiteY3" fmla="*/ 4505 h 12190"/>
            <a:gd name="connsiteX4" fmla="*/ 0 w 7261"/>
            <a:gd name="connsiteY4" fmla="*/ 0 h 12190"/>
            <a:gd name="connsiteX0" fmla="*/ 431 w 10011"/>
            <a:gd name="connsiteY0" fmla="*/ 11545 h 11545"/>
            <a:gd name="connsiteX1" fmla="*/ 7509 w 10011"/>
            <a:gd name="connsiteY1" fmla="*/ 7781 h 11545"/>
            <a:gd name="connsiteX2" fmla="*/ 9990 w 10011"/>
            <a:gd name="connsiteY2" fmla="*/ 6158 h 11545"/>
            <a:gd name="connsiteX3" fmla="*/ 6370 w 10011"/>
            <a:gd name="connsiteY3" fmla="*/ 3696 h 11545"/>
            <a:gd name="connsiteX4" fmla="*/ 0 w 10011"/>
            <a:gd name="connsiteY4" fmla="*/ 0 h 11545"/>
            <a:gd name="connsiteX0" fmla="*/ 300 w 12406"/>
            <a:gd name="connsiteY0" fmla="*/ 11229 h 11229"/>
            <a:gd name="connsiteX1" fmla="*/ 9894 w 12406"/>
            <a:gd name="connsiteY1" fmla="*/ 7781 h 11229"/>
            <a:gd name="connsiteX2" fmla="*/ 12375 w 12406"/>
            <a:gd name="connsiteY2" fmla="*/ 6158 h 11229"/>
            <a:gd name="connsiteX3" fmla="*/ 8755 w 12406"/>
            <a:gd name="connsiteY3" fmla="*/ 3696 h 11229"/>
            <a:gd name="connsiteX4" fmla="*/ 2385 w 12406"/>
            <a:gd name="connsiteY4" fmla="*/ 0 h 11229"/>
            <a:gd name="connsiteX0" fmla="*/ 0 w 12106"/>
            <a:gd name="connsiteY0" fmla="*/ 11229 h 11229"/>
            <a:gd name="connsiteX1" fmla="*/ 9594 w 12106"/>
            <a:gd name="connsiteY1" fmla="*/ 7781 h 11229"/>
            <a:gd name="connsiteX2" fmla="*/ 12075 w 12106"/>
            <a:gd name="connsiteY2" fmla="*/ 6158 h 11229"/>
            <a:gd name="connsiteX3" fmla="*/ 8455 w 12106"/>
            <a:gd name="connsiteY3" fmla="*/ 3696 h 11229"/>
            <a:gd name="connsiteX4" fmla="*/ 2085 w 12106"/>
            <a:gd name="connsiteY4" fmla="*/ 0 h 11229"/>
            <a:gd name="connsiteX0" fmla="*/ 0 w 10072"/>
            <a:gd name="connsiteY0" fmla="*/ 11229 h 11229"/>
            <a:gd name="connsiteX1" fmla="*/ 9594 w 10072"/>
            <a:gd name="connsiteY1" fmla="*/ 7781 h 11229"/>
            <a:gd name="connsiteX2" fmla="*/ 8608 w 10072"/>
            <a:gd name="connsiteY2" fmla="*/ 6166 h 11229"/>
            <a:gd name="connsiteX3" fmla="*/ 8455 w 10072"/>
            <a:gd name="connsiteY3" fmla="*/ 3696 h 11229"/>
            <a:gd name="connsiteX4" fmla="*/ 2085 w 10072"/>
            <a:gd name="connsiteY4" fmla="*/ 0 h 11229"/>
            <a:gd name="connsiteX0" fmla="*/ 0 w 9727"/>
            <a:gd name="connsiteY0" fmla="*/ 11229 h 11229"/>
            <a:gd name="connsiteX1" fmla="*/ 5261 w 9727"/>
            <a:gd name="connsiteY1" fmla="*/ 8787 h 11229"/>
            <a:gd name="connsiteX2" fmla="*/ 9594 w 9727"/>
            <a:gd name="connsiteY2" fmla="*/ 7781 h 11229"/>
            <a:gd name="connsiteX3" fmla="*/ 8608 w 9727"/>
            <a:gd name="connsiteY3" fmla="*/ 6166 h 11229"/>
            <a:gd name="connsiteX4" fmla="*/ 8455 w 9727"/>
            <a:gd name="connsiteY4" fmla="*/ 3696 h 11229"/>
            <a:gd name="connsiteX5" fmla="*/ 2085 w 9727"/>
            <a:gd name="connsiteY5" fmla="*/ 0 h 11229"/>
            <a:gd name="connsiteX0" fmla="*/ 0 w 9533"/>
            <a:gd name="connsiteY0" fmla="*/ 10000 h 10000"/>
            <a:gd name="connsiteX1" fmla="*/ 5409 w 9533"/>
            <a:gd name="connsiteY1" fmla="*/ 7825 h 10000"/>
            <a:gd name="connsiteX2" fmla="*/ 8850 w 9533"/>
            <a:gd name="connsiteY2" fmla="*/ 5491 h 10000"/>
            <a:gd name="connsiteX3" fmla="*/ 8692 w 9533"/>
            <a:gd name="connsiteY3" fmla="*/ 3291 h 10000"/>
            <a:gd name="connsiteX4" fmla="*/ 2144 w 9533"/>
            <a:gd name="connsiteY4" fmla="*/ 0 h 10000"/>
            <a:gd name="connsiteX0" fmla="*/ 0 w 9365"/>
            <a:gd name="connsiteY0" fmla="*/ 10000 h 10000"/>
            <a:gd name="connsiteX1" fmla="*/ 5674 w 9365"/>
            <a:gd name="connsiteY1" fmla="*/ 7825 h 10000"/>
            <a:gd name="connsiteX2" fmla="*/ 9284 w 9365"/>
            <a:gd name="connsiteY2" fmla="*/ 5491 h 10000"/>
            <a:gd name="connsiteX3" fmla="*/ 7257 w 9365"/>
            <a:gd name="connsiteY3" fmla="*/ 3003 h 10000"/>
            <a:gd name="connsiteX4" fmla="*/ 2249 w 9365"/>
            <a:gd name="connsiteY4" fmla="*/ 0 h 10000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0 w 10001"/>
            <a:gd name="connsiteY0" fmla="*/ 11268 h 11268"/>
            <a:gd name="connsiteX1" fmla="*/ 6059 w 10001"/>
            <a:gd name="connsiteY1" fmla="*/ 9093 h 11268"/>
            <a:gd name="connsiteX2" fmla="*/ 9914 w 10001"/>
            <a:gd name="connsiteY2" fmla="*/ 6759 h 11268"/>
            <a:gd name="connsiteX3" fmla="*/ 7749 w 10001"/>
            <a:gd name="connsiteY3" fmla="*/ 4271 h 11268"/>
            <a:gd name="connsiteX4" fmla="*/ 6489 w 10001"/>
            <a:gd name="connsiteY4" fmla="*/ 0 h 11268"/>
            <a:gd name="connsiteX0" fmla="*/ 15054 w 15194"/>
            <a:gd name="connsiteY0" fmla="*/ 11306 h 11306"/>
            <a:gd name="connsiteX1" fmla="*/ 370 w 15194"/>
            <a:gd name="connsiteY1" fmla="*/ 9093 h 11306"/>
            <a:gd name="connsiteX2" fmla="*/ 4225 w 15194"/>
            <a:gd name="connsiteY2" fmla="*/ 6759 h 11306"/>
            <a:gd name="connsiteX3" fmla="*/ 2060 w 15194"/>
            <a:gd name="connsiteY3" fmla="*/ 4271 h 11306"/>
            <a:gd name="connsiteX4" fmla="*/ 800 w 15194"/>
            <a:gd name="connsiteY4" fmla="*/ 0 h 11306"/>
            <a:gd name="connsiteX0" fmla="*/ 14542 w 14877"/>
            <a:gd name="connsiteY0" fmla="*/ 11306 h 11306"/>
            <a:gd name="connsiteX1" fmla="*/ 9073 w 14877"/>
            <a:gd name="connsiteY1" fmla="*/ 8468 h 11306"/>
            <a:gd name="connsiteX2" fmla="*/ 3713 w 14877"/>
            <a:gd name="connsiteY2" fmla="*/ 6759 h 11306"/>
            <a:gd name="connsiteX3" fmla="*/ 1548 w 14877"/>
            <a:gd name="connsiteY3" fmla="*/ 4271 h 11306"/>
            <a:gd name="connsiteX4" fmla="*/ 288 w 14877"/>
            <a:gd name="connsiteY4" fmla="*/ 0 h 11306"/>
            <a:gd name="connsiteX0" fmla="*/ 14542 w 14864"/>
            <a:gd name="connsiteY0" fmla="*/ 11306 h 11306"/>
            <a:gd name="connsiteX1" fmla="*/ 9073 w 14864"/>
            <a:gd name="connsiteY1" fmla="*/ 8468 h 11306"/>
            <a:gd name="connsiteX2" fmla="*/ 5356 w 14864"/>
            <a:gd name="connsiteY2" fmla="*/ 6571 h 11306"/>
            <a:gd name="connsiteX3" fmla="*/ 1548 w 14864"/>
            <a:gd name="connsiteY3" fmla="*/ 4271 h 11306"/>
            <a:gd name="connsiteX4" fmla="*/ 288 w 14864"/>
            <a:gd name="connsiteY4" fmla="*/ 0 h 11306"/>
            <a:gd name="connsiteX0" fmla="*/ 14542 w 14542"/>
            <a:gd name="connsiteY0" fmla="*/ 11306 h 11306"/>
            <a:gd name="connsiteX1" fmla="*/ 9073 w 14542"/>
            <a:gd name="connsiteY1" fmla="*/ 8468 h 11306"/>
            <a:gd name="connsiteX2" fmla="*/ 5356 w 14542"/>
            <a:gd name="connsiteY2" fmla="*/ 6571 h 11306"/>
            <a:gd name="connsiteX3" fmla="*/ 1548 w 14542"/>
            <a:gd name="connsiteY3" fmla="*/ 4271 h 11306"/>
            <a:gd name="connsiteX4" fmla="*/ 288 w 14542"/>
            <a:gd name="connsiteY4" fmla="*/ 0 h 11306"/>
            <a:gd name="connsiteX0" fmla="*/ 19917 w 19917"/>
            <a:gd name="connsiteY0" fmla="*/ 10545 h 10545"/>
            <a:gd name="connsiteX1" fmla="*/ 14448 w 19917"/>
            <a:gd name="connsiteY1" fmla="*/ 7707 h 10545"/>
            <a:gd name="connsiteX2" fmla="*/ 10731 w 19917"/>
            <a:gd name="connsiteY2" fmla="*/ 5810 h 10545"/>
            <a:gd name="connsiteX3" fmla="*/ 6923 w 19917"/>
            <a:gd name="connsiteY3" fmla="*/ 3510 h 10545"/>
            <a:gd name="connsiteX4" fmla="*/ 0 w 19917"/>
            <a:gd name="connsiteY4" fmla="*/ 0 h 10545"/>
            <a:gd name="connsiteX0" fmla="*/ 19917 w 20874"/>
            <a:gd name="connsiteY0" fmla="*/ 10545 h 10545"/>
            <a:gd name="connsiteX1" fmla="*/ 20592 w 20874"/>
            <a:gd name="connsiteY1" fmla="*/ 10102 h 10545"/>
            <a:gd name="connsiteX2" fmla="*/ 14448 w 20874"/>
            <a:gd name="connsiteY2" fmla="*/ 7707 h 10545"/>
            <a:gd name="connsiteX3" fmla="*/ 10731 w 20874"/>
            <a:gd name="connsiteY3" fmla="*/ 5810 h 10545"/>
            <a:gd name="connsiteX4" fmla="*/ 6923 w 20874"/>
            <a:gd name="connsiteY4" fmla="*/ 3510 h 10545"/>
            <a:gd name="connsiteX5" fmla="*/ 0 w 20874"/>
            <a:gd name="connsiteY5" fmla="*/ 0 h 10545"/>
            <a:gd name="connsiteX0" fmla="*/ 20592 w 20592"/>
            <a:gd name="connsiteY0" fmla="*/ 10102 h 10102"/>
            <a:gd name="connsiteX1" fmla="*/ 14448 w 20592"/>
            <a:gd name="connsiteY1" fmla="*/ 7707 h 10102"/>
            <a:gd name="connsiteX2" fmla="*/ 10731 w 20592"/>
            <a:gd name="connsiteY2" fmla="*/ 5810 h 10102"/>
            <a:gd name="connsiteX3" fmla="*/ 6923 w 20592"/>
            <a:gd name="connsiteY3" fmla="*/ 3510 h 10102"/>
            <a:gd name="connsiteX4" fmla="*/ 0 w 20592"/>
            <a:gd name="connsiteY4" fmla="*/ 0 h 10102"/>
            <a:gd name="connsiteX0" fmla="*/ 18693 w 18693"/>
            <a:gd name="connsiteY0" fmla="*/ 9881 h 9881"/>
            <a:gd name="connsiteX1" fmla="*/ 14448 w 18693"/>
            <a:gd name="connsiteY1" fmla="*/ 7707 h 9881"/>
            <a:gd name="connsiteX2" fmla="*/ 10731 w 18693"/>
            <a:gd name="connsiteY2" fmla="*/ 5810 h 9881"/>
            <a:gd name="connsiteX3" fmla="*/ 6923 w 18693"/>
            <a:gd name="connsiteY3" fmla="*/ 3510 h 9881"/>
            <a:gd name="connsiteX4" fmla="*/ 0 w 18693"/>
            <a:gd name="connsiteY4" fmla="*/ 0 h 9881"/>
            <a:gd name="connsiteX0" fmla="*/ 8993 w 8993"/>
            <a:gd name="connsiteY0" fmla="*/ 10166 h 10166"/>
            <a:gd name="connsiteX1" fmla="*/ 7729 w 8993"/>
            <a:gd name="connsiteY1" fmla="*/ 7800 h 10166"/>
            <a:gd name="connsiteX2" fmla="*/ 5741 w 8993"/>
            <a:gd name="connsiteY2" fmla="*/ 5880 h 10166"/>
            <a:gd name="connsiteX3" fmla="*/ 3704 w 8993"/>
            <a:gd name="connsiteY3" fmla="*/ 3552 h 10166"/>
            <a:gd name="connsiteX4" fmla="*/ 0 w 8993"/>
            <a:gd name="connsiteY4" fmla="*/ 0 h 10166"/>
            <a:gd name="connsiteX0" fmla="*/ 9774 w 9774"/>
            <a:gd name="connsiteY0" fmla="*/ 10591 h 10591"/>
            <a:gd name="connsiteX1" fmla="*/ 8368 w 9774"/>
            <a:gd name="connsiteY1" fmla="*/ 8264 h 10591"/>
            <a:gd name="connsiteX2" fmla="*/ 6158 w 9774"/>
            <a:gd name="connsiteY2" fmla="*/ 6375 h 10591"/>
            <a:gd name="connsiteX3" fmla="*/ 3893 w 9774"/>
            <a:gd name="connsiteY3" fmla="*/ 4085 h 10591"/>
            <a:gd name="connsiteX4" fmla="*/ 0 w 9774"/>
            <a:gd name="connsiteY4" fmla="*/ 0 h 10591"/>
            <a:gd name="connsiteX0" fmla="*/ 10000 w 10000"/>
            <a:gd name="connsiteY0" fmla="*/ 10000 h 10000"/>
            <a:gd name="connsiteX1" fmla="*/ 8561 w 10000"/>
            <a:gd name="connsiteY1" fmla="*/ 7803 h 10000"/>
            <a:gd name="connsiteX2" fmla="*/ 6300 w 10000"/>
            <a:gd name="connsiteY2" fmla="*/ 6019 h 10000"/>
            <a:gd name="connsiteX3" fmla="*/ 3983 w 10000"/>
            <a:gd name="connsiteY3" fmla="*/ 3857 h 10000"/>
            <a:gd name="connsiteX4" fmla="*/ 0 w 10000"/>
            <a:gd name="connsiteY4" fmla="*/ 0 h 10000"/>
            <a:gd name="connsiteX0" fmla="*/ 10573 w 10573"/>
            <a:gd name="connsiteY0" fmla="*/ 9923 h 9923"/>
            <a:gd name="connsiteX1" fmla="*/ 8561 w 10573"/>
            <a:gd name="connsiteY1" fmla="*/ 7803 h 9923"/>
            <a:gd name="connsiteX2" fmla="*/ 6300 w 10573"/>
            <a:gd name="connsiteY2" fmla="*/ 6019 h 9923"/>
            <a:gd name="connsiteX3" fmla="*/ 3983 w 10573"/>
            <a:gd name="connsiteY3" fmla="*/ 3857 h 9923"/>
            <a:gd name="connsiteX4" fmla="*/ 0 w 10573"/>
            <a:gd name="connsiteY4" fmla="*/ 0 h 9923"/>
            <a:gd name="connsiteX0" fmla="*/ 8883 w 8883"/>
            <a:gd name="connsiteY0" fmla="*/ 10266 h 10266"/>
            <a:gd name="connsiteX1" fmla="*/ 8097 w 8883"/>
            <a:gd name="connsiteY1" fmla="*/ 7864 h 10266"/>
            <a:gd name="connsiteX2" fmla="*/ 5959 w 8883"/>
            <a:gd name="connsiteY2" fmla="*/ 6066 h 10266"/>
            <a:gd name="connsiteX3" fmla="*/ 3767 w 8883"/>
            <a:gd name="connsiteY3" fmla="*/ 3887 h 10266"/>
            <a:gd name="connsiteX4" fmla="*/ 0 w 8883"/>
            <a:gd name="connsiteY4" fmla="*/ 0 h 10266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811 w 11811"/>
            <a:gd name="connsiteY0" fmla="*/ 10060 h 10060"/>
            <a:gd name="connsiteX1" fmla="*/ 10926 w 11811"/>
            <a:gd name="connsiteY1" fmla="*/ 7720 h 10060"/>
            <a:gd name="connsiteX2" fmla="*/ 8519 w 11811"/>
            <a:gd name="connsiteY2" fmla="*/ 5969 h 10060"/>
            <a:gd name="connsiteX3" fmla="*/ 6052 w 11811"/>
            <a:gd name="connsiteY3" fmla="*/ 3846 h 10060"/>
            <a:gd name="connsiteX4" fmla="*/ 0 w 11811"/>
            <a:gd name="connsiteY4" fmla="*/ 0 h 10060"/>
            <a:gd name="connsiteX0" fmla="*/ 11107 w 11107"/>
            <a:gd name="connsiteY0" fmla="*/ 10639 h 10639"/>
            <a:gd name="connsiteX1" fmla="*/ 10926 w 11107"/>
            <a:gd name="connsiteY1" fmla="*/ 7720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11107 w 11107"/>
            <a:gd name="connsiteY0" fmla="*/ 10639 h 10639"/>
            <a:gd name="connsiteX1" fmla="*/ 9973 w 11107"/>
            <a:gd name="connsiteY1" fmla="*/ 7943 h 10639"/>
            <a:gd name="connsiteX2" fmla="*/ 8519 w 11107"/>
            <a:gd name="connsiteY2" fmla="*/ 5969 h 10639"/>
            <a:gd name="connsiteX3" fmla="*/ 6052 w 11107"/>
            <a:gd name="connsiteY3" fmla="*/ 3846 h 10639"/>
            <a:gd name="connsiteX4" fmla="*/ 0 w 11107"/>
            <a:gd name="connsiteY4" fmla="*/ 0 h 10639"/>
            <a:gd name="connsiteX0" fmla="*/ 9564 w 9991"/>
            <a:gd name="connsiteY0" fmla="*/ 11097 h 11097"/>
            <a:gd name="connsiteX1" fmla="*/ 9973 w 9991"/>
            <a:gd name="connsiteY1" fmla="*/ 7943 h 11097"/>
            <a:gd name="connsiteX2" fmla="*/ 8519 w 9991"/>
            <a:gd name="connsiteY2" fmla="*/ 5969 h 11097"/>
            <a:gd name="connsiteX3" fmla="*/ 6052 w 9991"/>
            <a:gd name="connsiteY3" fmla="*/ 3846 h 11097"/>
            <a:gd name="connsiteX4" fmla="*/ 0 w 9991"/>
            <a:gd name="connsiteY4" fmla="*/ 0 h 11097"/>
            <a:gd name="connsiteX0" fmla="*/ 9307 w 9734"/>
            <a:gd name="connsiteY0" fmla="*/ 10326 h 10326"/>
            <a:gd name="connsiteX1" fmla="*/ 9716 w 9734"/>
            <a:gd name="connsiteY1" fmla="*/ 7484 h 10326"/>
            <a:gd name="connsiteX2" fmla="*/ 8261 w 9734"/>
            <a:gd name="connsiteY2" fmla="*/ 5705 h 10326"/>
            <a:gd name="connsiteX3" fmla="*/ 5791 w 9734"/>
            <a:gd name="connsiteY3" fmla="*/ 3792 h 10326"/>
            <a:gd name="connsiteX4" fmla="*/ 0 w 9734"/>
            <a:gd name="connsiteY4" fmla="*/ 0 h 10326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5949 w 10001"/>
            <a:gd name="connsiteY3" fmla="*/ 3672 h 10000"/>
            <a:gd name="connsiteX4" fmla="*/ 0 w 10001"/>
            <a:gd name="connsiteY4" fmla="*/ 0 h 10000"/>
            <a:gd name="connsiteX0" fmla="*/ 9561 w 10001"/>
            <a:gd name="connsiteY0" fmla="*/ 10000 h 10000"/>
            <a:gd name="connsiteX1" fmla="*/ 9982 w 10001"/>
            <a:gd name="connsiteY1" fmla="*/ 7248 h 10000"/>
            <a:gd name="connsiteX2" fmla="*/ 8487 w 10001"/>
            <a:gd name="connsiteY2" fmla="*/ 5525 h 10000"/>
            <a:gd name="connsiteX3" fmla="*/ 4714 w 10001"/>
            <a:gd name="connsiteY3" fmla="*/ 3557 h 10000"/>
            <a:gd name="connsiteX4" fmla="*/ 0 w 10001"/>
            <a:gd name="connsiteY4" fmla="*/ 0 h 10000"/>
            <a:gd name="connsiteX0" fmla="*/ 7993 w 8433"/>
            <a:gd name="connsiteY0" fmla="*/ 10158 h 10158"/>
            <a:gd name="connsiteX1" fmla="*/ 8414 w 8433"/>
            <a:gd name="connsiteY1" fmla="*/ 7406 h 10158"/>
            <a:gd name="connsiteX2" fmla="*/ 6919 w 8433"/>
            <a:gd name="connsiteY2" fmla="*/ 5683 h 10158"/>
            <a:gd name="connsiteX3" fmla="*/ 3146 w 8433"/>
            <a:gd name="connsiteY3" fmla="*/ 3715 h 10158"/>
            <a:gd name="connsiteX4" fmla="*/ 0 w 8433"/>
            <a:gd name="connsiteY4" fmla="*/ 0 h 10158"/>
            <a:gd name="connsiteX0" fmla="*/ 9735 w 10257"/>
            <a:gd name="connsiteY0" fmla="*/ 10000 h 10000"/>
            <a:gd name="connsiteX1" fmla="*/ 10234 w 10257"/>
            <a:gd name="connsiteY1" fmla="*/ 7291 h 10000"/>
            <a:gd name="connsiteX2" fmla="*/ 8462 w 10257"/>
            <a:gd name="connsiteY2" fmla="*/ 5595 h 10000"/>
            <a:gd name="connsiteX3" fmla="*/ 3988 w 10257"/>
            <a:gd name="connsiteY3" fmla="*/ 3657 h 10000"/>
            <a:gd name="connsiteX4" fmla="*/ 257 w 10257"/>
            <a:gd name="connsiteY4" fmla="*/ 0 h 10000"/>
            <a:gd name="connsiteX0" fmla="*/ 9735 w 10390"/>
            <a:gd name="connsiteY0" fmla="*/ 10000 h 10000"/>
            <a:gd name="connsiteX1" fmla="*/ 10234 w 10390"/>
            <a:gd name="connsiteY1" fmla="*/ 7291 h 10000"/>
            <a:gd name="connsiteX2" fmla="*/ 9761 w 10390"/>
            <a:gd name="connsiteY2" fmla="*/ 3829 h 10000"/>
            <a:gd name="connsiteX3" fmla="*/ 3988 w 10390"/>
            <a:gd name="connsiteY3" fmla="*/ 3657 h 10000"/>
            <a:gd name="connsiteX4" fmla="*/ 257 w 10390"/>
            <a:gd name="connsiteY4" fmla="*/ 0 h 10000"/>
            <a:gd name="connsiteX0" fmla="*/ 9606 w 10105"/>
            <a:gd name="connsiteY0" fmla="*/ 10000 h 10000"/>
            <a:gd name="connsiteX1" fmla="*/ 10105 w 10105"/>
            <a:gd name="connsiteY1" fmla="*/ 7291 h 10000"/>
            <a:gd name="connsiteX2" fmla="*/ 9632 w 10105"/>
            <a:gd name="connsiteY2" fmla="*/ 3829 h 10000"/>
            <a:gd name="connsiteX3" fmla="*/ 7435 w 10105"/>
            <a:gd name="connsiteY3" fmla="*/ 2149 h 10000"/>
            <a:gd name="connsiteX4" fmla="*/ 128 w 10105"/>
            <a:gd name="connsiteY4" fmla="*/ 0 h 10000"/>
            <a:gd name="connsiteX0" fmla="*/ 9616 w 10119"/>
            <a:gd name="connsiteY0" fmla="*/ 10000 h 10000"/>
            <a:gd name="connsiteX1" fmla="*/ 10115 w 10119"/>
            <a:gd name="connsiteY1" fmla="*/ 7291 h 10000"/>
            <a:gd name="connsiteX2" fmla="*/ 9642 w 10119"/>
            <a:gd name="connsiteY2" fmla="*/ 3829 h 10000"/>
            <a:gd name="connsiteX3" fmla="*/ 6879 w 10119"/>
            <a:gd name="connsiteY3" fmla="*/ 1386 h 10000"/>
            <a:gd name="connsiteX4" fmla="*/ 138 w 10119"/>
            <a:gd name="connsiteY4" fmla="*/ 0 h 10000"/>
            <a:gd name="connsiteX0" fmla="*/ 5867 w 6370"/>
            <a:gd name="connsiteY0" fmla="*/ 9715 h 9715"/>
            <a:gd name="connsiteX1" fmla="*/ 6366 w 6370"/>
            <a:gd name="connsiteY1" fmla="*/ 7006 h 9715"/>
            <a:gd name="connsiteX2" fmla="*/ 5893 w 6370"/>
            <a:gd name="connsiteY2" fmla="*/ 3544 h 9715"/>
            <a:gd name="connsiteX3" fmla="*/ 3130 w 6370"/>
            <a:gd name="connsiteY3" fmla="*/ 1101 h 9715"/>
            <a:gd name="connsiteX4" fmla="*/ 347 w 6370"/>
            <a:gd name="connsiteY4" fmla="*/ 0 h 9715"/>
            <a:gd name="connsiteX0" fmla="*/ 8665 w 9455"/>
            <a:gd name="connsiteY0" fmla="*/ 10195 h 10195"/>
            <a:gd name="connsiteX1" fmla="*/ 9449 w 9455"/>
            <a:gd name="connsiteY1" fmla="*/ 7407 h 10195"/>
            <a:gd name="connsiteX2" fmla="*/ 8706 w 9455"/>
            <a:gd name="connsiteY2" fmla="*/ 3843 h 10195"/>
            <a:gd name="connsiteX3" fmla="*/ 4369 w 9455"/>
            <a:gd name="connsiteY3" fmla="*/ 1328 h 10195"/>
            <a:gd name="connsiteX4" fmla="*/ 0 w 9455"/>
            <a:gd name="connsiteY4" fmla="*/ 195 h 10195"/>
            <a:gd name="connsiteX0" fmla="*/ 9164 w 10000"/>
            <a:gd name="connsiteY0" fmla="*/ 9809 h 9809"/>
            <a:gd name="connsiteX1" fmla="*/ 9994 w 10000"/>
            <a:gd name="connsiteY1" fmla="*/ 7074 h 9809"/>
            <a:gd name="connsiteX2" fmla="*/ 9208 w 10000"/>
            <a:gd name="connsiteY2" fmla="*/ 3578 h 9809"/>
            <a:gd name="connsiteX3" fmla="*/ 4621 w 10000"/>
            <a:gd name="connsiteY3" fmla="*/ 1112 h 9809"/>
            <a:gd name="connsiteX4" fmla="*/ 0 w 10000"/>
            <a:gd name="connsiteY4" fmla="*/ 0 h 9809"/>
            <a:gd name="connsiteX0" fmla="*/ 18569 w 18569"/>
            <a:gd name="connsiteY0" fmla="*/ 9910 h 9910"/>
            <a:gd name="connsiteX1" fmla="*/ 9994 w 18569"/>
            <a:gd name="connsiteY1" fmla="*/ 7212 h 9910"/>
            <a:gd name="connsiteX2" fmla="*/ 9208 w 18569"/>
            <a:gd name="connsiteY2" fmla="*/ 3648 h 9910"/>
            <a:gd name="connsiteX3" fmla="*/ 4621 w 18569"/>
            <a:gd name="connsiteY3" fmla="*/ 1134 h 9910"/>
            <a:gd name="connsiteX4" fmla="*/ 0 w 18569"/>
            <a:gd name="connsiteY4" fmla="*/ 0 h 9910"/>
            <a:gd name="connsiteX0" fmla="*/ 10000 w 10000"/>
            <a:gd name="connsiteY0" fmla="*/ 10000 h 10000"/>
            <a:gd name="connsiteX1" fmla="*/ 7838 w 10000"/>
            <a:gd name="connsiteY1" fmla="*/ 7098 h 10000"/>
            <a:gd name="connsiteX2" fmla="*/ 4959 w 10000"/>
            <a:gd name="connsiteY2" fmla="*/ 3681 h 10000"/>
            <a:gd name="connsiteX3" fmla="*/ 2489 w 10000"/>
            <a:gd name="connsiteY3" fmla="*/ 1144 h 10000"/>
            <a:gd name="connsiteX4" fmla="*/ 0 w 10000"/>
            <a:gd name="connsiteY4" fmla="*/ 0 h 10000"/>
            <a:gd name="connsiteX0" fmla="*/ 8335 w 8335"/>
            <a:gd name="connsiteY0" fmla="*/ 10058 h 10058"/>
            <a:gd name="connsiteX1" fmla="*/ 6173 w 8335"/>
            <a:gd name="connsiteY1" fmla="*/ 7156 h 10058"/>
            <a:gd name="connsiteX2" fmla="*/ 3294 w 8335"/>
            <a:gd name="connsiteY2" fmla="*/ 3739 h 10058"/>
            <a:gd name="connsiteX3" fmla="*/ 824 w 8335"/>
            <a:gd name="connsiteY3" fmla="*/ 1202 h 10058"/>
            <a:gd name="connsiteX4" fmla="*/ 0 w 8335"/>
            <a:gd name="connsiteY4" fmla="*/ 0 h 10058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406 w 10000"/>
            <a:gd name="connsiteY1" fmla="*/ 7115 h 10000"/>
            <a:gd name="connsiteX2" fmla="*/ 3952 w 10000"/>
            <a:gd name="connsiteY2" fmla="*/ 3717 h 10000"/>
            <a:gd name="connsiteX3" fmla="*/ 1800 w 10000"/>
            <a:gd name="connsiteY3" fmla="*/ 1113 h 10000"/>
            <a:gd name="connsiteX4" fmla="*/ 0 w 10000"/>
            <a:gd name="connsiteY4" fmla="*/ 0 h 10000"/>
            <a:gd name="connsiteX0" fmla="*/ 9916 w 9916"/>
            <a:gd name="connsiteY0" fmla="*/ 9918 h 9918"/>
            <a:gd name="connsiteX1" fmla="*/ 7322 w 9916"/>
            <a:gd name="connsiteY1" fmla="*/ 7033 h 9918"/>
            <a:gd name="connsiteX2" fmla="*/ 3868 w 9916"/>
            <a:gd name="connsiteY2" fmla="*/ 3635 h 9918"/>
            <a:gd name="connsiteX3" fmla="*/ 1716 w 9916"/>
            <a:gd name="connsiteY3" fmla="*/ 1031 h 9918"/>
            <a:gd name="connsiteX4" fmla="*/ 0 w 9916"/>
            <a:gd name="connsiteY4" fmla="*/ 0 h 9918"/>
            <a:gd name="connsiteX0" fmla="*/ 10000 w 10000"/>
            <a:gd name="connsiteY0" fmla="*/ 10000 h 10000"/>
            <a:gd name="connsiteX1" fmla="*/ 7384 w 10000"/>
            <a:gd name="connsiteY1" fmla="*/ 7091 h 10000"/>
            <a:gd name="connsiteX2" fmla="*/ 3901 w 10000"/>
            <a:gd name="connsiteY2" fmla="*/ 3665 h 10000"/>
            <a:gd name="connsiteX3" fmla="*/ 1731 w 10000"/>
            <a:gd name="connsiteY3" fmla="*/ 1040 h 10000"/>
            <a:gd name="connsiteX4" fmla="*/ 0 w 10000"/>
            <a:gd name="connsiteY4" fmla="*/ 0 h 10000"/>
            <a:gd name="connsiteX0" fmla="*/ 8269 w 8269"/>
            <a:gd name="connsiteY0" fmla="*/ 8960 h 8960"/>
            <a:gd name="connsiteX1" fmla="*/ 5653 w 8269"/>
            <a:gd name="connsiteY1" fmla="*/ 6051 h 8960"/>
            <a:gd name="connsiteX2" fmla="*/ 2170 w 8269"/>
            <a:gd name="connsiteY2" fmla="*/ 2625 h 8960"/>
            <a:gd name="connsiteX3" fmla="*/ 0 w 8269"/>
            <a:gd name="connsiteY3" fmla="*/ 0 h 8960"/>
            <a:gd name="connsiteX0" fmla="*/ 7376 w 7376"/>
            <a:gd name="connsiteY0" fmla="*/ 7070 h 7070"/>
            <a:gd name="connsiteX1" fmla="*/ 4212 w 7376"/>
            <a:gd name="connsiteY1" fmla="*/ 3823 h 7070"/>
            <a:gd name="connsiteX2" fmla="*/ 0 w 7376"/>
            <a:gd name="connsiteY2" fmla="*/ 0 h 7070"/>
            <a:gd name="connsiteX0" fmla="*/ 4933 w 4933"/>
            <a:gd name="connsiteY0" fmla="*/ 5585 h 5585"/>
            <a:gd name="connsiteX1" fmla="*/ 643 w 4933"/>
            <a:gd name="connsiteY1" fmla="*/ 992 h 5585"/>
            <a:gd name="connsiteX2" fmla="*/ 0 w 4933"/>
            <a:gd name="connsiteY2" fmla="*/ 0 h 5585"/>
            <a:gd name="connsiteX0" fmla="*/ 10000 w 10000"/>
            <a:gd name="connsiteY0" fmla="*/ 10000 h 10000"/>
            <a:gd name="connsiteX1" fmla="*/ 3979 w 10000"/>
            <a:gd name="connsiteY1" fmla="*/ 5387 h 10000"/>
            <a:gd name="connsiteX2" fmla="*/ 1303 w 10000"/>
            <a:gd name="connsiteY2" fmla="*/ 1776 h 10000"/>
            <a:gd name="connsiteX3" fmla="*/ 0 w 10000"/>
            <a:gd name="connsiteY3" fmla="*/ 0 h 10000"/>
            <a:gd name="connsiteX0" fmla="*/ 3979 w 3979"/>
            <a:gd name="connsiteY0" fmla="*/ 5387 h 5387"/>
            <a:gd name="connsiteX1" fmla="*/ 1303 w 3979"/>
            <a:gd name="connsiteY1" fmla="*/ 1776 h 5387"/>
            <a:gd name="connsiteX2" fmla="*/ 0 w 3979"/>
            <a:gd name="connsiteY2" fmla="*/ 0 h 5387"/>
            <a:gd name="connsiteX0" fmla="*/ 10000 w 10000"/>
            <a:gd name="connsiteY0" fmla="*/ 10000 h 10000"/>
            <a:gd name="connsiteX1" fmla="*/ 4507 w 10000"/>
            <a:gd name="connsiteY1" fmla="*/ 6327 h 10000"/>
            <a:gd name="connsiteX2" fmla="*/ 3275 w 10000"/>
            <a:gd name="connsiteY2" fmla="*/ 3297 h 10000"/>
            <a:gd name="connsiteX3" fmla="*/ 0 w 10000"/>
            <a:gd name="connsiteY3" fmla="*/ 0 h 10000"/>
            <a:gd name="connsiteX0" fmla="*/ 6725 w 6725"/>
            <a:gd name="connsiteY0" fmla="*/ 6703 h 6703"/>
            <a:gd name="connsiteX1" fmla="*/ 1232 w 6725"/>
            <a:gd name="connsiteY1" fmla="*/ 3030 h 6703"/>
            <a:gd name="connsiteX2" fmla="*/ 0 w 6725"/>
            <a:gd name="connsiteY2" fmla="*/ 0 h 6703"/>
            <a:gd name="connsiteX0" fmla="*/ 5442 w 5442"/>
            <a:gd name="connsiteY0" fmla="*/ 8130 h 8130"/>
            <a:gd name="connsiteX1" fmla="*/ 1832 w 5442"/>
            <a:gd name="connsiteY1" fmla="*/ 4520 h 8130"/>
            <a:gd name="connsiteX2" fmla="*/ 0 w 5442"/>
            <a:gd name="connsiteY2" fmla="*/ 0 h 81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42" h="8130">
              <a:moveTo>
                <a:pt x="5442" y="8130"/>
              </a:moveTo>
              <a:cubicBezTo>
                <a:pt x="5155" y="7389"/>
                <a:pt x="3499" y="6187"/>
                <a:pt x="1832" y="4520"/>
              </a:cubicBezTo>
              <a:cubicBezTo>
                <a:pt x="165" y="2854"/>
                <a:pt x="2190" y="1745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573924</xdr:colOff>
      <xdr:row>35</xdr:row>
      <xdr:rowOff>145579</xdr:rowOff>
    </xdr:from>
    <xdr:ext cx="217288" cy="190503"/>
    <xdr:grpSp>
      <xdr:nvGrpSpPr>
        <xdr:cNvPr id="903" name="Group 6672">
          <a:extLst>
            <a:ext uri="{FF2B5EF4-FFF2-40B4-BE49-F238E27FC236}">
              <a16:creationId xmlns:a16="http://schemas.microsoft.com/office/drawing/2014/main" id="{12A7478C-94D1-4D0E-8E03-7DA42C084398}"/>
            </a:ext>
          </a:extLst>
        </xdr:cNvPr>
        <xdr:cNvGrpSpPr>
          <a:grpSpLocks/>
        </xdr:cNvGrpSpPr>
      </xdr:nvGrpSpPr>
      <xdr:grpSpPr bwMode="auto">
        <a:xfrm>
          <a:off x="4709664" y="6003090"/>
          <a:ext cx="217288" cy="190503"/>
          <a:chOff x="536" y="110"/>
          <a:chExt cx="46" cy="44"/>
        </a:xfrm>
      </xdr:grpSpPr>
      <xdr:pic>
        <xdr:nvPicPr>
          <xdr:cNvPr id="904" name="Picture 6673" descr="route2">
            <a:extLst>
              <a:ext uri="{FF2B5EF4-FFF2-40B4-BE49-F238E27FC236}">
                <a16:creationId xmlns:a16="http://schemas.microsoft.com/office/drawing/2014/main" id="{7C75CD82-7345-5B11-560A-1EDBB3DD65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5" name="Text Box 6674">
            <a:extLst>
              <a:ext uri="{FF2B5EF4-FFF2-40B4-BE49-F238E27FC236}">
                <a16:creationId xmlns:a16="http://schemas.microsoft.com/office/drawing/2014/main" id="{3D9C33C3-171A-3903-F8CA-F2E6986261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</a:p>
        </xdr:txBody>
      </xdr:sp>
    </xdr:grpSp>
    <xdr:clientData/>
  </xdr:oneCellAnchor>
  <xdr:oneCellAnchor>
    <xdr:from>
      <xdr:col>7</xdr:col>
      <xdr:colOff>50603</xdr:colOff>
      <xdr:row>36</xdr:row>
      <xdr:rowOff>92267</xdr:rowOff>
    </xdr:from>
    <xdr:ext cx="217288" cy="190503"/>
    <xdr:grpSp>
      <xdr:nvGrpSpPr>
        <xdr:cNvPr id="906" name="Group 6672">
          <a:extLst>
            <a:ext uri="{FF2B5EF4-FFF2-40B4-BE49-F238E27FC236}">
              <a16:creationId xmlns:a16="http://schemas.microsoft.com/office/drawing/2014/main" id="{2C7BFAAF-5B5C-42E8-A5C7-1C257B092719}"/>
            </a:ext>
          </a:extLst>
        </xdr:cNvPr>
        <xdr:cNvGrpSpPr>
          <a:grpSpLocks/>
        </xdr:cNvGrpSpPr>
      </xdr:nvGrpSpPr>
      <xdr:grpSpPr bwMode="auto">
        <a:xfrm>
          <a:off x="4186343" y="6118465"/>
          <a:ext cx="217288" cy="190503"/>
          <a:chOff x="536" y="110"/>
          <a:chExt cx="46" cy="44"/>
        </a:xfrm>
      </xdr:grpSpPr>
      <xdr:pic>
        <xdr:nvPicPr>
          <xdr:cNvPr id="907" name="Picture 6673" descr="route2">
            <a:extLst>
              <a:ext uri="{FF2B5EF4-FFF2-40B4-BE49-F238E27FC236}">
                <a16:creationId xmlns:a16="http://schemas.microsoft.com/office/drawing/2014/main" id="{64FA378D-DEEE-01E6-A7BB-6C2213AF87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8" name="Text Box 6674">
            <a:extLst>
              <a:ext uri="{FF2B5EF4-FFF2-40B4-BE49-F238E27FC236}">
                <a16:creationId xmlns:a16="http://schemas.microsoft.com/office/drawing/2014/main" id="{038C7BCE-6787-3CAE-40BF-77C10320D5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</a:p>
        </xdr:txBody>
      </xdr:sp>
    </xdr:grpSp>
    <xdr:clientData/>
  </xdr:oneCellAnchor>
  <xdr:oneCellAnchor>
    <xdr:from>
      <xdr:col>7</xdr:col>
      <xdr:colOff>413748</xdr:colOff>
      <xdr:row>38</xdr:row>
      <xdr:rowOff>65482</xdr:rowOff>
    </xdr:from>
    <xdr:ext cx="217288" cy="190503"/>
    <xdr:grpSp>
      <xdr:nvGrpSpPr>
        <xdr:cNvPr id="909" name="Group 6672">
          <a:extLst>
            <a:ext uri="{FF2B5EF4-FFF2-40B4-BE49-F238E27FC236}">
              <a16:creationId xmlns:a16="http://schemas.microsoft.com/office/drawing/2014/main" id="{6B8ACF17-103C-4681-A643-C38DB1C5F011}"/>
            </a:ext>
          </a:extLst>
        </xdr:cNvPr>
        <xdr:cNvGrpSpPr>
          <a:grpSpLocks/>
        </xdr:cNvGrpSpPr>
      </xdr:nvGrpSpPr>
      <xdr:grpSpPr bwMode="auto">
        <a:xfrm>
          <a:off x="4549488" y="6429055"/>
          <a:ext cx="217288" cy="190503"/>
          <a:chOff x="536" y="110"/>
          <a:chExt cx="46" cy="44"/>
        </a:xfrm>
      </xdr:grpSpPr>
      <xdr:pic>
        <xdr:nvPicPr>
          <xdr:cNvPr id="910" name="Picture 6673" descr="route2">
            <a:extLst>
              <a:ext uri="{FF2B5EF4-FFF2-40B4-BE49-F238E27FC236}">
                <a16:creationId xmlns:a16="http://schemas.microsoft.com/office/drawing/2014/main" id="{E176987B-C9C8-4236-98D2-C869DA7B2C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1" name="Text Box 6674">
            <a:extLst>
              <a:ext uri="{FF2B5EF4-FFF2-40B4-BE49-F238E27FC236}">
                <a16:creationId xmlns:a16="http://schemas.microsoft.com/office/drawing/2014/main" id="{8E67CC4A-4D4F-1776-EE8A-1F4F1FC4E1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</a:p>
        </xdr:txBody>
      </xdr:sp>
    </xdr:grpSp>
    <xdr:clientData/>
  </xdr:oneCellAnchor>
  <xdr:oneCellAnchor>
    <xdr:from>
      <xdr:col>1</xdr:col>
      <xdr:colOff>288719</xdr:colOff>
      <xdr:row>45</xdr:row>
      <xdr:rowOff>157755</xdr:rowOff>
    </xdr:from>
    <xdr:ext cx="217288" cy="190503"/>
    <xdr:grpSp>
      <xdr:nvGrpSpPr>
        <xdr:cNvPr id="912" name="Group 6672">
          <a:extLst>
            <a:ext uri="{FF2B5EF4-FFF2-40B4-BE49-F238E27FC236}">
              <a16:creationId xmlns:a16="http://schemas.microsoft.com/office/drawing/2014/main" id="{28CE07E0-B5CA-428E-AAD7-8368759E17A9}"/>
            </a:ext>
          </a:extLst>
        </xdr:cNvPr>
        <xdr:cNvGrpSpPr>
          <a:grpSpLocks/>
        </xdr:cNvGrpSpPr>
      </xdr:nvGrpSpPr>
      <xdr:grpSpPr bwMode="auto">
        <a:xfrm>
          <a:off x="341070" y="7725404"/>
          <a:ext cx="217288" cy="190503"/>
          <a:chOff x="536" y="110"/>
          <a:chExt cx="46" cy="44"/>
        </a:xfrm>
      </xdr:grpSpPr>
      <xdr:pic>
        <xdr:nvPicPr>
          <xdr:cNvPr id="913" name="Picture 6673" descr="route2">
            <a:extLst>
              <a:ext uri="{FF2B5EF4-FFF2-40B4-BE49-F238E27FC236}">
                <a16:creationId xmlns:a16="http://schemas.microsoft.com/office/drawing/2014/main" id="{BC1140FA-CE2A-B49A-5BC8-0783DD655F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4" name="Text Box 6674">
            <a:extLst>
              <a:ext uri="{FF2B5EF4-FFF2-40B4-BE49-F238E27FC236}">
                <a16:creationId xmlns:a16="http://schemas.microsoft.com/office/drawing/2014/main" id="{950DE7C8-D5BC-03CA-BBAB-7067158DF9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</a:p>
        </xdr:txBody>
      </xdr:sp>
    </xdr:grpSp>
    <xdr:clientData/>
  </xdr:oneCellAnchor>
  <xdr:oneCellAnchor>
    <xdr:from>
      <xdr:col>2</xdr:col>
      <xdr:colOff>47205</xdr:colOff>
      <xdr:row>43</xdr:row>
      <xdr:rowOff>93522</xdr:rowOff>
    </xdr:from>
    <xdr:ext cx="217288" cy="190503"/>
    <xdr:grpSp>
      <xdr:nvGrpSpPr>
        <xdr:cNvPr id="915" name="Group 6672">
          <a:extLst>
            <a:ext uri="{FF2B5EF4-FFF2-40B4-BE49-F238E27FC236}">
              <a16:creationId xmlns:a16="http://schemas.microsoft.com/office/drawing/2014/main" id="{067F6487-6422-4C2C-A45B-77A3DE7AAE3A}"/>
            </a:ext>
          </a:extLst>
        </xdr:cNvPr>
        <xdr:cNvGrpSpPr>
          <a:grpSpLocks/>
        </xdr:cNvGrpSpPr>
      </xdr:nvGrpSpPr>
      <xdr:grpSpPr bwMode="auto">
        <a:xfrm>
          <a:off x="780121" y="7323797"/>
          <a:ext cx="217288" cy="190503"/>
          <a:chOff x="536" y="110"/>
          <a:chExt cx="46" cy="44"/>
        </a:xfrm>
      </xdr:grpSpPr>
      <xdr:pic>
        <xdr:nvPicPr>
          <xdr:cNvPr id="916" name="Picture 6673" descr="route2">
            <a:extLst>
              <a:ext uri="{FF2B5EF4-FFF2-40B4-BE49-F238E27FC236}">
                <a16:creationId xmlns:a16="http://schemas.microsoft.com/office/drawing/2014/main" id="{E3F6FA85-141D-9DED-A00B-13A9B04D8F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17" name="Text Box 6674">
            <a:extLst>
              <a:ext uri="{FF2B5EF4-FFF2-40B4-BE49-F238E27FC236}">
                <a16:creationId xmlns:a16="http://schemas.microsoft.com/office/drawing/2014/main" id="{AF87BDFD-E2D6-6A2F-5A83-256EBF9305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</a:p>
        </xdr:txBody>
      </xdr:sp>
    </xdr:grpSp>
    <xdr:clientData/>
  </xdr:oneCellAnchor>
  <xdr:oneCellAnchor>
    <xdr:from>
      <xdr:col>1</xdr:col>
      <xdr:colOff>491270</xdr:colOff>
      <xdr:row>47</xdr:row>
      <xdr:rowOff>67735</xdr:rowOff>
    </xdr:from>
    <xdr:ext cx="217288" cy="190503"/>
    <xdr:grpSp>
      <xdr:nvGrpSpPr>
        <xdr:cNvPr id="918" name="Group 6672">
          <a:extLst>
            <a:ext uri="{FF2B5EF4-FFF2-40B4-BE49-F238E27FC236}">
              <a16:creationId xmlns:a16="http://schemas.microsoft.com/office/drawing/2014/main" id="{D68A416A-7CBB-4FFA-B755-874B5A4ED358}"/>
            </a:ext>
          </a:extLst>
        </xdr:cNvPr>
        <xdr:cNvGrpSpPr>
          <a:grpSpLocks/>
        </xdr:cNvGrpSpPr>
      </xdr:nvGrpSpPr>
      <xdr:grpSpPr bwMode="auto">
        <a:xfrm>
          <a:off x="543621" y="7972758"/>
          <a:ext cx="217288" cy="190503"/>
          <a:chOff x="536" y="110"/>
          <a:chExt cx="46" cy="44"/>
        </a:xfrm>
      </xdr:grpSpPr>
      <xdr:pic>
        <xdr:nvPicPr>
          <xdr:cNvPr id="919" name="Picture 6673" descr="route2">
            <a:extLst>
              <a:ext uri="{FF2B5EF4-FFF2-40B4-BE49-F238E27FC236}">
                <a16:creationId xmlns:a16="http://schemas.microsoft.com/office/drawing/2014/main" id="{0A2E7CCE-CCE8-C0DB-52DE-7958EC72FD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20" name="Text Box 6674">
            <a:extLst>
              <a:ext uri="{FF2B5EF4-FFF2-40B4-BE49-F238E27FC236}">
                <a16:creationId xmlns:a16="http://schemas.microsoft.com/office/drawing/2014/main" id="{60381EB9-5B68-04BA-B54B-168E840BAA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</a:p>
        </xdr:txBody>
      </xdr:sp>
    </xdr:grpSp>
    <xdr:clientData/>
  </xdr:oneCellAnchor>
  <xdr:oneCellAnchor>
    <xdr:from>
      <xdr:col>1</xdr:col>
      <xdr:colOff>598290</xdr:colOff>
      <xdr:row>45</xdr:row>
      <xdr:rowOff>56554</xdr:rowOff>
    </xdr:from>
    <xdr:ext cx="532304" cy="188814"/>
    <xdr:sp macro="" textlink="">
      <xdr:nvSpPr>
        <xdr:cNvPr id="921" name="Text Box 1620">
          <a:extLst>
            <a:ext uri="{FF2B5EF4-FFF2-40B4-BE49-F238E27FC236}">
              <a16:creationId xmlns:a16="http://schemas.microsoft.com/office/drawing/2014/main" id="{74755BAA-E3DF-4627-B1BB-095864E62A16}"/>
            </a:ext>
          </a:extLst>
        </xdr:cNvPr>
        <xdr:cNvSpPr txBox="1">
          <a:spLocks noChangeArrowheads="1"/>
        </xdr:cNvSpPr>
      </xdr:nvSpPr>
      <xdr:spPr bwMode="auto">
        <a:xfrm flipH="1">
          <a:off x="651630" y="7585114"/>
          <a:ext cx="532304" cy="18881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↗</a:t>
          </a:r>
          <a:endParaRPr lang="en-US" altLang="ja-JP" sz="1000" b="1" i="0" baseline="0"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+mn-cs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125261</xdr:colOff>
      <xdr:row>43</xdr:row>
      <xdr:rowOff>62633</xdr:rowOff>
    </xdr:from>
    <xdr:to>
      <xdr:col>1</xdr:col>
      <xdr:colOff>527632</xdr:colOff>
      <xdr:row>46</xdr:row>
      <xdr:rowOff>37122</xdr:rowOff>
    </xdr:to>
    <xdr:pic>
      <xdr:nvPicPr>
        <xdr:cNvPr id="922" name="図 921">
          <a:extLst>
            <a:ext uri="{FF2B5EF4-FFF2-40B4-BE49-F238E27FC236}">
              <a16:creationId xmlns:a16="http://schemas.microsoft.com/office/drawing/2014/main" id="{064CC19E-AD34-4C42-B3D1-5B80C9DD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19564262">
          <a:off x="178601" y="7255913"/>
          <a:ext cx="402371" cy="477408"/>
        </a:xfrm>
        <a:prstGeom prst="rect">
          <a:avLst/>
        </a:prstGeom>
      </xdr:spPr>
    </xdr:pic>
    <xdr:clientData/>
  </xdr:twoCellAnchor>
  <xdr:twoCellAnchor>
    <xdr:from>
      <xdr:col>5</xdr:col>
      <xdr:colOff>452488</xdr:colOff>
      <xdr:row>51</xdr:row>
      <xdr:rowOff>103416</xdr:rowOff>
    </xdr:from>
    <xdr:to>
      <xdr:col>6</xdr:col>
      <xdr:colOff>342899</xdr:colOff>
      <xdr:row>51</xdr:row>
      <xdr:rowOff>125187</xdr:rowOff>
    </xdr:to>
    <xdr:sp macro="" textlink="">
      <xdr:nvSpPr>
        <xdr:cNvPr id="923" name="Line 927">
          <a:extLst>
            <a:ext uri="{FF2B5EF4-FFF2-40B4-BE49-F238E27FC236}">
              <a16:creationId xmlns:a16="http://schemas.microsoft.com/office/drawing/2014/main" id="{094EF132-58BB-4E0D-AA75-4F05A4A60D0C}"/>
            </a:ext>
          </a:extLst>
        </xdr:cNvPr>
        <xdr:cNvSpPr>
          <a:spLocks noChangeShapeType="1"/>
        </xdr:cNvSpPr>
      </xdr:nvSpPr>
      <xdr:spPr bwMode="auto">
        <a:xfrm rot="16200000" flipV="1">
          <a:off x="3491958" y="8364406"/>
          <a:ext cx="21771" cy="5685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484410</xdr:colOff>
      <xdr:row>53</xdr:row>
      <xdr:rowOff>43543</xdr:rowOff>
    </xdr:from>
    <xdr:ext cx="375561" cy="212271"/>
    <xdr:sp macro="" textlink="">
      <xdr:nvSpPr>
        <xdr:cNvPr id="924" name="Text Box 1300">
          <a:extLst>
            <a:ext uri="{FF2B5EF4-FFF2-40B4-BE49-F238E27FC236}">
              <a16:creationId xmlns:a16="http://schemas.microsoft.com/office/drawing/2014/main" id="{E1B72906-1396-4280-8C5F-5F0CE2846ABB}"/>
            </a:ext>
          </a:extLst>
        </xdr:cNvPr>
        <xdr:cNvSpPr txBox="1">
          <a:spLocks noChangeArrowheads="1"/>
        </xdr:cNvSpPr>
      </xdr:nvSpPr>
      <xdr:spPr bwMode="auto">
        <a:xfrm>
          <a:off x="3250470" y="8913223"/>
          <a:ext cx="375561" cy="212271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大雲橋</a:t>
          </a:r>
          <a:endParaRPr lang="en-US" altLang="ja-JP" sz="9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南</a:t>
          </a:r>
          <a:endParaRPr lang="en-US" altLang="ja-JP" sz="9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5</xdr:col>
      <xdr:colOff>504379</xdr:colOff>
      <xdr:row>52</xdr:row>
      <xdr:rowOff>54428</xdr:rowOff>
    </xdr:from>
    <xdr:to>
      <xdr:col>5</xdr:col>
      <xdr:colOff>676694</xdr:colOff>
      <xdr:row>53</xdr:row>
      <xdr:rowOff>40216</xdr:rowOff>
    </xdr:to>
    <xdr:sp macro="" textlink="">
      <xdr:nvSpPr>
        <xdr:cNvPr id="925" name="六角形 924">
          <a:extLst>
            <a:ext uri="{FF2B5EF4-FFF2-40B4-BE49-F238E27FC236}">
              <a16:creationId xmlns:a16="http://schemas.microsoft.com/office/drawing/2014/main" id="{2C3861AF-D986-4DA8-9A22-E2C7D26293C6}"/>
            </a:ext>
          </a:extLst>
        </xdr:cNvPr>
        <xdr:cNvSpPr/>
      </xdr:nvSpPr>
      <xdr:spPr bwMode="auto">
        <a:xfrm>
          <a:off x="3270439" y="8756468"/>
          <a:ext cx="172315" cy="15342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48</xdr:row>
      <xdr:rowOff>168728</xdr:rowOff>
    </xdr:from>
    <xdr:to>
      <xdr:col>7</xdr:col>
      <xdr:colOff>172315</xdr:colOff>
      <xdr:row>49</xdr:row>
      <xdr:rowOff>154517</xdr:rowOff>
    </xdr:to>
    <xdr:sp macro="" textlink="">
      <xdr:nvSpPr>
        <xdr:cNvPr id="926" name="六角形 925">
          <a:extLst>
            <a:ext uri="{FF2B5EF4-FFF2-40B4-BE49-F238E27FC236}">
              <a16:creationId xmlns:a16="http://schemas.microsoft.com/office/drawing/2014/main" id="{D1869672-3A53-4FD7-AAA5-DAF3102272A7}"/>
            </a:ext>
          </a:extLst>
        </xdr:cNvPr>
        <xdr:cNvSpPr/>
      </xdr:nvSpPr>
      <xdr:spPr bwMode="auto">
        <a:xfrm>
          <a:off x="4122420" y="8200208"/>
          <a:ext cx="172315" cy="15342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47628</xdr:colOff>
      <xdr:row>49</xdr:row>
      <xdr:rowOff>12701</xdr:rowOff>
    </xdr:from>
    <xdr:to>
      <xdr:col>9</xdr:col>
      <xdr:colOff>210418</xdr:colOff>
      <xdr:row>49</xdr:row>
      <xdr:rowOff>165100</xdr:rowOff>
    </xdr:to>
    <xdr:sp macro="" textlink="">
      <xdr:nvSpPr>
        <xdr:cNvPr id="927" name="六角形 926">
          <a:extLst>
            <a:ext uri="{FF2B5EF4-FFF2-40B4-BE49-F238E27FC236}">
              <a16:creationId xmlns:a16="http://schemas.microsoft.com/office/drawing/2014/main" id="{41B5DE82-9830-4B21-97FE-2F3095B50351}"/>
            </a:ext>
          </a:extLst>
        </xdr:cNvPr>
        <xdr:cNvSpPr/>
      </xdr:nvSpPr>
      <xdr:spPr bwMode="auto">
        <a:xfrm>
          <a:off x="100968" y="9552941"/>
          <a:ext cx="162790" cy="1523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20410</xdr:colOff>
      <xdr:row>57</xdr:row>
      <xdr:rowOff>25854</xdr:rowOff>
    </xdr:from>
    <xdr:to>
      <xdr:col>1</xdr:col>
      <xdr:colOff>168727</xdr:colOff>
      <xdr:row>58</xdr:row>
      <xdr:rowOff>10886</xdr:rowOff>
    </xdr:to>
    <xdr:sp macro="" textlink="">
      <xdr:nvSpPr>
        <xdr:cNvPr id="928" name="六角形 927">
          <a:extLst>
            <a:ext uri="{FF2B5EF4-FFF2-40B4-BE49-F238E27FC236}">
              <a16:creationId xmlns:a16="http://schemas.microsoft.com/office/drawing/2014/main" id="{5B4F9D2E-C69C-4DB8-BF7F-94F1DDC52F5F}"/>
            </a:ext>
          </a:extLst>
        </xdr:cNvPr>
        <xdr:cNvSpPr/>
      </xdr:nvSpPr>
      <xdr:spPr bwMode="auto">
        <a:xfrm>
          <a:off x="5499190" y="8224974"/>
          <a:ext cx="148317" cy="1526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424550</xdr:colOff>
      <xdr:row>50</xdr:row>
      <xdr:rowOff>59871</xdr:rowOff>
    </xdr:from>
    <xdr:to>
      <xdr:col>7</xdr:col>
      <xdr:colOff>596865</xdr:colOff>
      <xdr:row>51</xdr:row>
      <xdr:rowOff>45659</xdr:rowOff>
    </xdr:to>
    <xdr:sp macro="" textlink="">
      <xdr:nvSpPr>
        <xdr:cNvPr id="929" name="六角形 928">
          <a:extLst>
            <a:ext uri="{FF2B5EF4-FFF2-40B4-BE49-F238E27FC236}">
              <a16:creationId xmlns:a16="http://schemas.microsoft.com/office/drawing/2014/main" id="{BFB43DEE-F1AA-4F9D-ABA3-EA16006EA622}"/>
            </a:ext>
          </a:extLst>
        </xdr:cNvPr>
        <xdr:cNvSpPr/>
      </xdr:nvSpPr>
      <xdr:spPr bwMode="auto">
        <a:xfrm>
          <a:off x="4546970" y="8426631"/>
          <a:ext cx="172315" cy="15342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615055</xdr:colOff>
      <xdr:row>50</xdr:row>
      <xdr:rowOff>59871</xdr:rowOff>
    </xdr:from>
    <xdr:to>
      <xdr:col>8</xdr:col>
      <xdr:colOff>107013</xdr:colOff>
      <xdr:row>51</xdr:row>
      <xdr:rowOff>45659</xdr:rowOff>
    </xdr:to>
    <xdr:sp macro="" textlink="">
      <xdr:nvSpPr>
        <xdr:cNvPr id="930" name="六角形 929">
          <a:extLst>
            <a:ext uri="{FF2B5EF4-FFF2-40B4-BE49-F238E27FC236}">
              <a16:creationId xmlns:a16="http://schemas.microsoft.com/office/drawing/2014/main" id="{4FE5ACE7-B3FB-4E9B-B46B-923BFDF03BB7}"/>
            </a:ext>
          </a:extLst>
        </xdr:cNvPr>
        <xdr:cNvSpPr/>
      </xdr:nvSpPr>
      <xdr:spPr bwMode="auto">
        <a:xfrm>
          <a:off x="4737475" y="8426631"/>
          <a:ext cx="170138" cy="15342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57</xdr:row>
      <xdr:rowOff>0</xdr:rowOff>
    </xdr:from>
    <xdr:to>
      <xdr:col>3</xdr:col>
      <xdr:colOff>201385</xdr:colOff>
      <xdr:row>58</xdr:row>
      <xdr:rowOff>16328</xdr:rowOff>
    </xdr:to>
    <xdr:sp macro="" textlink="">
      <xdr:nvSpPr>
        <xdr:cNvPr id="931" name="六角形 930">
          <a:extLst>
            <a:ext uri="{FF2B5EF4-FFF2-40B4-BE49-F238E27FC236}">
              <a16:creationId xmlns:a16="http://schemas.microsoft.com/office/drawing/2014/main" id="{32EC1B2B-3E64-4C5F-8511-C4DE1529A1CD}"/>
            </a:ext>
          </a:extLst>
        </xdr:cNvPr>
        <xdr:cNvSpPr/>
      </xdr:nvSpPr>
      <xdr:spPr bwMode="auto">
        <a:xfrm>
          <a:off x="1409700" y="9540240"/>
          <a:ext cx="201385" cy="18396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11135</xdr:colOff>
      <xdr:row>56</xdr:row>
      <xdr:rowOff>171450</xdr:rowOff>
    </xdr:from>
    <xdr:to>
      <xdr:col>5</xdr:col>
      <xdr:colOff>183450</xdr:colOff>
      <xdr:row>57</xdr:row>
      <xdr:rowOff>152400</xdr:rowOff>
    </xdr:to>
    <xdr:sp macro="" textlink="">
      <xdr:nvSpPr>
        <xdr:cNvPr id="932" name="六角形 931">
          <a:extLst>
            <a:ext uri="{FF2B5EF4-FFF2-40B4-BE49-F238E27FC236}">
              <a16:creationId xmlns:a16="http://schemas.microsoft.com/office/drawing/2014/main" id="{77553F32-1A90-47BA-B11B-66BAEA13FDF4}"/>
            </a:ext>
          </a:extLst>
        </xdr:cNvPr>
        <xdr:cNvSpPr/>
      </xdr:nvSpPr>
      <xdr:spPr bwMode="auto">
        <a:xfrm>
          <a:off x="2777195" y="9536430"/>
          <a:ext cx="172315" cy="1562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17484</xdr:colOff>
      <xdr:row>57</xdr:row>
      <xdr:rowOff>28575</xdr:rowOff>
    </xdr:from>
    <xdr:to>
      <xdr:col>7</xdr:col>
      <xdr:colOff>189799</xdr:colOff>
      <xdr:row>58</xdr:row>
      <xdr:rowOff>9525</xdr:rowOff>
    </xdr:to>
    <xdr:sp macro="" textlink="">
      <xdr:nvSpPr>
        <xdr:cNvPr id="933" name="六角形 932">
          <a:extLst>
            <a:ext uri="{FF2B5EF4-FFF2-40B4-BE49-F238E27FC236}">
              <a16:creationId xmlns:a16="http://schemas.microsoft.com/office/drawing/2014/main" id="{C9275F7F-2FAC-4972-89BC-079678C6F719}"/>
            </a:ext>
          </a:extLst>
        </xdr:cNvPr>
        <xdr:cNvSpPr/>
      </xdr:nvSpPr>
      <xdr:spPr bwMode="auto">
        <a:xfrm>
          <a:off x="4139904" y="9568815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38803</xdr:colOff>
      <xdr:row>57</xdr:row>
      <xdr:rowOff>20411</xdr:rowOff>
    </xdr:from>
    <xdr:to>
      <xdr:col>9</xdr:col>
      <xdr:colOff>211118</xdr:colOff>
      <xdr:row>58</xdr:row>
      <xdr:rowOff>10886</xdr:rowOff>
    </xdr:to>
    <xdr:sp macro="" textlink="">
      <xdr:nvSpPr>
        <xdr:cNvPr id="934" name="六角形 933">
          <a:extLst>
            <a:ext uri="{FF2B5EF4-FFF2-40B4-BE49-F238E27FC236}">
              <a16:creationId xmlns:a16="http://schemas.microsoft.com/office/drawing/2014/main" id="{3E8FC255-4FE7-415F-823F-75B2E2EE88C4}"/>
            </a:ext>
          </a:extLst>
        </xdr:cNvPr>
        <xdr:cNvSpPr/>
      </xdr:nvSpPr>
      <xdr:spPr bwMode="auto">
        <a:xfrm>
          <a:off x="5517583" y="9560651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t" anchorCtr="0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21281</xdr:colOff>
      <xdr:row>1</xdr:row>
      <xdr:rowOff>22627</xdr:rowOff>
    </xdr:from>
    <xdr:to>
      <xdr:col>11</xdr:col>
      <xdr:colOff>196771</xdr:colOff>
      <xdr:row>2</xdr:row>
      <xdr:rowOff>13103</xdr:rowOff>
    </xdr:to>
    <xdr:sp macro="" textlink="">
      <xdr:nvSpPr>
        <xdr:cNvPr id="935" name="六角形 934">
          <a:extLst>
            <a:ext uri="{FF2B5EF4-FFF2-40B4-BE49-F238E27FC236}">
              <a16:creationId xmlns:a16="http://schemas.microsoft.com/office/drawing/2014/main" id="{EBAFF84A-5EE5-4191-BDE2-0CA6D0C3BA4F}"/>
            </a:ext>
          </a:extLst>
        </xdr:cNvPr>
        <xdr:cNvSpPr/>
      </xdr:nvSpPr>
      <xdr:spPr bwMode="auto">
        <a:xfrm>
          <a:off x="6856421" y="152167"/>
          <a:ext cx="175490" cy="1581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62330</xdr:colOff>
      <xdr:row>53</xdr:row>
      <xdr:rowOff>73118</xdr:rowOff>
    </xdr:from>
    <xdr:to>
      <xdr:col>8</xdr:col>
      <xdr:colOff>630946</xdr:colOff>
      <xdr:row>55</xdr:row>
      <xdr:rowOff>165821</xdr:rowOff>
    </xdr:to>
    <xdr:sp macro="" textlink="">
      <xdr:nvSpPr>
        <xdr:cNvPr id="936" name="Line 75">
          <a:extLst>
            <a:ext uri="{FF2B5EF4-FFF2-40B4-BE49-F238E27FC236}">
              <a16:creationId xmlns:a16="http://schemas.microsoft.com/office/drawing/2014/main" id="{5F799B28-0B2D-446A-AE77-549EF43A478C}"/>
            </a:ext>
          </a:extLst>
        </xdr:cNvPr>
        <xdr:cNvSpPr>
          <a:spLocks noChangeShapeType="1"/>
        </xdr:cNvSpPr>
      </xdr:nvSpPr>
      <xdr:spPr bwMode="auto">
        <a:xfrm rot="10800000" flipV="1">
          <a:off x="4184750" y="8942798"/>
          <a:ext cx="1246796" cy="42798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24374"/>
            <a:gd name="connsiteY0" fmla="*/ 0 h 9747"/>
            <a:gd name="connsiteX1" fmla="*/ 324374 w 324374"/>
            <a:gd name="connsiteY1" fmla="*/ 9747 h 9747"/>
            <a:gd name="connsiteX0" fmla="*/ 13 w 10013"/>
            <a:gd name="connsiteY0" fmla="*/ 0 h 10000"/>
            <a:gd name="connsiteX1" fmla="*/ 10013 w 10013"/>
            <a:gd name="connsiteY1" fmla="*/ 10000 h 10000"/>
            <a:gd name="connsiteX0" fmla="*/ 0 w 38745"/>
            <a:gd name="connsiteY0" fmla="*/ 0 h 6813"/>
            <a:gd name="connsiteX1" fmla="*/ 38745 w 38745"/>
            <a:gd name="connsiteY1" fmla="*/ 6813 h 6813"/>
            <a:gd name="connsiteX0" fmla="*/ 0 w 10000"/>
            <a:gd name="connsiteY0" fmla="*/ 0 h 10000"/>
            <a:gd name="connsiteX1" fmla="*/ 8107 w 10000"/>
            <a:gd name="connsiteY1" fmla="*/ 1291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2105"/>
            <a:gd name="connsiteY0" fmla="*/ 346 h 9540"/>
            <a:gd name="connsiteX1" fmla="*/ 9633 w 12105"/>
            <a:gd name="connsiteY1" fmla="*/ 455 h 9540"/>
            <a:gd name="connsiteX2" fmla="*/ 12105 w 12105"/>
            <a:gd name="connsiteY2" fmla="*/ 9540 h 9540"/>
            <a:gd name="connsiteX0" fmla="*/ 0 w 10000"/>
            <a:gd name="connsiteY0" fmla="*/ 477 h 10114"/>
            <a:gd name="connsiteX1" fmla="*/ 7958 w 10000"/>
            <a:gd name="connsiteY1" fmla="*/ 591 h 10114"/>
            <a:gd name="connsiteX2" fmla="*/ 10000 w 10000"/>
            <a:gd name="connsiteY2" fmla="*/ 10114 h 10114"/>
            <a:gd name="connsiteX0" fmla="*/ 0 w 10000"/>
            <a:gd name="connsiteY0" fmla="*/ 0 h 9637"/>
            <a:gd name="connsiteX1" fmla="*/ 7958 w 10000"/>
            <a:gd name="connsiteY1" fmla="*/ 114 h 9637"/>
            <a:gd name="connsiteX2" fmla="*/ 10000 w 10000"/>
            <a:gd name="connsiteY2" fmla="*/ 9637 h 9637"/>
            <a:gd name="connsiteX0" fmla="*/ 0 w 10000"/>
            <a:gd name="connsiteY0" fmla="*/ 116 h 9882"/>
            <a:gd name="connsiteX1" fmla="*/ 7958 w 10000"/>
            <a:gd name="connsiteY1" fmla="*/ 0 h 9882"/>
            <a:gd name="connsiteX2" fmla="*/ 10000 w 10000"/>
            <a:gd name="connsiteY2" fmla="*/ 9882 h 9882"/>
            <a:gd name="connsiteX0" fmla="*/ 0 w 10000"/>
            <a:gd name="connsiteY0" fmla="*/ 117 h 10000"/>
            <a:gd name="connsiteX1" fmla="*/ 7958 w 10000"/>
            <a:gd name="connsiteY1" fmla="*/ 0 h 10000"/>
            <a:gd name="connsiteX2" fmla="*/ 10000 w 10000"/>
            <a:gd name="connsiteY2" fmla="*/ 10000 h 10000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886"/>
            <a:gd name="connsiteY0" fmla="*/ 0 h 19697"/>
            <a:gd name="connsiteX1" fmla="*/ 8844 w 10886"/>
            <a:gd name="connsiteY1" fmla="*/ 9697 h 19697"/>
            <a:gd name="connsiteX2" fmla="*/ 10886 w 10886"/>
            <a:gd name="connsiteY2" fmla="*/ 19697 h 19697"/>
            <a:gd name="connsiteX0" fmla="*/ 25 w 10911"/>
            <a:gd name="connsiteY0" fmla="*/ 0 h 19697"/>
            <a:gd name="connsiteX1" fmla="*/ 8869 w 10911"/>
            <a:gd name="connsiteY1" fmla="*/ 9697 h 19697"/>
            <a:gd name="connsiteX2" fmla="*/ 10911 w 1091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983 w 10941"/>
            <a:gd name="connsiteY1" fmla="*/ 10447 h 19697"/>
            <a:gd name="connsiteX2" fmla="*/ 10941 w 10941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  <a:gd name="connsiteX0" fmla="*/ 0 w 10369"/>
            <a:gd name="connsiteY0" fmla="*/ 0 h 10240"/>
            <a:gd name="connsiteX1" fmla="*/ 8411 w 10369"/>
            <a:gd name="connsiteY1" fmla="*/ 990 h 10240"/>
            <a:gd name="connsiteX2" fmla="*/ 10369 w 10369"/>
            <a:gd name="connsiteY2" fmla="*/ 10240 h 10240"/>
            <a:gd name="connsiteX0" fmla="*/ 0 w 7611"/>
            <a:gd name="connsiteY0" fmla="*/ 0 h 9486"/>
            <a:gd name="connsiteX1" fmla="*/ 5653 w 7611"/>
            <a:gd name="connsiteY1" fmla="*/ 236 h 9486"/>
            <a:gd name="connsiteX2" fmla="*/ 7611 w 7611"/>
            <a:gd name="connsiteY2" fmla="*/ 9486 h 9486"/>
            <a:gd name="connsiteX0" fmla="*/ 0 w 13774"/>
            <a:gd name="connsiteY0" fmla="*/ 0 h 6024"/>
            <a:gd name="connsiteX1" fmla="*/ 7427 w 13774"/>
            <a:gd name="connsiteY1" fmla="*/ 249 h 6024"/>
            <a:gd name="connsiteX2" fmla="*/ 13774 w 13774"/>
            <a:gd name="connsiteY2" fmla="*/ 6024 h 6024"/>
            <a:gd name="connsiteX0" fmla="*/ 0 w 10000"/>
            <a:gd name="connsiteY0" fmla="*/ 0 h 12742"/>
            <a:gd name="connsiteX1" fmla="*/ 5392 w 10000"/>
            <a:gd name="connsiteY1" fmla="*/ 413 h 12742"/>
            <a:gd name="connsiteX2" fmla="*/ 6737 w 10000"/>
            <a:gd name="connsiteY2" fmla="*/ 12364 h 12742"/>
            <a:gd name="connsiteX3" fmla="*/ 10000 w 10000"/>
            <a:gd name="connsiteY3" fmla="*/ 10000 h 12742"/>
            <a:gd name="connsiteX0" fmla="*/ 0 w 10000"/>
            <a:gd name="connsiteY0" fmla="*/ 0 h 12515"/>
            <a:gd name="connsiteX1" fmla="*/ 5392 w 10000"/>
            <a:gd name="connsiteY1" fmla="*/ 413 h 12515"/>
            <a:gd name="connsiteX2" fmla="*/ 6737 w 10000"/>
            <a:gd name="connsiteY2" fmla="*/ 12364 h 12515"/>
            <a:gd name="connsiteX3" fmla="*/ 9696 w 10000"/>
            <a:gd name="connsiteY3" fmla="*/ 861 h 12515"/>
            <a:gd name="connsiteX4" fmla="*/ 10000 w 10000"/>
            <a:gd name="connsiteY4" fmla="*/ 10000 h 12515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737 w 12576"/>
            <a:gd name="connsiteY2" fmla="*/ 12364 h 14903"/>
            <a:gd name="connsiteX3" fmla="*/ 9696 w 12576"/>
            <a:gd name="connsiteY3" fmla="*/ 861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737 w 12576"/>
            <a:gd name="connsiteY2" fmla="*/ 12364 h 14903"/>
            <a:gd name="connsiteX3" fmla="*/ 9696 w 12576"/>
            <a:gd name="connsiteY3" fmla="*/ 861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737 w 12576"/>
            <a:gd name="connsiteY2" fmla="*/ 12364 h 14903"/>
            <a:gd name="connsiteX3" fmla="*/ 9696 w 12576"/>
            <a:gd name="connsiteY3" fmla="*/ 861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737 w 12576"/>
            <a:gd name="connsiteY2" fmla="*/ 12364 h 14903"/>
            <a:gd name="connsiteX3" fmla="*/ 9696 w 12576"/>
            <a:gd name="connsiteY3" fmla="*/ 861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9696 w 12576"/>
            <a:gd name="connsiteY3" fmla="*/ 861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5010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5010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2936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2936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2553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956 w 12576"/>
            <a:gd name="connsiteY2" fmla="*/ 10667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6956 w 12576"/>
            <a:gd name="connsiteY2" fmla="*/ 10667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1421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1421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1421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1421 h 14903"/>
            <a:gd name="connsiteX3" fmla="*/ 10408 w 12576"/>
            <a:gd name="connsiteY3" fmla="*/ 862 h 14903"/>
            <a:gd name="connsiteX4" fmla="*/ 12576 w 12576"/>
            <a:gd name="connsiteY4" fmla="*/ 14903 h 14903"/>
            <a:gd name="connsiteX0" fmla="*/ 0 w 12576"/>
            <a:gd name="connsiteY0" fmla="*/ 0 h 14903"/>
            <a:gd name="connsiteX1" fmla="*/ 5392 w 12576"/>
            <a:gd name="connsiteY1" fmla="*/ 413 h 14903"/>
            <a:gd name="connsiteX2" fmla="*/ 7340 w 12576"/>
            <a:gd name="connsiteY2" fmla="*/ 11421 h 14903"/>
            <a:gd name="connsiteX3" fmla="*/ 10408 w 12576"/>
            <a:gd name="connsiteY3" fmla="*/ 862 h 14903"/>
            <a:gd name="connsiteX4" fmla="*/ 12576 w 12576"/>
            <a:gd name="connsiteY4" fmla="*/ 14903 h 14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576" h="14903">
              <a:moveTo>
                <a:pt x="0" y="0"/>
              </a:moveTo>
              <a:cubicBezTo>
                <a:pt x="1671" y="1356"/>
                <a:pt x="-1549" y="-706"/>
                <a:pt x="5392" y="413"/>
              </a:cubicBezTo>
              <a:cubicBezTo>
                <a:pt x="5793" y="4894"/>
                <a:pt x="5038" y="12651"/>
                <a:pt x="7340" y="11421"/>
              </a:cubicBezTo>
              <a:cubicBezTo>
                <a:pt x="9976" y="8950"/>
                <a:pt x="6850" y="1068"/>
                <a:pt x="10408" y="862"/>
              </a:cubicBezTo>
              <a:cubicBezTo>
                <a:pt x="10952" y="468"/>
                <a:pt x="12416" y="14983"/>
                <a:pt x="12576" y="14903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</a:t>
          </a:r>
        </a:p>
      </xdr:txBody>
    </xdr:sp>
    <xdr:clientData/>
  </xdr:twoCellAnchor>
  <xdr:twoCellAnchor>
    <xdr:from>
      <xdr:col>7</xdr:col>
      <xdr:colOff>190492</xdr:colOff>
      <xdr:row>52</xdr:row>
      <xdr:rowOff>89986</xdr:rowOff>
    </xdr:from>
    <xdr:to>
      <xdr:col>8</xdr:col>
      <xdr:colOff>22227</xdr:colOff>
      <xdr:row>53</xdr:row>
      <xdr:rowOff>117030</xdr:rowOff>
    </xdr:to>
    <xdr:sp macro="" textlink="">
      <xdr:nvSpPr>
        <xdr:cNvPr id="937" name="Line 76">
          <a:extLst>
            <a:ext uri="{FF2B5EF4-FFF2-40B4-BE49-F238E27FC236}">
              <a16:creationId xmlns:a16="http://schemas.microsoft.com/office/drawing/2014/main" id="{E0D200EE-C195-463F-9719-0D1B6DA61B4F}"/>
            </a:ext>
          </a:extLst>
        </xdr:cNvPr>
        <xdr:cNvSpPr>
          <a:spLocks noChangeShapeType="1"/>
        </xdr:cNvSpPr>
      </xdr:nvSpPr>
      <xdr:spPr bwMode="auto">
        <a:xfrm rot="10800000" flipV="1">
          <a:off x="4312912" y="8792026"/>
          <a:ext cx="509915" cy="194684"/>
        </a:xfrm>
        <a:custGeom>
          <a:avLst/>
          <a:gdLst>
            <a:gd name="connsiteX0" fmla="*/ 0 w 1002611"/>
            <a:gd name="connsiteY0" fmla="*/ 0 h 10043"/>
            <a:gd name="connsiteX1" fmla="*/ 1002611 w 1002611"/>
            <a:gd name="connsiteY1" fmla="*/ 10043 h 10043"/>
            <a:gd name="connsiteX0" fmla="*/ 0 w 1002611"/>
            <a:gd name="connsiteY0" fmla="*/ 55260 h 55391"/>
            <a:gd name="connsiteX1" fmla="*/ 1002611 w 1002611"/>
            <a:gd name="connsiteY1" fmla="*/ 132 h 55391"/>
            <a:gd name="connsiteX0" fmla="*/ 0 w 1002611"/>
            <a:gd name="connsiteY0" fmla="*/ 65155 h 65155"/>
            <a:gd name="connsiteX1" fmla="*/ 506308 w 1002611"/>
            <a:gd name="connsiteY1" fmla="*/ 0 h 65155"/>
            <a:gd name="connsiteX2" fmla="*/ 1002611 w 1002611"/>
            <a:gd name="connsiteY2" fmla="*/ 10027 h 65155"/>
            <a:gd name="connsiteX0" fmla="*/ 0 w 1076950"/>
            <a:gd name="connsiteY0" fmla="*/ 65155 h 65155"/>
            <a:gd name="connsiteX1" fmla="*/ 580647 w 1076950"/>
            <a:gd name="connsiteY1" fmla="*/ 0 h 65155"/>
            <a:gd name="connsiteX2" fmla="*/ 1076950 w 1076950"/>
            <a:gd name="connsiteY2" fmla="*/ 10027 h 65155"/>
            <a:gd name="connsiteX0" fmla="*/ 0 w 1237164"/>
            <a:gd name="connsiteY0" fmla="*/ 88359 h 88359"/>
            <a:gd name="connsiteX1" fmla="*/ 740861 w 1237164"/>
            <a:gd name="connsiteY1" fmla="*/ 0 h 88359"/>
            <a:gd name="connsiteX2" fmla="*/ 1237164 w 1237164"/>
            <a:gd name="connsiteY2" fmla="*/ 10027 h 88359"/>
            <a:gd name="connsiteX0" fmla="*/ 0 w 1218028"/>
            <a:gd name="connsiteY0" fmla="*/ 86216 h 86216"/>
            <a:gd name="connsiteX1" fmla="*/ 721725 w 1218028"/>
            <a:gd name="connsiteY1" fmla="*/ 0 h 86216"/>
            <a:gd name="connsiteX2" fmla="*/ 1218028 w 1218028"/>
            <a:gd name="connsiteY2" fmla="*/ 10027 h 86216"/>
            <a:gd name="connsiteX0" fmla="*/ 0 w 496303"/>
            <a:gd name="connsiteY0" fmla="*/ 0 h 10027"/>
            <a:gd name="connsiteX1" fmla="*/ 496303 w 496303"/>
            <a:gd name="connsiteY1" fmla="*/ 10027 h 10027"/>
            <a:gd name="connsiteX0" fmla="*/ 0 w 449556"/>
            <a:gd name="connsiteY0" fmla="*/ 3014 h 5684"/>
            <a:gd name="connsiteX1" fmla="*/ 449556 w 449556"/>
            <a:gd name="connsiteY1" fmla="*/ 522 h 5684"/>
            <a:gd name="connsiteX0" fmla="*/ 0 w 19567"/>
            <a:gd name="connsiteY0" fmla="*/ 191715 h 192443"/>
            <a:gd name="connsiteX1" fmla="*/ 19567 w 19567"/>
            <a:gd name="connsiteY1" fmla="*/ 120 h 192443"/>
            <a:gd name="connsiteX0" fmla="*/ 0 w 19567"/>
            <a:gd name="connsiteY0" fmla="*/ 191595 h 198050"/>
            <a:gd name="connsiteX1" fmla="*/ 19567 w 19567"/>
            <a:gd name="connsiteY1" fmla="*/ 0 h 198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567" h="198050">
              <a:moveTo>
                <a:pt x="0" y="191595"/>
              </a:moveTo>
              <a:cubicBezTo>
                <a:pt x="521" y="206276"/>
                <a:pt x="13173" y="214356"/>
                <a:pt x="19567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1831</xdr:colOff>
      <xdr:row>53</xdr:row>
      <xdr:rowOff>21772</xdr:rowOff>
    </xdr:from>
    <xdr:to>
      <xdr:col>8</xdr:col>
      <xdr:colOff>168177</xdr:colOff>
      <xdr:row>54</xdr:row>
      <xdr:rowOff>32790</xdr:rowOff>
    </xdr:to>
    <xdr:pic>
      <xdr:nvPicPr>
        <xdr:cNvPr id="938" name="図 937">
          <a:extLst>
            <a:ext uri="{FF2B5EF4-FFF2-40B4-BE49-F238E27FC236}">
              <a16:creationId xmlns:a16="http://schemas.microsoft.com/office/drawing/2014/main" id="{A8385E12-B037-4F34-B33C-C7593113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02431" y="8891452"/>
          <a:ext cx="166346" cy="178657"/>
        </a:xfrm>
        <a:prstGeom prst="rect">
          <a:avLst/>
        </a:prstGeom>
      </xdr:spPr>
    </xdr:pic>
    <xdr:clientData/>
  </xdr:twoCellAnchor>
  <xdr:twoCellAnchor editAs="oneCell">
    <xdr:from>
      <xdr:col>8</xdr:col>
      <xdr:colOff>7132</xdr:colOff>
      <xdr:row>54</xdr:row>
      <xdr:rowOff>64448</xdr:rowOff>
    </xdr:from>
    <xdr:to>
      <xdr:col>8</xdr:col>
      <xdr:colOff>147352</xdr:colOff>
      <xdr:row>55</xdr:row>
      <xdr:rowOff>13064</xdr:rowOff>
    </xdr:to>
    <xdr:pic>
      <xdr:nvPicPr>
        <xdr:cNvPr id="939" name="図 938">
          <a:extLst>
            <a:ext uri="{FF2B5EF4-FFF2-40B4-BE49-F238E27FC236}">
              <a16:creationId xmlns:a16="http://schemas.microsoft.com/office/drawing/2014/main" id="{B41FE1A0-5D9D-4407-9D48-C16FD69E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07732" y="9101768"/>
          <a:ext cx="140220" cy="116257"/>
        </a:xfrm>
        <a:prstGeom prst="rect">
          <a:avLst/>
        </a:prstGeom>
      </xdr:spPr>
    </xdr:pic>
    <xdr:clientData/>
  </xdr:twoCellAnchor>
  <xdr:oneCellAnchor>
    <xdr:from>
      <xdr:col>7</xdr:col>
      <xdr:colOff>397331</xdr:colOff>
      <xdr:row>52</xdr:row>
      <xdr:rowOff>103413</xdr:rowOff>
    </xdr:from>
    <xdr:ext cx="227651" cy="186253"/>
    <xdr:grpSp>
      <xdr:nvGrpSpPr>
        <xdr:cNvPr id="940" name="Group 6672">
          <a:extLst>
            <a:ext uri="{FF2B5EF4-FFF2-40B4-BE49-F238E27FC236}">
              <a16:creationId xmlns:a16="http://schemas.microsoft.com/office/drawing/2014/main" id="{00F92EC1-C242-4C79-B3CE-98B0D9A66578}"/>
            </a:ext>
          </a:extLst>
        </xdr:cNvPr>
        <xdr:cNvGrpSpPr>
          <a:grpSpLocks/>
        </xdr:cNvGrpSpPr>
      </xdr:nvGrpSpPr>
      <xdr:grpSpPr bwMode="auto">
        <a:xfrm>
          <a:off x="4533071" y="8851871"/>
          <a:ext cx="227651" cy="186253"/>
          <a:chOff x="536" y="109"/>
          <a:chExt cx="46" cy="44"/>
        </a:xfrm>
      </xdr:grpSpPr>
      <xdr:pic>
        <xdr:nvPicPr>
          <xdr:cNvPr id="941" name="Picture 6673" descr="route2">
            <a:extLst>
              <a:ext uri="{FF2B5EF4-FFF2-40B4-BE49-F238E27FC236}">
                <a16:creationId xmlns:a16="http://schemas.microsoft.com/office/drawing/2014/main" id="{B3CF9180-811B-F759-8A06-4F1F263472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2" name="Text Box 6674">
            <a:extLst>
              <a:ext uri="{FF2B5EF4-FFF2-40B4-BE49-F238E27FC236}">
                <a16:creationId xmlns:a16="http://schemas.microsoft.com/office/drawing/2014/main" id="{D0C8A325-B387-BFB9-3A2B-2849BD102F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212277</xdr:colOff>
      <xdr:row>52</xdr:row>
      <xdr:rowOff>103417</xdr:rowOff>
    </xdr:from>
    <xdr:ext cx="227651" cy="186253"/>
    <xdr:grpSp>
      <xdr:nvGrpSpPr>
        <xdr:cNvPr id="943" name="Group 6672">
          <a:extLst>
            <a:ext uri="{FF2B5EF4-FFF2-40B4-BE49-F238E27FC236}">
              <a16:creationId xmlns:a16="http://schemas.microsoft.com/office/drawing/2014/main" id="{9D00EE24-EB8B-4E88-A93A-1591A390EBA0}"/>
            </a:ext>
          </a:extLst>
        </xdr:cNvPr>
        <xdr:cNvGrpSpPr>
          <a:grpSpLocks/>
        </xdr:cNvGrpSpPr>
      </xdr:nvGrpSpPr>
      <xdr:grpSpPr bwMode="auto">
        <a:xfrm>
          <a:off x="5028582" y="8851875"/>
          <a:ext cx="227651" cy="186253"/>
          <a:chOff x="536" y="109"/>
          <a:chExt cx="46" cy="44"/>
        </a:xfrm>
      </xdr:grpSpPr>
      <xdr:pic>
        <xdr:nvPicPr>
          <xdr:cNvPr id="944" name="Picture 6673" descr="route2">
            <a:extLst>
              <a:ext uri="{FF2B5EF4-FFF2-40B4-BE49-F238E27FC236}">
                <a16:creationId xmlns:a16="http://schemas.microsoft.com/office/drawing/2014/main" id="{2F59CCA2-C8FD-2CBA-6FC9-900F52E57D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5" name="Text Box 6674">
            <a:extLst>
              <a:ext uri="{FF2B5EF4-FFF2-40B4-BE49-F238E27FC236}">
                <a16:creationId xmlns:a16="http://schemas.microsoft.com/office/drawing/2014/main" id="{2DB9FA0B-6746-D80D-7672-3D64B607A2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250372</xdr:colOff>
      <xdr:row>55</xdr:row>
      <xdr:rowOff>0</xdr:rowOff>
    </xdr:from>
    <xdr:to>
      <xdr:col>7</xdr:col>
      <xdr:colOff>434331</xdr:colOff>
      <xdr:row>55</xdr:row>
      <xdr:rowOff>137572</xdr:rowOff>
    </xdr:to>
    <xdr:sp macro="" textlink="">
      <xdr:nvSpPr>
        <xdr:cNvPr id="946" name="六角形 945">
          <a:extLst>
            <a:ext uri="{FF2B5EF4-FFF2-40B4-BE49-F238E27FC236}">
              <a16:creationId xmlns:a16="http://schemas.microsoft.com/office/drawing/2014/main" id="{CBEC942E-0DC1-4450-873E-79478D5F2ED1}"/>
            </a:ext>
          </a:extLst>
        </xdr:cNvPr>
        <xdr:cNvSpPr/>
      </xdr:nvSpPr>
      <xdr:spPr bwMode="auto">
        <a:xfrm>
          <a:off x="4372792" y="9204960"/>
          <a:ext cx="183959" cy="1375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122611</xdr:colOff>
      <xdr:row>51</xdr:row>
      <xdr:rowOff>136070</xdr:rowOff>
    </xdr:from>
    <xdr:ext cx="492274" cy="168348"/>
    <xdr:sp macro="" textlink="">
      <xdr:nvSpPr>
        <xdr:cNvPr id="948" name="Text Box 1620">
          <a:extLst>
            <a:ext uri="{FF2B5EF4-FFF2-40B4-BE49-F238E27FC236}">
              <a16:creationId xmlns:a16="http://schemas.microsoft.com/office/drawing/2014/main" id="{F3932BC6-74BB-413F-8098-FC31ACC31F59}"/>
            </a:ext>
          </a:extLst>
        </xdr:cNvPr>
        <xdr:cNvSpPr txBox="1">
          <a:spLocks noChangeArrowheads="1"/>
        </xdr:cNvSpPr>
      </xdr:nvSpPr>
      <xdr:spPr bwMode="auto">
        <a:xfrm>
          <a:off x="4923211" y="8670470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332014</xdr:colOff>
      <xdr:row>51</xdr:row>
      <xdr:rowOff>146658</xdr:rowOff>
    </xdr:from>
    <xdr:ext cx="377825" cy="152946"/>
    <xdr:sp macro="" textlink="">
      <xdr:nvSpPr>
        <xdr:cNvPr id="949" name="Text Box 1620">
          <a:extLst>
            <a:ext uri="{FF2B5EF4-FFF2-40B4-BE49-F238E27FC236}">
              <a16:creationId xmlns:a16="http://schemas.microsoft.com/office/drawing/2014/main" id="{5CAF46EE-F98F-4961-9EF7-9E183E34F9FC}"/>
            </a:ext>
          </a:extLst>
        </xdr:cNvPr>
        <xdr:cNvSpPr txBox="1">
          <a:spLocks noChangeArrowheads="1"/>
        </xdr:cNvSpPr>
      </xdr:nvSpPr>
      <xdr:spPr bwMode="auto">
        <a:xfrm>
          <a:off x="4454434" y="868105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9</xdr:col>
      <xdr:colOff>35379</xdr:colOff>
      <xdr:row>50</xdr:row>
      <xdr:rowOff>145141</xdr:rowOff>
    </xdr:from>
    <xdr:to>
      <xdr:col>10</xdr:col>
      <xdr:colOff>46264</xdr:colOff>
      <xdr:row>56</xdr:row>
      <xdr:rowOff>141795</xdr:rowOff>
    </xdr:to>
    <xdr:sp macro="" textlink="">
      <xdr:nvSpPr>
        <xdr:cNvPr id="950" name="Line 72">
          <a:extLst>
            <a:ext uri="{FF2B5EF4-FFF2-40B4-BE49-F238E27FC236}">
              <a16:creationId xmlns:a16="http://schemas.microsoft.com/office/drawing/2014/main" id="{698C28C6-F6EC-49F0-B79D-1C0BF686B630}"/>
            </a:ext>
          </a:extLst>
        </xdr:cNvPr>
        <xdr:cNvSpPr>
          <a:spLocks noChangeShapeType="1"/>
        </xdr:cNvSpPr>
      </xdr:nvSpPr>
      <xdr:spPr bwMode="auto">
        <a:xfrm>
          <a:off x="5521779" y="8381091"/>
          <a:ext cx="690335" cy="98725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  <a:gd name="connsiteX0" fmla="*/ 0 w 55414"/>
            <a:gd name="connsiteY0" fmla="*/ 0 h 17633"/>
            <a:gd name="connsiteX1" fmla="*/ 50595 w 55414"/>
            <a:gd name="connsiteY1" fmla="*/ 6122 h 17633"/>
            <a:gd name="connsiteX2" fmla="*/ 55414 w 55414"/>
            <a:gd name="connsiteY2" fmla="*/ 17633 h 17633"/>
            <a:gd name="connsiteX0" fmla="*/ 0 w 55445"/>
            <a:gd name="connsiteY0" fmla="*/ 0 h 18351"/>
            <a:gd name="connsiteX1" fmla="*/ 50595 w 55445"/>
            <a:gd name="connsiteY1" fmla="*/ 6122 h 18351"/>
            <a:gd name="connsiteX2" fmla="*/ 55414 w 55445"/>
            <a:gd name="connsiteY2" fmla="*/ 17633 h 18351"/>
            <a:gd name="connsiteX0" fmla="*/ 0 w 56228"/>
            <a:gd name="connsiteY0" fmla="*/ 0 h 15350"/>
            <a:gd name="connsiteX1" fmla="*/ 50595 w 56228"/>
            <a:gd name="connsiteY1" fmla="*/ 6122 h 15350"/>
            <a:gd name="connsiteX2" fmla="*/ 56199 w 56228"/>
            <a:gd name="connsiteY2" fmla="*/ 12088 h 15350"/>
            <a:gd name="connsiteX0" fmla="*/ 0 w 50595"/>
            <a:gd name="connsiteY0" fmla="*/ 0 h 15541"/>
            <a:gd name="connsiteX1" fmla="*/ 50595 w 50595"/>
            <a:gd name="connsiteY1" fmla="*/ 6122 h 15541"/>
            <a:gd name="connsiteX2" fmla="*/ 45994 w 50595"/>
            <a:gd name="connsiteY2" fmla="*/ 12538 h 15541"/>
            <a:gd name="connsiteX0" fmla="*/ 0 w 50595"/>
            <a:gd name="connsiteY0" fmla="*/ 0 h 12543"/>
            <a:gd name="connsiteX1" fmla="*/ 50595 w 50595"/>
            <a:gd name="connsiteY1" fmla="*/ 6122 h 12543"/>
            <a:gd name="connsiteX2" fmla="*/ 45994 w 50595"/>
            <a:gd name="connsiteY2" fmla="*/ 12538 h 12543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8873 w 50595"/>
            <a:gd name="connsiteY1" fmla="*/ 2425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0039 w 50595"/>
            <a:gd name="connsiteY1" fmla="*/ 766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4209"/>
            <a:gd name="connsiteY0" fmla="*/ 0 h 18685"/>
            <a:gd name="connsiteX1" fmla="*/ 13653 w 54209"/>
            <a:gd name="connsiteY1" fmla="*/ 4212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46178"/>
            <a:gd name="connsiteY0" fmla="*/ 1315 h 15660"/>
            <a:gd name="connsiteX1" fmla="*/ 46178 w 46178"/>
            <a:gd name="connsiteY1" fmla="*/ 6543 h 15660"/>
            <a:gd name="connsiteX2" fmla="*/ 44325 w 46178"/>
            <a:gd name="connsiteY2" fmla="*/ 15657 h 15660"/>
            <a:gd name="connsiteX0" fmla="*/ 0 w 46178"/>
            <a:gd name="connsiteY0" fmla="*/ 1315 h 19717"/>
            <a:gd name="connsiteX1" fmla="*/ 46178 w 46178"/>
            <a:gd name="connsiteY1" fmla="*/ 6543 h 19717"/>
            <a:gd name="connsiteX2" fmla="*/ 44750 w 46178"/>
            <a:gd name="connsiteY2" fmla="*/ 19715 h 197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6178" h="19717">
              <a:moveTo>
                <a:pt x="0" y="1315"/>
              </a:moveTo>
              <a:cubicBezTo>
                <a:pt x="10038" y="-2898"/>
                <a:pt x="42070" y="4153"/>
                <a:pt x="46178" y="6543"/>
              </a:cubicBezTo>
              <a:cubicBezTo>
                <a:pt x="44783" y="8991"/>
                <a:pt x="45388" y="19894"/>
                <a:pt x="44750" y="1971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217648</xdr:colOff>
      <xdr:row>59</xdr:row>
      <xdr:rowOff>162241</xdr:rowOff>
    </xdr:from>
    <xdr:to>
      <xdr:col>1</xdr:col>
      <xdr:colOff>581030</xdr:colOff>
      <xdr:row>62</xdr:row>
      <xdr:rowOff>32410</xdr:rowOff>
    </xdr:to>
    <xdr:sp macro="" textlink="">
      <xdr:nvSpPr>
        <xdr:cNvPr id="951" name="Line 120">
          <a:extLst>
            <a:ext uri="{FF2B5EF4-FFF2-40B4-BE49-F238E27FC236}">
              <a16:creationId xmlns:a16="http://schemas.microsoft.com/office/drawing/2014/main" id="{3D6E33C2-F8A2-458A-84C2-D78B8B696F5B}"/>
            </a:ext>
          </a:extLst>
        </xdr:cNvPr>
        <xdr:cNvSpPr>
          <a:spLocks noChangeShapeType="1"/>
        </xdr:cNvSpPr>
      </xdr:nvSpPr>
      <xdr:spPr bwMode="auto">
        <a:xfrm rot="4774716">
          <a:off x="5691574" y="8701495"/>
          <a:ext cx="373089" cy="36338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33564</xdr:colOff>
      <xdr:row>50</xdr:row>
      <xdr:rowOff>115204</xdr:rowOff>
    </xdr:from>
    <xdr:to>
      <xdr:col>10</xdr:col>
      <xdr:colOff>33571</xdr:colOff>
      <xdr:row>52</xdr:row>
      <xdr:rowOff>142422</xdr:rowOff>
    </xdr:to>
    <xdr:sp macro="" textlink="">
      <xdr:nvSpPr>
        <xdr:cNvPr id="952" name="Line 4803">
          <a:extLst>
            <a:ext uri="{FF2B5EF4-FFF2-40B4-BE49-F238E27FC236}">
              <a16:creationId xmlns:a16="http://schemas.microsoft.com/office/drawing/2014/main" id="{C9194FEF-4D97-4687-A14E-0FC283FBB593}"/>
            </a:ext>
          </a:extLst>
        </xdr:cNvPr>
        <xdr:cNvSpPr>
          <a:spLocks noChangeShapeType="1"/>
        </xdr:cNvSpPr>
      </xdr:nvSpPr>
      <xdr:spPr bwMode="auto">
        <a:xfrm flipH="1">
          <a:off x="6199414" y="8351154"/>
          <a:ext cx="7" cy="3574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648354</xdr:colOff>
      <xdr:row>55</xdr:row>
      <xdr:rowOff>60268</xdr:rowOff>
    </xdr:from>
    <xdr:to>
      <xdr:col>10</xdr:col>
      <xdr:colOff>84480</xdr:colOff>
      <xdr:row>56</xdr:row>
      <xdr:rowOff>9289</xdr:rowOff>
    </xdr:to>
    <xdr:sp macro="" textlink="">
      <xdr:nvSpPr>
        <xdr:cNvPr id="953" name="Oval 77">
          <a:extLst>
            <a:ext uri="{FF2B5EF4-FFF2-40B4-BE49-F238E27FC236}">
              <a16:creationId xmlns:a16="http://schemas.microsoft.com/office/drawing/2014/main" id="{0CE65817-A977-48A7-83CE-F46E3DDDA0C3}"/>
            </a:ext>
          </a:extLst>
        </xdr:cNvPr>
        <xdr:cNvSpPr>
          <a:spLocks noChangeArrowheads="1"/>
        </xdr:cNvSpPr>
      </xdr:nvSpPr>
      <xdr:spPr bwMode="auto">
        <a:xfrm>
          <a:off x="6134754" y="9121718"/>
          <a:ext cx="115576" cy="1141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r>
            <a:rPr lang="ja-JP" altLang="en-US"/>
            <a:t>￥</a:t>
          </a:r>
        </a:p>
      </xdr:txBody>
    </xdr:sp>
    <xdr:clientData/>
  </xdr:twoCellAnchor>
  <xdr:oneCellAnchor>
    <xdr:from>
      <xdr:col>10</xdr:col>
      <xdr:colOff>8171</xdr:colOff>
      <xdr:row>50</xdr:row>
      <xdr:rowOff>151490</xdr:rowOff>
    </xdr:from>
    <xdr:ext cx="227651" cy="186253"/>
    <xdr:grpSp>
      <xdr:nvGrpSpPr>
        <xdr:cNvPr id="954" name="Group 6672">
          <a:extLst>
            <a:ext uri="{FF2B5EF4-FFF2-40B4-BE49-F238E27FC236}">
              <a16:creationId xmlns:a16="http://schemas.microsoft.com/office/drawing/2014/main" id="{8291C2C9-1733-43C1-8EAA-475929D46CD0}"/>
            </a:ext>
          </a:extLst>
        </xdr:cNvPr>
        <xdr:cNvGrpSpPr>
          <a:grpSpLocks/>
        </xdr:cNvGrpSpPr>
      </xdr:nvGrpSpPr>
      <xdr:grpSpPr bwMode="auto">
        <a:xfrm>
          <a:off x="6185606" y="8562574"/>
          <a:ext cx="227651" cy="186253"/>
          <a:chOff x="536" y="109"/>
          <a:chExt cx="46" cy="44"/>
        </a:xfrm>
      </xdr:grpSpPr>
      <xdr:pic>
        <xdr:nvPicPr>
          <xdr:cNvPr id="955" name="Picture 6673" descr="route2">
            <a:extLst>
              <a:ext uri="{FF2B5EF4-FFF2-40B4-BE49-F238E27FC236}">
                <a16:creationId xmlns:a16="http://schemas.microsoft.com/office/drawing/2014/main" id="{6B518BD6-565E-FAB8-1E60-20D1EE1EE0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6" name="Text Box 6674">
            <a:extLst>
              <a:ext uri="{FF2B5EF4-FFF2-40B4-BE49-F238E27FC236}">
                <a16:creationId xmlns:a16="http://schemas.microsoft.com/office/drawing/2014/main" id="{0BD83C7C-4D1D-458B-FC2D-0640565D56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9</xdr:col>
      <xdr:colOff>43543</xdr:colOff>
      <xdr:row>55</xdr:row>
      <xdr:rowOff>157844</xdr:rowOff>
    </xdr:from>
    <xdr:to>
      <xdr:col>10</xdr:col>
      <xdr:colOff>593271</xdr:colOff>
      <xdr:row>56</xdr:row>
      <xdr:rowOff>97972</xdr:rowOff>
    </xdr:to>
    <xdr:sp macro="" textlink="">
      <xdr:nvSpPr>
        <xdr:cNvPr id="957" name="Line 927">
          <a:extLst>
            <a:ext uri="{FF2B5EF4-FFF2-40B4-BE49-F238E27FC236}">
              <a16:creationId xmlns:a16="http://schemas.microsoft.com/office/drawing/2014/main" id="{218FF7A3-7A80-41DA-AFB1-F1F0025085ED}"/>
            </a:ext>
          </a:extLst>
        </xdr:cNvPr>
        <xdr:cNvSpPr>
          <a:spLocks noChangeShapeType="1"/>
        </xdr:cNvSpPr>
      </xdr:nvSpPr>
      <xdr:spPr bwMode="auto">
        <a:xfrm rot="16200000" flipV="1">
          <a:off x="656953" y="10143854"/>
          <a:ext cx="107768" cy="1227908"/>
        </a:xfrm>
        <a:prstGeom prst="line">
          <a:avLst/>
        </a:pr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636562</xdr:colOff>
      <xdr:row>53</xdr:row>
      <xdr:rowOff>66614</xdr:rowOff>
    </xdr:from>
    <xdr:to>
      <xdr:col>10</xdr:col>
      <xdr:colOff>97332</xdr:colOff>
      <xdr:row>54</xdr:row>
      <xdr:rowOff>15231</xdr:rowOff>
    </xdr:to>
    <xdr:pic>
      <xdr:nvPicPr>
        <xdr:cNvPr id="958" name="図 957">
          <a:extLst>
            <a:ext uri="{FF2B5EF4-FFF2-40B4-BE49-F238E27FC236}">
              <a16:creationId xmlns:a16="http://schemas.microsoft.com/office/drawing/2014/main" id="{93FEFC3A-5F8B-46BA-A995-036BA157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22962" y="8962964"/>
          <a:ext cx="140220" cy="113717"/>
        </a:xfrm>
        <a:prstGeom prst="rect">
          <a:avLst/>
        </a:prstGeom>
      </xdr:spPr>
    </xdr:pic>
    <xdr:clientData/>
  </xdr:twoCellAnchor>
  <xdr:twoCellAnchor>
    <xdr:from>
      <xdr:col>9</xdr:col>
      <xdr:colOff>615843</xdr:colOff>
      <xdr:row>53</xdr:row>
      <xdr:rowOff>71776</xdr:rowOff>
    </xdr:from>
    <xdr:to>
      <xdr:col>10</xdr:col>
      <xdr:colOff>122974</xdr:colOff>
      <xdr:row>54</xdr:row>
      <xdr:rowOff>65813</xdr:rowOff>
    </xdr:to>
    <xdr:grpSp>
      <xdr:nvGrpSpPr>
        <xdr:cNvPr id="959" name="Group 405">
          <a:extLst>
            <a:ext uri="{FF2B5EF4-FFF2-40B4-BE49-F238E27FC236}">
              <a16:creationId xmlns:a16="http://schemas.microsoft.com/office/drawing/2014/main" id="{E65FCD29-6816-414C-AD8F-61E86F421DC6}"/>
            </a:ext>
          </a:extLst>
        </xdr:cNvPr>
        <xdr:cNvGrpSpPr>
          <a:grpSpLocks/>
        </xdr:cNvGrpSpPr>
      </xdr:nvGrpSpPr>
      <xdr:grpSpPr bwMode="auto">
        <a:xfrm>
          <a:off x="6112713" y="8988921"/>
          <a:ext cx="187696" cy="162724"/>
          <a:chOff x="718" y="97"/>
          <a:chExt cx="23" cy="15"/>
        </a:xfrm>
      </xdr:grpSpPr>
      <xdr:sp macro="" textlink="">
        <xdr:nvSpPr>
          <xdr:cNvPr id="960" name="Freeform 406">
            <a:extLst>
              <a:ext uri="{FF2B5EF4-FFF2-40B4-BE49-F238E27FC236}">
                <a16:creationId xmlns:a16="http://schemas.microsoft.com/office/drawing/2014/main" id="{BB1D79E1-DEFF-506F-9FE0-0CCBB33C665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61" name="Freeform 407">
            <a:extLst>
              <a:ext uri="{FF2B5EF4-FFF2-40B4-BE49-F238E27FC236}">
                <a16:creationId xmlns:a16="http://schemas.microsoft.com/office/drawing/2014/main" id="{A5D647EA-8227-634F-45AC-66C55ED27AD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642009</xdr:colOff>
      <xdr:row>52</xdr:row>
      <xdr:rowOff>48471</xdr:rowOff>
    </xdr:from>
    <xdr:to>
      <xdr:col>10</xdr:col>
      <xdr:colOff>110672</xdr:colOff>
      <xdr:row>53</xdr:row>
      <xdr:rowOff>17234</xdr:rowOff>
    </xdr:to>
    <xdr:sp macro="" textlink="">
      <xdr:nvSpPr>
        <xdr:cNvPr id="962" name="Oval 77">
          <a:extLst>
            <a:ext uri="{FF2B5EF4-FFF2-40B4-BE49-F238E27FC236}">
              <a16:creationId xmlns:a16="http://schemas.microsoft.com/office/drawing/2014/main" id="{6A2D6DD6-5800-4CB1-A577-4DC752A492D3}"/>
            </a:ext>
          </a:extLst>
        </xdr:cNvPr>
        <xdr:cNvSpPr>
          <a:spLocks noChangeArrowheads="1"/>
        </xdr:cNvSpPr>
      </xdr:nvSpPr>
      <xdr:spPr bwMode="auto">
        <a:xfrm>
          <a:off x="6128409" y="8614621"/>
          <a:ext cx="148113" cy="13386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220435</xdr:colOff>
      <xdr:row>51</xdr:row>
      <xdr:rowOff>95245</xdr:rowOff>
    </xdr:from>
    <xdr:to>
      <xdr:col>9</xdr:col>
      <xdr:colOff>416365</xdr:colOff>
      <xdr:row>52</xdr:row>
      <xdr:rowOff>58936</xdr:rowOff>
    </xdr:to>
    <xdr:sp macro="" textlink="">
      <xdr:nvSpPr>
        <xdr:cNvPr id="963" name="六角形 962">
          <a:extLst>
            <a:ext uri="{FF2B5EF4-FFF2-40B4-BE49-F238E27FC236}">
              <a16:creationId xmlns:a16="http://schemas.microsoft.com/office/drawing/2014/main" id="{26958AED-16BB-4D9C-8DAB-FDC09A85F4E9}"/>
            </a:ext>
          </a:extLst>
        </xdr:cNvPr>
        <xdr:cNvSpPr/>
      </xdr:nvSpPr>
      <xdr:spPr bwMode="auto">
        <a:xfrm>
          <a:off x="5706835" y="8496295"/>
          <a:ext cx="195930" cy="1287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18324</xdr:colOff>
      <xdr:row>55</xdr:row>
      <xdr:rowOff>159838</xdr:rowOff>
    </xdr:from>
    <xdr:ext cx="227651" cy="186253"/>
    <xdr:grpSp>
      <xdr:nvGrpSpPr>
        <xdr:cNvPr id="966" name="Group 6672">
          <a:extLst>
            <a:ext uri="{FF2B5EF4-FFF2-40B4-BE49-F238E27FC236}">
              <a16:creationId xmlns:a16="http://schemas.microsoft.com/office/drawing/2014/main" id="{0739ACC1-2A0A-45B1-B6ED-190A6E6D06FA}"/>
            </a:ext>
          </a:extLst>
        </xdr:cNvPr>
        <xdr:cNvGrpSpPr>
          <a:grpSpLocks/>
        </xdr:cNvGrpSpPr>
      </xdr:nvGrpSpPr>
      <xdr:grpSpPr bwMode="auto">
        <a:xfrm>
          <a:off x="6195759" y="9414357"/>
          <a:ext cx="227651" cy="186253"/>
          <a:chOff x="536" y="109"/>
          <a:chExt cx="46" cy="44"/>
        </a:xfrm>
      </xdr:grpSpPr>
      <xdr:pic>
        <xdr:nvPicPr>
          <xdr:cNvPr id="967" name="Picture 6673" descr="route2">
            <a:extLst>
              <a:ext uri="{FF2B5EF4-FFF2-40B4-BE49-F238E27FC236}">
                <a16:creationId xmlns:a16="http://schemas.microsoft.com/office/drawing/2014/main" id="{353F10BC-DD63-4F26-1380-90AFF8F244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68" name="Text Box 6674">
            <a:extLst>
              <a:ext uri="{FF2B5EF4-FFF2-40B4-BE49-F238E27FC236}">
                <a16:creationId xmlns:a16="http://schemas.microsoft.com/office/drawing/2014/main" id="{4836E1D9-5BA4-89CA-5253-FDB710C607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</xdr:col>
      <xdr:colOff>576637</xdr:colOff>
      <xdr:row>60</xdr:row>
      <xdr:rowOff>93448</xdr:rowOff>
    </xdr:from>
    <xdr:to>
      <xdr:col>2</xdr:col>
      <xdr:colOff>397331</xdr:colOff>
      <xdr:row>64</xdr:row>
      <xdr:rowOff>16331</xdr:rowOff>
    </xdr:to>
    <xdr:sp macro="" textlink="">
      <xdr:nvSpPr>
        <xdr:cNvPr id="969" name="Line 72">
          <a:extLst>
            <a:ext uri="{FF2B5EF4-FFF2-40B4-BE49-F238E27FC236}">
              <a16:creationId xmlns:a16="http://schemas.microsoft.com/office/drawing/2014/main" id="{2F3B1314-FF8E-46F4-9B07-FD81C581B46C}"/>
            </a:ext>
          </a:extLst>
        </xdr:cNvPr>
        <xdr:cNvSpPr>
          <a:spLocks noChangeShapeType="1"/>
        </xdr:cNvSpPr>
      </xdr:nvSpPr>
      <xdr:spPr bwMode="auto">
        <a:xfrm>
          <a:off x="6055417" y="8795488"/>
          <a:ext cx="498874" cy="59344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  <a:gd name="connsiteX0" fmla="*/ 0 w 55414"/>
            <a:gd name="connsiteY0" fmla="*/ 0 h 17633"/>
            <a:gd name="connsiteX1" fmla="*/ 50595 w 55414"/>
            <a:gd name="connsiteY1" fmla="*/ 6122 h 17633"/>
            <a:gd name="connsiteX2" fmla="*/ 55414 w 55414"/>
            <a:gd name="connsiteY2" fmla="*/ 17633 h 17633"/>
            <a:gd name="connsiteX0" fmla="*/ 0 w 55445"/>
            <a:gd name="connsiteY0" fmla="*/ 0 h 18351"/>
            <a:gd name="connsiteX1" fmla="*/ 50595 w 55445"/>
            <a:gd name="connsiteY1" fmla="*/ 6122 h 18351"/>
            <a:gd name="connsiteX2" fmla="*/ 55414 w 55445"/>
            <a:gd name="connsiteY2" fmla="*/ 17633 h 18351"/>
            <a:gd name="connsiteX0" fmla="*/ 0 w 56228"/>
            <a:gd name="connsiteY0" fmla="*/ 0 h 15350"/>
            <a:gd name="connsiteX1" fmla="*/ 50595 w 56228"/>
            <a:gd name="connsiteY1" fmla="*/ 6122 h 15350"/>
            <a:gd name="connsiteX2" fmla="*/ 56199 w 56228"/>
            <a:gd name="connsiteY2" fmla="*/ 12088 h 15350"/>
            <a:gd name="connsiteX0" fmla="*/ 0 w 50595"/>
            <a:gd name="connsiteY0" fmla="*/ 0 h 15541"/>
            <a:gd name="connsiteX1" fmla="*/ 50595 w 50595"/>
            <a:gd name="connsiteY1" fmla="*/ 6122 h 15541"/>
            <a:gd name="connsiteX2" fmla="*/ 45994 w 50595"/>
            <a:gd name="connsiteY2" fmla="*/ 12538 h 15541"/>
            <a:gd name="connsiteX0" fmla="*/ 0 w 50595"/>
            <a:gd name="connsiteY0" fmla="*/ 0 h 12543"/>
            <a:gd name="connsiteX1" fmla="*/ 50595 w 50595"/>
            <a:gd name="connsiteY1" fmla="*/ 6122 h 12543"/>
            <a:gd name="connsiteX2" fmla="*/ 45994 w 50595"/>
            <a:gd name="connsiteY2" fmla="*/ 12538 h 12543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8873 w 50595"/>
            <a:gd name="connsiteY1" fmla="*/ 2425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0039 w 50595"/>
            <a:gd name="connsiteY1" fmla="*/ 766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4209"/>
            <a:gd name="connsiteY0" fmla="*/ 0 h 18685"/>
            <a:gd name="connsiteX1" fmla="*/ 13653 w 54209"/>
            <a:gd name="connsiteY1" fmla="*/ 4212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46178"/>
            <a:gd name="connsiteY0" fmla="*/ 1315 h 15660"/>
            <a:gd name="connsiteX1" fmla="*/ 46178 w 46178"/>
            <a:gd name="connsiteY1" fmla="*/ 6543 h 15660"/>
            <a:gd name="connsiteX2" fmla="*/ 44325 w 46178"/>
            <a:gd name="connsiteY2" fmla="*/ 15657 h 15660"/>
            <a:gd name="connsiteX0" fmla="*/ 31539 w 33037"/>
            <a:gd name="connsiteY0" fmla="*/ 1934 h 12864"/>
            <a:gd name="connsiteX1" fmla="*/ 1853 w 33037"/>
            <a:gd name="connsiteY1" fmla="*/ 3747 h 12864"/>
            <a:gd name="connsiteX2" fmla="*/ 0 w 33037"/>
            <a:gd name="connsiteY2" fmla="*/ 12861 h 12864"/>
            <a:gd name="connsiteX0" fmla="*/ 31539 w 31539"/>
            <a:gd name="connsiteY0" fmla="*/ 0 h 10930"/>
            <a:gd name="connsiteX1" fmla="*/ 1853 w 31539"/>
            <a:gd name="connsiteY1" fmla="*/ 1813 h 10930"/>
            <a:gd name="connsiteX2" fmla="*/ 0 w 31539"/>
            <a:gd name="connsiteY2" fmla="*/ 10927 h 10930"/>
            <a:gd name="connsiteX0" fmla="*/ 31539 w 31539"/>
            <a:gd name="connsiteY0" fmla="*/ 514 h 11444"/>
            <a:gd name="connsiteX1" fmla="*/ 1853 w 31539"/>
            <a:gd name="connsiteY1" fmla="*/ 2327 h 11444"/>
            <a:gd name="connsiteX2" fmla="*/ 0 w 31539"/>
            <a:gd name="connsiteY2" fmla="*/ 11441 h 11444"/>
            <a:gd name="connsiteX0" fmla="*/ 33738 w 33738"/>
            <a:gd name="connsiteY0" fmla="*/ 0 h 12932"/>
            <a:gd name="connsiteX1" fmla="*/ 1853 w 33738"/>
            <a:gd name="connsiteY1" fmla="*/ 3815 h 12932"/>
            <a:gd name="connsiteX2" fmla="*/ 0 w 33738"/>
            <a:gd name="connsiteY2" fmla="*/ 12929 h 12932"/>
            <a:gd name="connsiteX0" fmla="*/ 33738 w 33738"/>
            <a:gd name="connsiteY0" fmla="*/ 0 h 12932"/>
            <a:gd name="connsiteX1" fmla="*/ 1853 w 33738"/>
            <a:gd name="connsiteY1" fmla="*/ 3815 h 12932"/>
            <a:gd name="connsiteX2" fmla="*/ 0 w 33738"/>
            <a:gd name="connsiteY2" fmla="*/ 12929 h 129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38" h="12932">
              <a:moveTo>
                <a:pt x="33738" y="0"/>
              </a:moveTo>
              <a:cubicBezTo>
                <a:pt x="22153" y="3559"/>
                <a:pt x="17169" y="-106"/>
                <a:pt x="1853" y="3815"/>
              </a:cubicBezTo>
              <a:cubicBezTo>
                <a:pt x="458" y="6263"/>
                <a:pt x="638" y="13108"/>
                <a:pt x="0" y="1292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515910</xdr:colOff>
      <xdr:row>62</xdr:row>
      <xdr:rowOff>4023</xdr:rowOff>
    </xdr:from>
    <xdr:to>
      <xdr:col>1</xdr:col>
      <xdr:colOff>656130</xdr:colOff>
      <xdr:row>62</xdr:row>
      <xdr:rowOff>121369</xdr:rowOff>
    </xdr:to>
    <xdr:pic>
      <xdr:nvPicPr>
        <xdr:cNvPr id="970" name="図 969">
          <a:extLst>
            <a:ext uri="{FF2B5EF4-FFF2-40B4-BE49-F238E27FC236}">
              <a16:creationId xmlns:a16="http://schemas.microsoft.com/office/drawing/2014/main" id="{18878579-8B05-46E4-B6CC-F58A785BB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994690" y="9041343"/>
          <a:ext cx="140220" cy="117346"/>
        </a:xfrm>
        <a:prstGeom prst="rect">
          <a:avLst/>
        </a:prstGeom>
      </xdr:spPr>
    </xdr:pic>
    <xdr:clientData/>
  </xdr:twoCellAnchor>
  <xdr:twoCellAnchor>
    <xdr:from>
      <xdr:col>2</xdr:col>
      <xdr:colOff>43544</xdr:colOff>
      <xdr:row>60</xdr:row>
      <xdr:rowOff>28015</xdr:rowOff>
    </xdr:from>
    <xdr:to>
      <xdr:col>2</xdr:col>
      <xdr:colOff>285750</xdr:colOff>
      <xdr:row>61</xdr:row>
      <xdr:rowOff>13791</xdr:rowOff>
    </xdr:to>
    <xdr:sp macro="" textlink="">
      <xdr:nvSpPr>
        <xdr:cNvPr id="971" name="六角形 970">
          <a:extLst>
            <a:ext uri="{FF2B5EF4-FFF2-40B4-BE49-F238E27FC236}">
              <a16:creationId xmlns:a16="http://schemas.microsoft.com/office/drawing/2014/main" id="{7015F6D9-3275-4F33-B400-2B5A408DC414}"/>
            </a:ext>
          </a:extLst>
        </xdr:cNvPr>
        <xdr:cNvSpPr/>
      </xdr:nvSpPr>
      <xdr:spPr bwMode="auto">
        <a:xfrm>
          <a:off x="6200504" y="8730055"/>
          <a:ext cx="242206" cy="153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50800</xdr:colOff>
      <xdr:row>54</xdr:row>
      <xdr:rowOff>63500</xdr:rowOff>
    </xdr:from>
    <xdr:ext cx="547008" cy="361947"/>
    <xdr:sp macro="" textlink="">
      <xdr:nvSpPr>
        <xdr:cNvPr id="972" name="Text Box 1620">
          <a:extLst>
            <a:ext uri="{FF2B5EF4-FFF2-40B4-BE49-F238E27FC236}">
              <a16:creationId xmlns:a16="http://schemas.microsoft.com/office/drawing/2014/main" id="{42922D13-1417-4003-91C4-05CB12502AC5}"/>
            </a:ext>
          </a:extLst>
        </xdr:cNvPr>
        <xdr:cNvSpPr txBox="1">
          <a:spLocks noChangeArrowheads="1"/>
        </xdr:cNvSpPr>
      </xdr:nvSpPr>
      <xdr:spPr bwMode="auto">
        <a:xfrm>
          <a:off x="5537200" y="8959850"/>
          <a:ext cx="547008" cy="3619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京都縦貫道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16329</xdr:colOff>
      <xdr:row>59</xdr:row>
      <xdr:rowOff>16327</xdr:rowOff>
    </xdr:from>
    <xdr:to>
      <xdr:col>4</xdr:col>
      <xdr:colOff>261257</xdr:colOff>
      <xdr:row>60</xdr:row>
      <xdr:rowOff>16326</xdr:rowOff>
    </xdr:to>
    <xdr:sp macro="" textlink="">
      <xdr:nvSpPr>
        <xdr:cNvPr id="973" name="六角形 972">
          <a:extLst>
            <a:ext uri="{FF2B5EF4-FFF2-40B4-BE49-F238E27FC236}">
              <a16:creationId xmlns:a16="http://schemas.microsoft.com/office/drawing/2014/main" id="{6B39F15A-4698-4272-A92B-0C6BF2F3E123}"/>
            </a:ext>
          </a:extLst>
        </xdr:cNvPr>
        <xdr:cNvSpPr/>
      </xdr:nvSpPr>
      <xdr:spPr bwMode="auto">
        <a:xfrm>
          <a:off x="2104209" y="9891847"/>
          <a:ext cx="244928" cy="1676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201389</xdr:colOff>
      <xdr:row>60</xdr:row>
      <xdr:rowOff>21767</xdr:rowOff>
    </xdr:from>
    <xdr:to>
      <xdr:col>3</xdr:col>
      <xdr:colOff>564771</xdr:colOff>
      <xdr:row>62</xdr:row>
      <xdr:rowOff>60664</xdr:rowOff>
    </xdr:to>
    <xdr:sp macro="" textlink="">
      <xdr:nvSpPr>
        <xdr:cNvPr id="974" name="Line 120">
          <a:extLst>
            <a:ext uri="{FF2B5EF4-FFF2-40B4-BE49-F238E27FC236}">
              <a16:creationId xmlns:a16="http://schemas.microsoft.com/office/drawing/2014/main" id="{16387DD7-2F3A-4286-8FC2-26D8412B6016}"/>
            </a:ext>
          </a:extLst>
        </xdr:cNvPr>
        <xdr:cNvSpPr>
          <a:spLocks noChangeShapeType="1"/>
        </xdr:cNvSpPr>
      </xdr:nvSpPr>
      <xdr:spPr bwMode="auto">
        <a:xfrm rot="4774716">
          <a:off x="1605691" y="10070325"/>
          <a:ext cx="374177" cy="36338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353544</xdr:colOff>
      <xdr:row>60</xdr:row>
      <xdr:rowOff>34612</xdr:rowOff>
    </xdr:from>
    <xdr:to>
      <xdr:col>4</xdr:col>
      <xdr:colOff>234118</xdr:colOff>
      <xdr:row>64</xdr:row>
      <xdr:rowOff>28867</xdr:rowOff>
    </xdr:to>
    <xdr:sp macro="" textlink="">
      <xdr:nvSpPr>
        <xdr:cNvPr id="975" name="Line 72">
          <a:extLst>
            <a:ext uri="{FF2B5EF4-FFF2-40B4-BE49-F238E27FC236}">
              <a16:creationId xmlns:a16="http://schemas.microsoft.com/office/drawing/2014/main" id="{C392A248-7F36-4076-9810-D03011E2B3F0}"/>
            </a:ext>
          </a:extLst>
        </xdr:cNvPr>
        <xdr:cNvSpPr>
          <a:spLocks noChangeShapeType="1"/>
        </xdr:cNvSpPr>
      </xdr:nvSpPr>
      <xdr:spPr bwMode="auto">
        <a:xfrm>
          <a:off x="1763244" y="10077772"/>
          <a:ext cx="558754" cy="66481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  <a:gd name="connsiteX0" fmla="*/ 0 w 55414"/>
            <a:gd name="connsiteY0" fmla="*/ 0 h 17633"/>
            <a:gd name="connsiteX1" fmla="*/ 50595 w 55414"/>
            <a:gd name="connsiteY1" fmla="*/ 6122 h 17633"/>
            <a:gd name="connsiteX2" fmla="*/ 55414 w 55414"/>
            <a:gd name="connsiteY2" fmla="*/ 17633 h 17633"/>
            <a:gd name="connsiteX0" fmla="*/ 0 w 55445"/>
            <a:gd name="connsiteY0" fmla="*/ 0 h 18351"/>
            <a:gd name="connsiteX1" fmla="*/ 50595 w 55445"/>
            <a:gd name="connsiteY1" fmla="*/ 6122 h 18351"/>
            <a:gd name="connsiteX2" fmla="*/ 55414 w 55445"/>
            <a:gd name="connsiteY2" fmla="*/ 17633 h 18351"/>
            <a:gd name="connsiteX0" fmla="*/ 0 w 56228"/>
            <a:gd name="connsiteY0" fmla="*/ 0 h 15350"/>
            <a:gd name="connsiteX1" fmla="*/ 50595 w 56228"/>
            <a:gd name="connsiteY1" fmla="*/ 6122 h 15350"/>
            <a:gd name="connsiteX2" fmla="*/ 56199 w 56228"/>
            <a:gd name="connsiteY2" fmla="*/ 12088 h 15350"/>
            <a:gd name="connsiteX0" fmla="*/ 0 w 50595"/>
            <a:gd name="connsiteY0" fmla="*/ 0 h 15541"/>
            <a:gd name="connsiteX1" fmla="*/ 50595 w 50595"/>
            <a:gd name="connsiteY1" fmla="*/ 6122 h 15541"/>
            <a:gd name="connsiteX2" fmla="*/ 45994 w 50595"/>
            <a:gd name="connsiteY2" fmla="*/ 12538 h 15541"/>
            <a:gd name="connsiteX0" fmla="*/ 0 w 50595"/>
            <a:gd name="connsiteY0" fmla="*/ 0 h 12543"/>
            <a:gd name="connsiteX1" fmla="*/ 50595 w 50595"/>
            <a:gd name="connsiteY1" fmla="*/ 6122 h 12543"/>
            <a:gd name="connsiteX2" fmla="*/ 45994 w 50595"/>
            <a:gd name="connsiteY2" fmla="*/ 12538 h 12543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50595 w 50595"/>
            <a:gd name="connsiteY1" fmla="*/ 6122 h 15239"/>
            <a:gd name="connsiteX2" fmla="*/ 48742 w 50595"/>
            <a:gd name="connsiteY2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23290 w 50595"/>
            <a:gd name="connsiteY1" fmla="*/ 3318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8873 w 50595"/>
            <a:gd name="connsiteY1" fmla="*/ 2425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0595"/>
            <a:gd name="connsiteY0" fmla="*/ 0 h 15239"/>
            <a:gd name="connsiteX1" fmla="*/ 10039 w 50595"/>
            <a:gd name="connsiteY1" fmla="*/ 766 h 15239"/>
            <a:gd name="connsiteX2" fmla="*/ 50595 w 50595"/>
            <a:gd name="connsiteY2" fmla="*/ 6122 h 15239"/>
            <a:gd name="connsiteX3" fmla="*/ 48742 w 50595"/>
            <a:gd name="connsiteY3" fmla="*/ 15236 h 15239"/>
            <a:gd name="connsiteX0" fmla="*/ 0 w 54209"/>
            <a:gd name="connsiteY0" fmla="*/ 0 h 18685"/>
            <a:gd name="connsiteX1" fmla="*/ 13653 w 54209"/>
            <a:gd name="connsiteY1" fmla="*/ 4212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54209"/>
            <a:gd name="connsiteY0" fmla="*/ 0 h 18685"/>
            <a:gd name="connsiteX1" fmla="*/ 8031 w 54209"/>
            <a:gd name="connsiteY1" fmla="*/ 4340 h 18685"/>
            <a:gd name="connsiteX2" fmla="*/ 54209 w 54209"/>
            <a:gd name="connsiteY2" fmla="*/ 9568 h 18685"/>
            <a:gd name="connsiteX3" fmla="*/ 52356 w 54209"/>
            <a:gd name="connsiteY3" fmla="*/ 18682 h 18685"/>
            <a:gd name="connsiteX0" fmla="*/ 0 w 46178"/>
            <a:gd name="connsiteY0" fmla="*/ 1315 h 15660"/>
            <a:gd name="connsiteX1" fmla="*/ 46178 w 46178"/>
            <a:gd name="connsiteY1" fmla="*/ 6543 h 15660"/>
            <a:gd name="connsiteX2" fmla="*/ 44325 w 46178"/>
            <a:gd name="connsiteY2" fmla="*/ 15657 h 15660"/>
            <a:gd name="connsiteX0" fmla="*/ 31539 w 33037"/>
            <a:gd name="connsiteY0" fmla="*/ 1934 h 12864"/>
            <a:gd name="connsiteX1" fmla="*/ 1853 w 33037"/>
            <a:gd name="connsiteY1" fmla="*/ 3747 h 12864"/>
            <a:gd name="connsiteX2" fmla="*/ 0 w 33037"/>
            <a:gd name="connsiteY2" fmla="*/ 12861 h 12864"/>
            <a:gd name="connsiteX0" fmla="*/ 31539 w 31539"/>
            <a:gd name="connsiteY0" fmla="*/ 0 h 10930"/>
            <a:gd name="connsiteX1" fmla="*/ 1853 w 31539"/>
            <a:gd name="connsiteY1" fmla="*/ 1813 h 10930"/>
            <a:gd name="connsiteX2" fmla="*/ 0 w 31539"/>
            <a:gd name="connsiteY2" fmla="*/ 10927 h 10930"/>
            <a:gd name="connsiteX0" fmla="*/ 31539 w 31539"/>
            <a:gd name="connsiteY0" fmla="*/ 514 h 11444"/>
            <a:gd name="connsiteX1" fmla="*/ 1853 w 31539"/>
            <a:gd name="connsiteY1" fmla="*/ 2327 h 11444"/>
            <a:gd name="connsiteX2" fmla="*/ 0 w 31539"/>
            <a:gd name="connsiteY2" fmla="*/ 11441 h 11444"/>
            <a:gd name="connsiteX0" fmla="*/ 33738 w 33738"/>
            <a:gd name="connsiteY0" fmla="*/ 0 h 12932"/>
            <a:gd name="connsiteX1" fmla="*/ 1853 w 33738"/>
            <a:gd name="connsiteY1" fmla="*/ 3815 h 12932"/>
            <a:gd name="connsiteX2" fmla="*/ 0 w 33738"/>
            <a:gd name="connsiteY2" fmla="*/ 12929 h 12932"/>
            <a:gd name="connsiteX0" fmla="*/ 33738 w 33738"/>
            <a:gd name="connsiteY0" fmla="*/ 0 h 12932"/>
            <a:gd name="connsiteX1" fmla="*/ 1853 w 33738"/>
            <a:gd name="connsiteY1" fmla="*/ 3815 h 12932"/>
            <a:gd name="connsiteX2" fmla="*/ 0 w 33738"/>
            <a:gd name="connsiteY2" fmla="*/ 12929 h 12932"/>
            <a:gd name="connsiteX0" fmla="*/ 39235 w 39235"/>
            <a:gd name="connsiteY0" fmla="*/ 0 h 13050"/>
            <a:gd name="connsiteX1" fmla="*/ 7350 w 39235"/>
            <a:gd name="connsiteY1" fmla="*/ 3815 h 13050"/>
            <a:gd name="connsiteX2" fmla="*/ 0 w 39235"/>
            <a:gd name="connsiteY2" fmla="*/ 13047 h 13050"/>
            <a:gd name="connsiteX0" fmla="*/ 32465 w 32465"/>
            <a:gd name="connsiteY0" fmla="*/ 0 h 11756"/>
            <a:gd name="connsiteX1" fmla="*/ 580 w 32465"/>
            <a:gd name="connsiteY1" fmla="*/ 3815 h 11756"/>
            <a:gd name="connsiteX2" fmla="*/ 193 w 32465"/>
            <a:gd name="connsiteY2" fmla="*/ 11752 h 11756"/>
            <a:gd name="connsiteX0" fmla="*/ 47665 w 47665"/>
            <a:gd name="connsiteY0" fmla="*/ 0 h 12579"/>
            <a:gd name="connsiteX1" fmla="*/ 15780 w 47665"/>
            <a:gd name="connsiteY1" fmla="*/ 3815 h 12579"/>
            <a:gd name="connsiteX2" fmla="*/ 0 w 47665"/>
            <a:gd name="connsiteY2" fmla="*/ 12576 h 12579"/>
            <a:gd name="connsiteX0" fmla="*/ 47665 w 47665"/>
            <a:gd name="connsiteY0" fmla="*/ 0 h 12612"/>
            <a:gd name="connsiteX1" fmla="*/ 15780 w 47665"/>
            <a:gd name="connsiteY1" fmla="*/ 3815 h 12612"/>
            <a:gd name="connsiteX2" fmla="*/ 0 w 47665"/>
            <a:gd name="connsiteY2" fmla="*/ 12576 h 12612"/>
            <a:gd name="connsiteX0" fmla="*/ 47665 w 47665"/>
            <a:gd name="connsiteY0" fmla="*/ 0 h 12592"/>
            <a:gd name="connsiteX1" fmla="*/ 15780 w 47665"/>
            <a:gd name="connsiteY1" fmla="*/ 3815 h 12592"/>
            <a:gd name="connsiteX2" fmla="*/ 0 w 47665"/>
            <a:gd name="connsiteY2" fmla="*/ 12576 h 12592"/>
            <a:gd name="connsiteX0" fmla="*/ 37770 w 37770"/>
            <a:gd name="connsiteY0" fmla="*/ 0 h 14476"/>
            <a:gd name="connsiteX1" fmla="*/ 15780 w 37770"/>
            <a:gd name="connsiteY1" fmla="*/ 5699 h 14476"/>
            <a:gd name="connsiteX2" fmla="*/ 0 w 37770"/>
            <a:gd name="connsiteY2" fmla="*/ 14460 h 14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770" h="14476">
              <a:moveTo>
                <a:pt x="37770" y="0"/>
              </a:moveTo>
              <a:cubicBezTo>
                <a:pt x="26185" y="3559"/>
                <a:pt x="31096" y="1778"/>
                <a:pt x="15780" y="5699"/>
              </a:cubicBezTo>
              <a:cubicBezTo>
                <a:pt x="16584" y="13445"/>
                <a:pt x="638" y="14639"/>
                <a:pt x="0" y="1446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499651</xdr:colOff>
      <xdr:row>62</xdr:row>
      <xdr:rowOff>32277</xdr:rowOff>
    </xdr:from>
    <xdr:to>
      <xdr:col>3</xdr:col>
      <xdr:colOff>639871</xdr:colOff>
      <xdr:row>62</xdr:row>
      <xdr:rowOff>149623</xdr:rowOff>
    </xdr:to>
    <xdr:pic>
      <xdr:nvPicPr>
        <xdr:cNvPr id="976" name="図 975">
          <a:extLst>
            <a:ext uri="{FF2B5EF4-FFF2-40B4-BE49-F238E27FC236}">
              <a16:creationId xmlns:a16="http://schemas.microsoft.com/office/drawing/2014/main" id="{E3B2C9CD-A4A8-40D3-815B-79785DDE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9351" y="10410717"/>
          <a:ext cx="140220" cy="117346"/>
        </a:xfrm>
        <a:prstGeom prst="rect">
          <a:avLst/>
        </a:prstGeom>
      </xdr:spPr>
    </xdr:pic>
    <xdr:clientData/>
  </xdr:twoCellAnchor>
  <xdr:twoCellAnchor>
    <xdr:from>
      <xdr:col>3</xdr:col>
      <xdr:colOff>234049</xdr:colOff>
      <xdr:row>59</xdr:row>
      <xdr:rowOff>54429</xdr:rowOff>
    </xdr:from>
    <xdr:to>
      <xdr:col>3</xdr:col>
      <xdr:colOff>506185</xdr:colOff>
      <xdr:row>60</xdr:row>
      <xdr:rowOff>61663</xdr:rowOff>
    </xdr:to>
    <xdr:sp macro="" textlink="">
      <xdr:nvSpPr>
        <xdr:cNvPr id="977" name="六角形 976">
          <a:extLst>
            <a:ext uri="{FF2B5EF4-FFF2-40B4-BE49-F238E27FC236}">
              <a16:creationId xmlns:a16="http://schemas.microsoft.com/office/drawing/2014/main" id="{E85F070D-D6CD-493D-843D-864E2DD1EC37}"/>
            </a:ext>
          </a:extLst>
        </xdr:cNvPr>
        <xdr:cNvSpPr/>
      </xdr:nvSpPr>
      <xdr:spPr bwMode="auto">
        <a:xfrm>
          <a:off x="1643749" y="9929949"/>
          <a:ext cx="272136" cy="1748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203332</xdr:colOff>
      <xdr:row>58</xdr:row>
      <xdr:rowOff>140873</xdr:rowOff>
    </xdr:from>
    <xdr:ext cx="424195" cy="290556"/>
    <xdr:sp macro="" textlink="">
      <xdr:nvSpPr>
        <xdr:cNvPr id="978" name="Text Box 1620">
          <a:extLst>
            <a:ext uri="{FF2B5EF4-FFF2-40B4-BE49-F238E27FC236}">
              <a16:creationId xmlns:a16="http://schemas.microsoft.com/office/drawing/2014/main" id="{AD92C5E0-E58A-4226-AC30-B20D36FF7CC5}"/>
            </a:ext>
          </a:extLst>
        </xdr:cNvPr>
        <xdr:cNvSpPr txBox="1">
          <a:spLocks noChangeArrowheads="1"/>
        </xdr:cNvSpPr>
      </xdr:nvSpPr>
      <xdr:spPr bwMode="auto">
        <a:xfrm>
          <a:off x="5682112" y="8507633"/>
          <a:ext cx="424195" cy="29055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  縦貫道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1</xdr:col>
      <xdr:colOff>348350</xdr:colOff>
      <xdr:row>63</xdr:row>
      <xdr:rowOff>81640</xdr:rowOff>
    </xdr:from>
    <xdr:to>
      <xdr:col>1</xdr:col>
      <xdr:colOff>544280</xdr:colOff>
      <xdr:row>64</xdr:row>
      <xdr:rowOff>45332</xdr:rowOff>
    </xdr:to>
    <xdr:sp macro="" textlink="">
      <xdr:nvSpPr>
        <xdr:cNvPr id="979" name="六角形 978">
          <a:extLst>
            <a:ext uri="{FF2B5EF4-FFF2-40B4-BE49-F238E27FC236}">
              <a16:creationId xmlns:a16="http://schemas.microsoft.com/office/drawing/2014/main" id="{46945BAA-B81C-4142-9C18-AEC6D70A3355}"/>
            </a:ext>
          </a:extLst>
        </xdr:cNvPr>
        <xdr:cNvSpPr/>
      </xdr:nvSpPr>
      <xdr:spPr bwMode="auto">
        <a:xfrm>
          <a:off x="5827130" y="9286600"/>
          <a:ext cx="195930" cy="1313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278487</xdr:colOff>
      <xdr:row>60</xdr:row>
      <xdr:rowOff>138091</xdr:rowOff>
    </xdr:from>
    <xdr:to>
      <xdr:col>3</xdr:col>
      <xdr:colOff>488511</xdr:colOff>
      <xdr:row>64</xdr:row>
      <xdr:rowOff>90462</xdr:rowOff>
    </xdr:to>
    <xdr:sp macro="" textlink="">
      <xdr:nvSpPr>
        <xdr:cNvPr id="980" name="Freeform 1147">
          <a:extLst>
            <a:ext uri="{FF2B5EF4-FFF2-40B4-BE49-F238E27FC236}">
              <a16:creationId xmlns:a16="http://schemas.microsoft.com/office/drawing/2014/main" id="{C881488B-EB56-41D6-A140-018FFCD8852E}"/>
            </a:ext>
          </a:extLst>
        </xdr:cNvPr>
        <xdr:cNvSpPr>
          <a:spLocks/>
        </xdr:cNvSpPr>
      </xdr:nvSpPr>
      <xdr:spPr bwMode="auto">
        <a:xfrm rot="5400000">
          <a:off x="1481733" y="10387705"/>
          <a:ext cx="622931" cy="210024"/>
        </a:xfrm>
        <a:custGeom>
          <a:avLst/>
          <a:gdLst>
            <a:gd name="T0" fmla="*/ 2147483647 w 10294"/>
            <a:gd name="T1" fmla="*/ 2147483647 h 8905"/>
            <a:gd name="T2" fmla="*/ 2147483647 w 10294"/>
            <a:gd name="T3" fmla="*/ 2147483647 h 8905"/>
            <a:gd name="T4" fmla="*/ 2147483647 w 10294"/>
            <a:gd name="T5" fmla="*/ 2147483647 h 8905"/>
            <a:gd name="T6" fmla="*/ 2147483647 w 10294"/>
            <a:gd name="T7" fmla="*/ 2147483647 h 8905"/>
            <a:gd name="T8" fmla="*/ 2147483647 w 10294"/>
            <a:gd name="T9" fmla="*/ 2147483647 h 8905"/>
            <a:gd name="T10" fmla="*/ 2147483647 w 10294"/>
            <a:gd name="T11" fmla="*/ 2147483647 h 8905"/>
            <a:gd name="T12" fmla="*/ 2147483647 w 10294"/>
            <a:gd name="T13" fmla="*/ 2147483647 h 8905"/>
            <a:gd name="T14" fmla="*/ 2147483647 w 10294"/>
            <a:gd name="T15" fmla="*/ 2147483647 h 8905"/>
            <a:gd name="T16" fmla="*/ 0 w 10294"/>
            <a:gd name="T17" fmla="*/ 2147483647 h 890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9896 w 9896"/>
            <a:gd name="connsiteY0" fmla="*/ 2753 h 10000"/>
            <a:gd name="connsiteX1" fmla="*/ 8701 w 9896"/>
            <a:gd name="connsiteY1" fmla="*/ 8773 h 10000"/>
            <a:gd name="connsiteX2" fmla="*/ 8051 w 9896"/>
            <a:gd name="connsiteY2" fmla="*/ 8773 h 10000"/>
            <a:gd name="connsiteX3" fmla="*/ 7038 w 9896"/>
            <a:gd name="connsiteY3" fmla="*/ 6312 h 10000"/>
            <a:gd name="connsiteX4" fmla="*/ 6314 w 9896"/>
            <a:gd name="connsiteY4" fmla="*/ 10000 h 10000"/>
            <a:gd name="connsiteX5" fmla="*/ 4941 w 9896"/>
            <a:gd name="connsiteY5" fmla="*/ 6312 h 10000"/>
            <a:gd name="connsiteX6" fmla="*/ 3149 w 9896"/>
            <a:gd name="connsiteY6" fmla="*/ 5150 h 10000"/>
            <a:gd name="connsiteX7" fmla="*/ 1470 w 9896"/>
            <a:gd name="connsiteY7" fmla="*/ 166 h 10000"/>
            <a:gd name="connsiteX8" fmla="*/ 0 w 9896"/>
            <a:gd name="connsiteY8" fmla="*/ 3755 h 10000"/>
            <a:gd name="connsiteX0" fmla="*/ 10000 w 10000"/>
            <a:gd name="connsiteY0" fmla="*/ 2753 h 9719"/>
            <a:gd name="connsiteX1" fmla="*/ 8792 w 10000"/>
            <a:gd name="connsiteY1" fmla="*/ 8773 h 9719"/>
            <a:gd name="connsiteX2" fmla="*/ 8136 w 10000"/>
            <a:gd name="connsiteY2" fmla="*/ 8773 h 9719"/>
            <a:gd name="connsiteX3" fmla="*/ 7112 w 10000"/>
            <a:gd name="connsiteY3" fmla="*/ 6312 h 9719"/>
            <a:gd name="connsiteX4" fmla="*/ 6136 w 10000"/>
            <a:gd name="connsiteY4" fmla="*/ 9719 h 9719"/>
            <a:gd name="connsiteX5" fmla="*/ 4993 w 10000"/>
            <a:gd name="connsiteY5" fmla="*/ 6312 h 9719"/>
            <a:gd name="connsiteX6" fmla="*/ 3182 w 10000"/>
            <a:gd name="connsiteY6" fmla="*/ 5150 h 9719"/>
            <a:gd name="connsiteX7" fmla="*/ 1485 w 10000"/>
            <a:gd name="connsiteY7" fmla="*/ 166 h 9719"/>
            <a:gd name="connsiteX8" fmla="*/ 0 w 10000"/>
            <a:gd name="connsiteY8" fmla="*/ 3755 h 9719"/>
            <a:gd name="connsiteX0" fmla="*/ 10000 w 10000"/>
            <a:gd name="connsiteY0" fmla="*/ 2833 h 10074"/>
            <a:gd name="connsiteX1" fmla="*/ 8792 w 10000"/>
            <a:gd name="connsiteY1" fmla="*/ 9027 h 10074"/>
            <a:gd name="connsiteX2" fmla="*/ 8136 w 10000"/>
            <a:gd name="connsiteY2" fmla="*/ 9027 h 10074"/>
            <a:gd name="connsiteX3" fmla="*/ 6995 w 10000"/>
            <a:gd name="connsiteY3" fmla="*/ 8896 h 10074"/>
            <a:gd name="connsiteX4" fmla="*/ 6136 w 10000"/>
            <a:gd name="connsiteY4" fmla="*/ 10000 h 10074"/>
            <a:gd name="connsiteX5" fmla="*/ 4993 w 10000"/>
            <a:gd name="connsiteY5" fmla="*/ 6494 h 10074"/>
            <a:gd name="connsiteX6" fmla="*/ 3182 w 10000"/>
            <a:gd name="connsiteY6" fmla="*/ 5299 h 10074"/>
            <a:gd name="connsiteX7" fmla="*/ 1485 w 10000"/>
            <a:gd name="connsiteY7" fmla="*/ 171 h 10074"/>
            <a:gd name="connsiteX8" fmla="*/ 0 w 10000"/>
            <a:gd name="connsiteY8" fmla="*/ 3864 h 10074"/>
            <a:gd name="connsiteX0" fmla="*/ 10000 w 10000"/>
            <a:gd name="connsiteY0" fmla="*/ 2833 h 10074"/>
            <a:gd name="connsiteX1" fmla="*/ 8754 w 10000"/>
            <a:gd name="connsiteY1" fmla="*/ 5310 h 10074"/>
            <a:gd name="connsiteX2" fmla="*/ 8136 w 10000"/>
            <a:gd name="connsiteY2" fmla="*/ 9027 h 10074"/>
            <a:gd name="connsiteX3" fmla="*/ 6995 w 10000"/>
            <a:gd name="connsiteY3" fmla="*/ 8896 h 10074"/>
            <a:gd name="connsiteX4" fmla="*/ 6136 w 10000"/>
            <a:gd name="connsiteY4" fmla="*/ 10000 h 10074"/>
            <a:gd name="connsiteX5" fmla="*/ 4993 w 10000"/>
            <a:gd name="connsiteY5" fmla="*/ 6494 h 10074"/>
            <a:gd name="connsiteX6" fmla="*/ 3182 w 10000"/>
            <a:gd name="connsiteY6" fmla="*/ 5299 h 10074"/>
            <a:gd name="connsiteX7" fmla="*/ 1485 w 10000"/>
            <a:gd name="connsiteY7" fmla="*/ 171 h 10074"/>
            <a:gd name="connsiteX8" fmla="*/ 0 w 10000"/>
            <a:gd name="connsiteY8" fmla="*/ 3864 h 10074"/>
            <a:gd name="connsiteX0" fmla="*/ 10000 w 10000"/>
            <a:gd name="connsiteY0" fmla="*/ 0 h 7241"/>
            <a:gd name="connsiteX1" fmla="*/ 8754 w 10000"/>
            <a:gd name="connsiteY1" fmla="*/ 2477 h 7241"/>
            <a:gd name="connsiteX2" fmla="*/ 8136 w 10000"/>
            <a:gd name="connsiteY2" fmla="*/ 6194 h 7241"/>
            <a:gd name="connsiteX3" fmla="*/ 6995 w 10000"/>
            <a:gd name="connsiteY3" fmla="*/ 6063 h 7241"/>
            <a:gd name="connsiteX4" fmla="*/ 6136 w 10000"/>
            <a:gd name="connsiteY4" fmla="*/ 7167 h 7241"/>
            <a:gd name="connsiteX5" fmla="*/ 4993 w 10000"/>
            <a:gd name="connsiteY5" fmla="*/ 3661 h 7241"/>
            <a:gd name="connsiteX6" fmla="*/ 3182 w 10000"/>
            <a:gd name="connsiteY6" fmla="*/ 2466 h 7241"/>
            <a:gd name="connsiteX7" fmla="*/ 1573 w 10000"/>
            <a:gd name="connsiteY7" fmla="*/ 6197 h 7241"/>
            <a:gd name="connsiteX8" fmla="*/ 0 w 10000"/>
            <a:gd name="connsiteY8" fmla="*/ 1031 h 7241"/>
            <a:gd name="connsiteX0" fmla="*/ 10050 w 10050"/>
            <a:gd name="connsiteY0" fmla="*/ 0 h 10000"/>
            <a:gd name="connsiteX1" fmla="*/ 8804 w 10050"/>
            <a:gd name="connsiteY1" fmla="*/ 3421 h 10000"/>
            <a:gd name="connsiteX2" fmla="*/ 8186 w 10050"/>
            <a:gd name="connsiteY2" fmla="*/ 8554 h 10000"/>
            <a:gd name="connsiteX3" fmla="*/ 7045 w 10050"/>
            <a:gd name="connsiteY3" fmla="*/ 8373 h 10000"/>
            <a:gd name="connsiteX4" fmla="*/ 6186 w 10050"/>
            <a:gd name="connsiteY4" fmla="*/ 9898 h 10000"/>
            <a:gd name="connsiteX5" fmla="*/ 5043 w 10050"/>
            <a:gd name="connsiteY5" fmla="*/ 5056 h 10000"/>
            <a:gd name="connsiteX6" fmla="*/ 3232 w 10050"/>
            <a:gd name="connsiteY6" fmla="*/ 3406 h 10000"/>
            <a:gd name="connsiteX7" fmla="*/ 1623 w 10050"/>
            <a:gd name="connsiteY7" fmla="*/ 8558 h 10000"/>
            <a:gd name="connsiteX8" fmla="*/ 0 w 10050"/>
            <a:gd name="connsiteY8" fmla="*/ 7972 h 10000"/>
            <a:gd name="connsiteX0" fmla="*/ 10050 w 10050"/>
            <a:gd name="connsiteY0" fmla="*/ 0 h 10000"/>
            <a:gd name="connsiteX1" fmla="*/ 8804 w 10050"/>
            <a:gd name="connsiteY1" fmla="*/ 3421 h 10000"/>
            <a:gd name="connsiteX2" fmla="*/ 8186 w 10050"/>
            <a:gd name="connsiteY2" fmla="*/ 8554 h 10000"/>
            <a:gd name="connsiteX3" fmla="*/ 7045 w 10050"/>
            <a:gd name="connsiteY3" fmla="*/ 8373 h 10000"/>
            <a:gd name="connsiteX4" fmla="*/ 6186 w 10050"/>
            <a:gd name="connsiteY4" fmla="*/ 9898 h 10000"/>
            <a:gd name="connsiteX5" fmla="*/ 5043 w 10050"/>
            <a:gd name="connsiteY5" fmla="*/ 5056 h 10000"/>
            <a:gd name="connsiteX6" fmla="*/ 3192 w 10050"/>
            <a:gd name="connsiteY6" fmla="*/ 7631 h 10000"/>
            <a:gd name="connsiteX7" fmla="*/ 1623 w 10050"/>
            <a:gd name="connsiteY7" fmla="*/ 8558 h 10000"/>
            <a:gd name="connsiteX8" fmla="*/ 0 w 10050"/>
            <a:gd name="connsiteY8" fmla="*/ 7972 h 10000"/>
            <a:gd name="connsiteX0" fmla="*/ 10095 w 10095"/>
            <a:gd name="connsiteY0" fmla="*/ 0 h 10000"/>
            <a:gd name="connsiteX1" fmla="*/ 8849 w 10095"/>
            <a:gd name="connsiteY1" fmla="*/ 3421 h 10000"/>
            <a:gd name="connsiteX2" fmla="*/ 8231 w 10095"/>
            <a:gd name="connsiteY2" fmla="*/ 8554 h 10000"/>
            <a:gd name="connsiteX3" fmla="*/ 7090 w 10095"/>
            <a:gd name="connsiteY3" fmla="*/ 8373 h 10000"/>
            <a:gd name="connsiteX4" fmla="*/ 6231 w 10095"/>
            <a:gd name="connsiteY4" fmla="*/ 9898 h 10000"/>
            <a:gd name="connsiteX5" fmla="*/ 5088 w 10095"/>
            <a:gd name="connsiteY5" fmla="*/ 5056 h 10000"/>
            <a:gd name="connsiteX6" fmla="*/ 3237 w 10095"/>
            <a:gd name="connsiteY6" fmla="*/ 7631 h 10000"/>
            <a:gd name="connsiteX7" fmla="*/ 1668 w 10095"/>
            <a:gd name="connsiteY7" fmla="*/ 8558 h 10000"/>
            <a:gd name="connsiteX8" fmla="*/ 0 w 10095"/>
            <a:gd name="connsiteY8" fmla="*/ 4388 h 10000"/>
            <a:gd name="connsiteX0" fmla="*/ 10095 w 10095"/>
            <a:gd name="connsiteY0" fmla="*/ 0 h 9909"/>
            <a:gd name="connsiteX1" fmla="*/ 8849 w 10095"/>
            <a:gd name="connsiteY1" fmla="*/ 3421 h 9909"/>
            <a:gd name="connsiteX2" fmla="*/ 8231 w 10095"/>
            <a:gd name="connsiteY2" fmla="*/ 8554 h 9909"/>
            <a:gd name="connsiteX3" fmla="*/ 7090 w 10095"/>
            <a:gd name="connsiteY3" fmla="*/ 8373 h 9909"/>
            <a:gd name="connsiteX4" fmla="*/ 6231 w 10095"/>
            <a:gd name="connsiteY4" fmla="*/ 9898 h 9909"/>
            <a:gd name="connsiteX5" fmla="*/ 5111 w 10095"/>
            <a:gd name="connsiteY5" fmla="*/ 8994 h 9909"/>
            <a:gd name="connsiteX6" fmla="*/ 3237 w 10095"/>
            <a:gd name="connsiteY6" fmla="*/ 7631 h 9909"/>
            <a:gd name="connsiteX7" fmla="*/ 1668 w 10095"/>
            <a:gd name="connsiteY7" fmla="*/ 8558 h 9909"/>
            <a:gd name="connsiteX8" fmla="*/ 0 w 10095"/>
            <a:gd name="connsiteY8" fmla="*/ 4388 h 9909"/>
            <a:gd name="connsiteX0" fmla="*/ 10000 w 10000"/>
            <a:gd name="connsiteY0" fmla="*/ 0 h 11453"/>
            <a:gd name="connsiteX1" fmla="*/ 8766 w 10000"/>
            <a:gd name="connsiteY1" fmla="*/ 3452 h 11453"/>
            <a:gd name="connsiteX2" fmla="*/ 8154 w 10000"/>
            <a:gd name="connsiteY2" fmla="*/ 8633 h 11453"/>
            <a:gd name="connsiteX3" fmla="*/ 7023 w 10000"/>
            <a:gd name="connsiteY3" fmla="*/ 8450 h 11453"/>
            <a:gd name="connsiteX4" fmla="*/ 6172 w 10000"/>
            <a:gd name="connsiteY4" fmla="*/ 9989 h 11453"/>
            <a:gd name="connsiteX5" fmla="*/ 5063 w 10000"/>
            <a:gd name="connsiteY5" fmla="*/ 9077 h 11453"/>
            <a:gd name="connsiteX6" fmla="*/ 3332 w 10000"/>
            <a:gd name="connsiteY6" fmla="*/ 11452 h 11453"/>
            <a:gd name="connsiteX7" fmla="*/ 1652 w 10000"/>
            <a:gd name="connsiteY7" fmla="*/ 8637 h 11453"/>
            <a:gd name="connsiteX8" fmla="*/ 0 w 10000"/>
            <a:gd name="connsiteY8" fmla="*/ 4428 h 11453"/>
            <a:gd name="connsiteX0" fmla="*/ 10122 w 10122"/>
            <a:gd name="connsiteY0" fmla="*/ 155593 h 167046"/>
            <a:gd name="connsiteX1" fmla="*/ 8888 w 10122"/>
            <a:gd name="connsiteY1" fmla="*/ 159045 h 167046"/>
            <a:gd name="connsiteX2" fmla="*/ 8276 w 10122"/>
            <a:gd name="connsiteY2" fmla="*/ 164226 h 167046"/>
            <a:gd name="connsiteX3" fmla="*/ 7145 w 10122"/>
            <a:gd name="connsiteY3" fmla="*/ 164043 h 167046"/>
            <a:gd name="connsiteX4" fmla="*/ 6294 w 10122"/>
            <a:gd name="connsiteY4" fmla="*/ 165582 h 167046"/>
            <a:gd name="connsiteX5" fmla="*/ 5185 w 10122"/>
            <a:gd name="connsiteY5" fmla="*/ 164670 h 167046"/>
            <a:gd name="connsiteX6" fmla="*/ 3454 w 10122"/>
            <a:gd name="connsiteY6" fmla="*/ 167045 h 167046"/>
            <a:gd name="connsiteX7" fmla="*/ 1774 w 10122"/>
            <a:gd name="connsiteY7" fmla="*/ 164230 h 167046"/>
            <a:gd name="connsiteX8" fmla="*/ 0 w 10122"/>
            <a:gd name="connsiteY8" fmla="*/ 0 h 167046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883"/>
            <a:gd name="connsiteX1" fmla="*/ 8888 w 10122"/>
            <a:gd name="connsiteY1" fmla="*/ 159045 h 169883"/>
            <a:gd name="connsiteX2" fmla="*/ 8276 w 10122"/>
            <a:gd name="connsiteY2" fmla="*/ 164226 h 169883"/>
            <a:gd name="connsiteX3" fmla="*/ 7145 w 10122"/>
            <a:gd name="connsiteY3" fmla="*/ 164043 h 169883"/>
            <a:gd name="connsiteX4" fmla="*/ 6294 w 10122"/>
            <a:gd name="connsiteY4" fmla="*/ 165582 h 169883"/>
            <a:gd name="connsiteX5" fmla="*/ 5185 w 10122"/>
            <a:gd name="connsiteY5" fmla="*/ 164670 h 169883"/>
            <a:gd name="connsiteX6" fmla="*/ 3454 w 10122"/>
            <a:gd name="connsiteY6" fmla="*/ 167045 h 169883"/>
            <a:gd name="connsiteX7" fmla="*/ 2282 w 10122"/>
            <a:gd name="connsiteY7" fmla="*/ 119874 h 169883"/>
            <a:gd name="connsiteX8" fmla="*/ 0 w 10122"/>
            <a:gd name="connsiteY8" fmla="*/ 0 h 169883"/>
            <a:gd name="connsiteX0" fmla="*/ 10122 w 10122"/>
            <a:gd name="connsiteY0" fmla="*/ 155593 h 169230"/>
            <a:gd name="connsiteX1" fmla="*/ 8888 w 10122"/>
            <a:gd name="connsiteY1" fmla="*/ 159045 h 169230"/>
            <a:gd name="connsiteX2" fmla="*/ 8276 w 10122"/>
            <a:gd name="connsiteY2" fmla="*/ 164226 h 169230"/>
            <a:gd name="connsiteX3" fmla="*/ 7145 w 10122"/>
            <a:gd name="connsiteY3" fmla="*/ 164043 h 169230"/>
            <a:gd name="connsiteX4" fmla="*/ 6294 w 10122"/>
            <a:gd name="connsiteY4" fmla="*/ 165582 h 169230"/>
            <a:gd name="connsiteX5" fmla="*/ 5185 w 10122"/>
            <a:gd name="connsiteY5" fmla="*/ 164670 h 169230"/>
            <a:gd name="connsiteX6" fmla="*/ 3706 w 10122"/>
            <a:gd name="connsiteY6" fmla="*/ 166259 h 169230"/>
            <a:gd name="connsiteX7" fmla="*/ 2282 w 10122"/>
            <a:gd name="connsiteY7" fmla="*/ 119874 h 169230"/>
            <a:gd name="connsiteX8" fmla="*/ 0 w 10122"/>
            <a:gd name="connsiteY8" fmla="*/ 0 h 169230"/>
            <a:gd name="connsiteX0" fmla="*/ 7840 w 7840"/>
            <a:gd name="connsiteY0" fmla="*/ 35719 h 49356"/>
            <a:gd name="connsiteX1" fmla="*/ 6606 w 7840"/>
            <a:gd name="connsiteY1" fmla="*/ 39171 h 49356"/>
            <a:gd name="connsiteX2" fmla="*/ 5994 w 7840"/>
            <a:gd name="connsiteY2" fmla="*/ 44352 h 49356"/>
            <a:gd name="connsiteX3" fmla="*/ 4863 w 7840"/>
            <a:gd name="connsiteY3" fmla="*/ 44169 h 49356"/>
            <a:gd name="connsiteX4" fmla="*/ 4012 w 7840"/>
            <a:gd name="connsiteY4" fmla="*/ 45708 h 49356"/>
            <a:gd name="connsiteX5" fmla="*/ 2903 w 7840"/>
            <a:gd name="connsiteY5" fmla="*/ 44796 h 49356"/>
            <a:gd name="connsiteX6" fmla="*/ 1424 w 7840"/>
            <a:gd name="connsiteY6" fmla="*/ 46385 h 49356"/>
            <a:gd name="connsiteX7" fmla="*/ 0 w 7840"/>
            <a:gd name="connsiteY7" fmla="*/ 0 h 49356"/>
            <a:gd name="connsiteX0" fmla="*/ 10000 w 10000"/>
            <a:gd name="connsiteY0" fmla="*/ 21530 h 25207"/>
            <a:gd name="connsiteX1" fmla="*/ 8426 w 10000"/>
            <a:gd name="connsiteY1" fmla="*/ 22229 h 25207"/>
            <a:gd name="connsiteX2" fmla="*/ 7645 w 10000"/>
            <a:gd name="connsiteY2" fmla="*/ 23279 h 25207"/>
            <a:gd name="connsiteX3" fmla="*/ 6203 w 10000"/>
            <a:gd name="connsiteY3" fmla="*/ 23242 h 25207"/>
            <a:gd name="connsiteX4" fmla="*/ 5117 w 10000"/>
            <a:gd name="connsiteY4" fmla="*/ 23554 h 25207"/>
            <a:gd name="connsiteX5" fmla="*/ 3508 w 10000"/>
            <a:gd name="connsiteY5" fmla="*/ 0 h 25207"/>
            <a:gd name="connsiteX6" fmla="*/ 1816 w 10000"/>
            <a:gd name="connsiteY6" fmla="*/ 23691 h 25207"/>
            <a:gd name="connsiteX7" fmla="*/ 0 w 10000"/>
            <a:gd name="connsiteY7" fmla="*/ 14293 h 25207"/>
            <a:gd name="connsiteX0" fmla="*/ 10000 w 10000"/>
            <a:gd name="connsiteY0" fmla="*/ 21859 h 24549"/>
            <a:gd name="connsiteX1" fmla="*/ 8426 w 10000"/>
            <a:gd name="connsiteY1" fmla="*/ 22558 h 24549"/>
            <a:gd name="connsiteX2" fmla="*/ 7645 w 10000"/>
            <a:gd name="connsiteY2" fmla="*/ 23608 h 24549"/>
            <a:gd name="connsiteX3" fmla="*/ 6203 w 10000"/>
            <a:gd name="connsiteY3" fmla="*/ 23571 h 24549"/>
            <a:gd name="connsiteX4" fmla="*/ 5257 w 10000"/>
            <a:gd name="connsiteY4" fmla="*/ 11063 h 24549"/>
            <a:gd name="connsiteX5" fmla="*/ 3508 w 10000"/>
            <a:gd name="connsiteY5" fmla="*/ 329 h 24549"/>
            <a:gd name="connsiteX6" fmla="*/ 1816 w 10000"/>
            <a:gd name="connsiteY6" fmla="*/ 24020 h 24549"/>
            <a:gd name="connsiteX7" fmla="*/ 0 w 10000"/>
            <a:gd name="connsiteY7" fmla="*/ 14622 h 24549"/>
            <a:gd name="connsiteX0" fmla="*/ 10000 w 10000"/>
            <a:gd name="connsiteY0" fmla="*/ 21812 h 24169"/>
            <a:gd name="connsiteX1" fmla="*/ 8426 w 10000"/>
            <a:gd name="connsiteY1" fmla="*/ 22511 h 24169"/>
            <a:gd name="connsiteX2" fmla="*/ 7645 w 10000"/>
            <a:gd name="connsiteY2" fmla="*/ 23561 h 24169"/>
            <a:gd name="connsiteX3" fmla="*/ 5989 w 10000"/>
            <a:gd name="connsiteY3" fmla="*/ 12112 h 24169"/>
            <a:gd name="connsiteX4" fmla="*/ 5257 w 10000"/>
            <a:gd name="connsiteY4" fmla="*/ 11016 h 24169"/>
            <a:gd name="connsiteX5" fmla="*/ 3508 w 10000"/>
            <a:gd name="connsiteY5" fmla="*/ 282 h 24169"/>
            <a:gd name="connsiteX6" fmla="*/ 1816 w 10000"/>
            <a:gd name="connsiteY6" fmla="*/ 23973 h 24169"/>
            <a:gd name="connsiteX7" fmla="*/ 0 w 10000"/>
            <a:gd name="connsiteY7" fmla="*/ 14575 h 24169"/>
            <a:gd name="connsiteX0" fmla="*/ 10000 w 10000"/>
            <a:gd name="connsiteY0" fmla="*/ 21812 h 24044"/>
            <a:gd name="connsiteX1" fmla="*/ 8426 w 10000"/>
            <a:gd name="connsiteY1" fmla="*/ 22511 h 24044"/>
            <a:gd name="connsiteX2" fmla="*/ 7216 w 10000"/>
            <a:gd name="connsiteY2" fmla="*/ 18753 h 24044"/>
            <a:gd name="connsiteX3" fmla="*/ 5989 w 10000"/>
            <a:gd name="connsiteY3" fmla="*/ 12112 h 24044"/>
            <a:gd name="connsiteX4" fmla="*/ 5257 w 10000"/>
            <a:gd name="connsiteY4" fmla="*/ 11016 h 24044"/>
            <a:gd name="connsiteX5" fmla="*/ 3508 w 10000"/>
            <a:gd name="connsiteY5" fmla="*/ 282 h 24044"/>
            <a:gd name="connsiteX6" fmla="*/ 1816 w 10000"/>
            <a:gd name="connsiteY6" fmla="*/ 23973 h 24044"/>
            <a:gd name="connsiteX7" fmla="*/ 0 w 10000"/>
            <a:gd name="connsiteY7" fmla="*/ 14575 h 24044"/>
            <a:gd name="connsiteX0" fmla="*/ 10000 w 10000"/>
            <a:gd name="connsiteY0" fmla="*/ 21812 h 29756"/>
            <a:gd name="connsiteX1" fmla="*/ 8437 w 10000"/>
            <a:gd name="connsiteY1" fmla="*/ 29749 h 29756"/>
            <a:gd name="connsiteX2" fmla="*/ 7216 w 10000"/>
            <a:gd name="connsiteY2" fmla="*/ 18753 h 29756"/>
            <a:gd name="connsiteX3" fmla="*/ 5989 w 10000"/>
            <a:gd name="connsiteY3" fmla="*/ 12112 h 29756"/>
            <a:gd name="connsiteX4" fmla="*/ 5257 w 10000"/>
            <a:gd name="connsiteY4" fmla="*/ 11016 h 29756"/>
            <a:gd name="connsiteX5" fmla="*/ 3508 w 10000"/>
            <a:gd name="connsiteY5" fmla="*/ 282 h 29756"/>
            <a:gd name="connsiteX6" fmla="*/ 1816 w 10000"/>
            <a:gd name="connsiteY6" fmla="*/ 23973 h 29756"/>
            <a:gd name="connsiteX7" fmla="*/ 0 w 10000"/>
            <a:gd name="connsiteY7" fmla="*/ 14575 h 29756"/>
            <a:gd name="connsiteX0" fmla="*/ 9178 w 9178"/>
            <a:gd name="connsiteY0" fmla="*/ 42327 h 42327"/>
            <a:gd name="connsiteX1" fmla="*/ 8437 w 9178"/>
            <a:gd name="connsiteY1" fmla="*/ 29749 h 42327"/>
            <a:gd name="connsiteX2" fmla="*/ 7216 w 9178"/>
            <a:gd name="connsiteY2" fmla="*/ 18753 h 42327"/>
            <a:gd name="connsiteX3" fmla="*/ 5989 w 9178"/>
            <a:gd name="connsiteY3" fmla="*/ 12112 h 42327"/>
            <a:gd name="connsiteX4" fmla="*/ 5257 w 9178"/>
            <a:gd name="connsiteY4" fmla="*/ 11016 h 42327"/>
            <a:gd name="connsiteX5" fmla="*/ 3508 w 9178"/>
            <a:gd name="connsiteY5" fmla="*/ 282 h 42327"/>
            <a:gd name="connsiteX6" fmla="*/ 1816 w 9178"/>
            <a:gd name="connsiteY6" fmla="*/ 23973 h 42327"/>
            <a:gd name="connsiteX7" fmla="*/ 0 w 9178"/>
            <a:gd name="connsiteY7" fmla="*/ 14575 h 42327"/>
            <a:gd name="connsiteX0" fmla="*/ 10000 w 10000"/>
            <a:gd name="connsiteY0" fmla="*/ 10735 h 10735"/>
            <a:gd name="connsiteX1" fmla="*/ 9193 w 10000"/>
            <a:gd name="connsiteY1" fmla="*/ 7763 h 10735"/>
            <a:gd name="connsiteX2" fmla="*/ 7862 w 10000"/>
            <a:gd name="connsiteY2" fmla="*/ 5166 h 10735"/>
            <a:gd name="connsiteX3" fmla="*/ 6525 w 10000"/>
            <a:gd name="connsiteY3" fmla="*/ 3597 h 10735"/>
            <a:gd name="connsiteX4" fmla="*/ 5442 w 10000"/>
            <a:gd name="connsiteY4" fmla="*/ 326 h 10735"/>
            <a:gd name="connsiteX5" fmla="*/ 3822 w 10000"/>
            <a:gd name="connsiteY5" fmla="*/ 802 h 10735"/>
            <a:gd name="connsiteX6" fmla="*/ 1979 w 10000"/>
            <a:gd name="connsiteY6" fmla="*/ 6399 h 10735"/>
            <a:gd name="connsiteX7" fmla="*/ 0 w 10000"/>
            <a:gd name="connsiteY7" fmla="*/ 4178 h 10735"/>
            <a:gd name="connsiteX0" fmla="*/ 10000 w 10000"/>
            <a:gd name="connsiteY0" fmla="*/ 10709 h 10709"/>
            <a:gd name="connsiteX1" fmla="*/ 9193 w 10000"/>
            <a:gd name="connsiteY1" fmla="*/ 7737 h 10709"/>
            <a:gd name="connsiteX2" fmla="*/ 7862 w 10000"/>
            <a:gd name="connsiteY2" fmla="*/ 5140 h 10709"/>
            <a:gd name="connsiteX3" fmla="*/ 6349 w 10000"/>
            <a:gd name="connsiteY3" fmla="*/ 3180 h 10709"/>
            <a:gd name="connsiteX4" fmla="*/ 5442 w 10000"/>
            <a:gd name="connsiteY4" fmla="*/ 300 h 10709"/>
            <a:gd name="connsiteX5" fmla="*/ 3822 w 10000"/>
            <a:gd name="connsiteY5" fmla="*/ 776 h 10709"/>
            <a:gd name="connsiteX6" fmla="*/ 1979 w 10000"/>
            <a:gd name="connsiteY6" fmla="*/ 6373 h 10709"/>
            <a:gd name="connsiteX7" fmla="*/ 0 w 10000"/>
            <a:gd name="connsiteY7" fmla="*/ 4152 h 10709"/>
            <a:gd name="connsiteX0" fmla="*/ 10000 w 10000"/>
            <a:gd name="connsiteY0" fmla="*/ 10970 h 10970"/>
            <a:gd name="connsiteX1" fmla="*/ 9193 w 10000"/>
            <a:gd name="connsiteY1" fmla="*/ 7998 h 10970"/>
            <a:gd name="connsiteX2" fmla="*/ 7862 w 10000"/>
            <a:gd name="connsiteY2" fmla="*/ 5401 h 10970"/>
            <a:gd name="connsiteX3" fmla="*/ 6349 w 10000"/>
            <a:gd name="connsiteY3" fmla="*/ 3441 h 10970"/>
            <a:gd name="connsiteX4" fmla="*/ 5442 w 10000"/>
            <a:gd name="connsiteY4" fmla="*/ 561 h 10970"/>
            <a:gd name="connsiteX5" fmla="*/ 3822 w 10000"/>
            <a:gd name="connsiteY5" fmla="*/ 1037 h 10970"/>
            <a:gd name="connsiteX6" fmla="*/ 2041 w 10000"/>
            <a:gd name="connsiteY6" fmla="*/ 10853 h 10970"/>
            <a:gd name="connsiteX7" fmla="*/ 0 w 10000"/>
            <a:gd name="connsiteY7" fmla="*/ 4413 h 10970"/>
            <a:gd name="connsiteX0" fmla="*/ 10000 w 10000"/>
            <a:gd name="connsiteY0" fmla="*/ 10970 h 10970"/>
            <a:gd name="connsiteX1" fmla="*/ 9193 w 10000"/>
            <a:gd name="connsiteY1" fmla="*/ 7998 h 10970"/>
            <a:gd name="connsiteX2" fmla="*/ 7862 w 10000"/>
            <a:gd name="connsiteY2" fmla="*/ 5401 h 10970"/>
            <a:gd name="connsiteX3" fmla="*/ 6349 w 10000"/>
            <a:gd name="connsiteY3" fmla="*/ 3441 h 10970"/>
            <a:gd name="connsiteX4" fmla="*/ 5442 w 10000"/>
            <a:gd name="connsiteY4" fmla="*/ 561 h 10970"/>
            <a:gd name="connsiteX5" fmla="*/ 3822 w 10000"/>
            <a:gd name="connsiteY5" fmla="*/ 1037 h 10970"/>
            <a:gd name="connsiteX6" fmla="*/ 2041 w 10000"/>
            <a:gd name="connsiteY6" fmla="*/ 10853 h 10970"/>
            <a:gd name="connsiteX7" fmla="*/ 0 w 10000"/>
            <a:gd name="connsiteY7" fmla="*/ 4413 h 10970"/>
            <a:gd name="connsiteX0" fmla="*/ 9193 w 9193"/>
            <a:gd name="connsiteY0" fmla="*/ 7998 h 10853"/>
            <a:gd name="connsiteX1" fmla="*/ 7862 w 9193"/>
            <a:gd name="connsiteY1" fmla="*/ 5401 h 10853"/>
            <a:gd name="connsiteX2" fmla="*/ 6349 w 9193"/>
            <a:gd name="connsiteY2" fmla="*/ 3441 h 10853"/>
            <a:gd name="connsiteX3" fmla="*/ 5442 w 9193"/>
            <a:gd name="connsiteY3" fmla="*/ 561 h 10853"/>
            <a:gd name="connsiteX4" fmla="*/ 3822 w 9193"/>
            <a:gd name="connsiteY4" fmla="*/ 1037 h 10853"/>
            <a:gd name="connsiteX5" fmla="*/ 2041 w 9193"/>
            <a:gd name="connsiteY5" fmla="*/ 10853 h 10853"/>
            <a:gd name="connsiteX6" fmla="*/ 0 w 9193"/>
            <a:gd name="connsiteY6" fmla="*/ 4413 h 10853"/>
            <a:gd name="connsiteX0" fmla="*/ 7780 w 7780"/>
            <a:gd name="connsiteY0" fmla="*/ 7369 h 10000"/>
            <a:gd name="connsiteX1" fmla="*/ 6332 w 7780"/>
            <a:gd name="connsiteY1" fmla="*/ 4977 h 10000"/>
            <a:gd name="connsiteX2" fmla="*/ 4686 w 7780"/>
            <a:gd name="connsiteY2" fmla="*/ 3171 h 10000"/>
            <a:gd name="connsiteX3" fmla="*/ 3700 w 7780"/>
            <a:gd name="connsiteY3" fmla="*/ 517 h 10000"/>
            <a:gd name="connsiteX4" fmla="*/ 1938 w 7780"/>
            <a:gd name="connsiteY4" fmla="*/ 955 h 10000"/>
            <a:gd name="connsiteX5" fmla="*/ 0 w 7780"/>
            <a:gd name="connsiteY5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780" h="10000">
              <a:moveTo>
                <a:pt x="7780" y="7369"/>
              </a:moveTo>
              <a:cubicBezTo>
                <a:pt x="7316" y="7433"/>
                <a:pt x="6848" y="5676"/>
                <a:pt x="6332" y="4977"/>
              </a:cubicBezTo>
              <a:cubicBezTo>
                <a:pt x="5817" y="4277"/>
                <a:pt x="5125" y="3914"/>
                <a:pt x="4686" y="3171"/>
              </a:cubicBezTo>
              <a:cubicBezTo>
                <a:pt x="4248" y="2427"/>
                <a:pt x="4158" y="886"/>
                <a:pt x="3700" y="517"/>
              </a:cubicBezTo>
              <a:cubicBezTo>
                <a:pt x="3242" y="147"/>
                <a:pt x="2554" y="-625"/>
                <a:pt x="1938" y="955"/>
              </a:cubicBezTo>
              <a:cubicBezTo>
                <a:pt x="1321" y="2536"/>
                <a:pt x="328" y="4109"/>
                <a:pt x="0" y="1000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239488</xdr:colOff>
      <xdr:row>53</xdr:row>
      <xdr:rowOff>114294</xdr:rowOff>
    </xdr:from>
    <xdr:to>
      <xdr:col>9</xdr:col>
      <xdr:colOff>533402</xdr:colOff>
      <xdr:row>54</xdr:row>
      <xdr:rowOff>87081</xdr:rowOff>
    </xdr:to>
    <xdr:sp macro="" textlink="">
      <xdr:nvSpPr>
        <xdr:cNvPr id="983" name="Text Box 1620">
          <a:extLst>
            <a:ext uri="{FF2B5EF4-FFF2-40B4-BE49-F238E27FC236}">
              <a16:creationId xmlns:a16="http://schemas.microsoft.com/office/drawing/2014/main" id="{4C1D0EDF-0438-465E-A7D9-F8F369B32DF1}"/>
            </a:ext>
          </a:extLst>
        </xdr:cNvPr>
        <xdr:cNvSpPr txBox="1">
          <a:spLocks noChangeArrowheads="1"/>
        </xdr:cNvSpPr>
      </xdr:nvSpPr>
      <xdr:spPr bwMode="auto">
        <a:xfrm rot="5400000">
          <a:off x="369571" y="10248351"/>
          <a:ext cx="140427" cy="29391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桧川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283028</xdr:colOff>
      <xdr:row>63</xdr:row>
      <xdr:rowOff>21772</xdr:rowOff>
    </xdr:from>
    <xdr:to>
      <xdr:col>3</xdr:col>
      <xdr:colOff>544285</xdr:colOff>
      <xdr:row>64</xdr:row>
      <xdr:rowOff>54428</xdr:rowOff>
    </xdr:to>
    <xdr:sp macro="" textlink="">
      <xdr:nvSpPr>
        <xdr:cNvPr id="984" name="六角形 983">
          <a:extLst>
            <a:ext uri="{FF2B5EF4-FFF2-40B4-BE49-F238E27FC236}">
              <a16:creationId xmlns:a16="http://schemas.microsoft.com/office/drawing/2014/main" id="{EE71D68F-1504-45A6-89BF-92CB2B54CD91}"/>
            </a:ext>
          </a:extLst>
        </xdr:cNvPr>
        <xdr:cNvSpPr/>
      </xdr:nvSpPr>
      <xdr:spPr bwMode="auto">
        <a:xfrm>
          <a:off x="1692728" y="10567852"/>
          <a:ext cx="261257" cy="200296"/>
        </a:xfrm>
        <a:prstGeom prst="hexagon">
          <a:avLst>
            <a:gd name="adj" fmla="val 37331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18784</xdr:colOff>
      <xdr:row>58</xdr:row>
      <xdr:rowOff>53926</xdr:rowOff>
    </xdr:from>
    <xdr:to>
      <xdr:col>6</xdr:col>
      <xdr:colOff>454367</xdr:colOff>
      <xdr:row>61</xdr:row>
      <xdr:rowOff>66172</xdr:rowOff>
    </xdr:to>
    <xdr:grpSp>
      <xdr:nvGrpSpPr>
        <xdr:cNvPr id="985" name="グループ化 984">
          <a:extLst>
            <a:ext uri="{FF2B5EF4-FFF2-40B4-BE49-F238E27FC236}">
              <a16:creationId xmlns:a16="http://schemas.microsoft.com/office/drawing/2014/main" id="{05058862-7422-4714-9983-F36A754F0337}"/>
            </a:ext>
          </a:extLst>
        </xdr:cNvPr>
        <xdr:cNvGrpSpPr/>
      </xdr:nvGrpSpPr>
      <xdr:grpSpPr>
        <a:xfrm rot="5400000">
          <a:off x="3092315" y="9515586"/>
          <a:ext cx="518307" cy="1116148"/>
          <a:chOff x="1421326" y="10190700"/>
          <a:chExt cx="511716" cy="1018087"/>
        </a:xfrm>
      </xdr:grpSpPr>
      <xdr:sp macro="" textlink="">
        <xdr:nvSpPr>
          <xdr:cNvPr id="986" name="Text Box 1620">
            <a:extLst>
              <a:ext uri="{FF2B5EF4-FFF2-40B4-BE49-F238E27FC236}">
                <a16:creationId xmlns:a16="http://schemas.microsoft.com/office/drawing/2014/main" id="{A0DDE632-5F68-5390-F263-36B0F59FE4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08407" y="10318059"/>
            <a:ext cx="149680" cy="30576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27432" bIns="18288" anchor="t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岡田川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  <xdr:sp macro="" textlink="">
        <xdr:nvSpPr>
          <xdr:cNvPr id="987" name="Freeform 1147">
            <a:extLst>
              <a:ext uri="{FF2B5EF4-FFF2-40B4-BE49-F238E27FC236}">
                <a16:creationId xmlns:a16="http://schemas.microsoft.com/office/drawing/2014/main" id="{7E8099B6-DFEE-7480-927C-216FF761A9ED}"/>
              </a:ext>
            </a:extLst>
          </xdr:cNvPr>
          <xdr:cNvSpPr>
            <a:spLocks/>
          </xdr:cNvSpPr>
        </xdr:nvSpPr>
        <xdr:spPr bwMode="auto">
          <a:xfrm rot="4853866" flipV="1">
            <a:off x="1168140" y="10443886"/>
            <a:ext cx="1018087" cy="511716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  <a:gd name="connsiteX0" fmla="*/ 9963 w 9963"/>
              <a:gd name="connsiteY0" fmla="*/ 0 h 24237"/>
              <a:gd name="connsiteX1" fmla="*/ 8426 w 9963"/>
              <a:gd name="connsiteY1" fmla="*/ 22173 h 24237"/>
              <a:gd name="connsiteX2" fmla="*/ 7645 w 9963"/>
              <a:gd name="connsiteY2" fmla="*/ 23223 h 24237"/>
              <a:gd name="connsiteX3" fmla="*/ 6203 w 9963"/>
              <a:gd name="connsiteY3" fmla="*/ 23186 h 24237"/>
              <a:gd name="connsiteX4" fmla="*/ 5117 w 9963"/>
              <a:gd name="connsiteY4" fmla="*/ 23498 h 24237"/>
              <a:gd name="connsiteX5" fmla="*/ 3703 w 9963"/>
              <a:gd name="connsiteY5" fmla="*/ 23313 h 24237"/>
              <a:gd name="connsiteX6" fmla="*/ 1816 w 9963"/>
              <a:gd name="connsiteY6" fmla="*/ 23635 h 24237"/>
              <a:gd name="connsiteX7" fmla="*/ 0 w 9963"/>
              <a:gd name="connsiteY7" fmla="*/ 14237 h 24237"/>
              <a:gd name="connsiteX0" fmla="*/ 10000 w 10000"/>
              <a:gd name="connsiteY0" fmla="*/ 0 h 10000"/>
              <a:gd name="connsiteX1" fmla="*/ 9763 w 10000"/>
              <a:gd name="connsiteY1" fmla="*/ 6009 h 10000"/>
              <a:gd name="connsiteX2" fmla="*/ 7673 w 10000"/>
              <a:gd name="connsiteY2" fmla="*/ 9582 h 10000"/>
              <a:gd name="connsiteX3" fmla="*/ 6226 w 10000"/>
              <a:gd name="connsiteY3" fmla="*/ 9566 h 10000"/>
              <a:gd name="connsiteX4" fmla="*/ 5136 w 10000"/>
              <a:gd name="connsiteY4" fmla="*/ 9695 h 10000"/>
              <a:gd name="connsiteX5" fmla="*/ 3717 w 10000"/>
              <a:gd name="connsiteY5" fmla="*/ 9619 h 10000"/>
              <a:gd name="connsiteX6" fmla="*/ 1823 w 10000"/>
              <a:gd name="connsiteY6" fmla="*/ 9752 h 10000"/>
              <a:gd name="connsiteX7" fmla="*/ 0 w 10000"/>
              <a:gd name="connsiteY7" fmla="*/ 5874 h 10000"/>
              <a:gd name="connsiteX0" fmla="*/ 10275 w 10275"/>
              <a:gd name="connsiteY0" fmla="*/ 0 h 13015"/>
              <a:gd name="connsiteX1" fmla="*/ 9763 w 10275"/>
              <a:gd name="connsiteY1" fmla="*/ 9024 h 13015"/>
              <a:gd name="connsiteX2" fmla="*/ 7673 w 10275"/>
              <a:gd name="connsiteY2" fmla="*/ 12597 h 13015"/>
              <a:gd name="connsiteX3" fmla="*/ 6226 w 10275"/>
              <a:gd name="connsiteY3" fmla="*/ 12581 h 13015"/>
              <a:gd name="connsiteX4" fmla="*/ 5136 w 10275"/>
              <a:gd name="connsiteY4" fmla="*/ 12710 h 13015"/>
              <a:gd name="connsiteX5" fmla="*/ 3717 w 10275"/>
              <a:gd name="connsiteY5" fmla="*/ 12634 h 13015"/>
              <a:gd name="connsiteX6" fmla="*/ 1823 w 10275"/>
              <a:gd name="connsiteY6" fmla="*/ 12767 h 13015"/>
              <a:gd name="connsiteX7" fmla="*/ 0 w 10275"/>
              <a:gd name="connsiteY7" fmla="*/ 8889 h 13015"/>
              <a:gd name="connsiteX0" fmla="*/ 10275 w 10275"/>
              <a:gd name="connsiteY0" fmla="*/ 0 h 13073"/>
              <a:gd name="connsiteX1" fmla="*/ 9274 w 10275"/>
              <a:gd name="connsiteY1" fmla="*/ 6038 h 13073"/>
              <a:gd name="connsiteX2" fmla="*/ 7673 w 10275"/>
              <a:gd name="connsiteY2" fmla="*/ 12597 h 13073"/>
              <a:gd name="connsiteX3" fmla="*/ 6226 w 10275"/>
              <a:gd name="connsiteY3" fmla="*/ 12581 h 13073"/>
              <a:gd name="connsiteX4" fmla="*/ 5136 w 10275"/>
              <a:gd name="connsiteY4" fmla="*/ 12710 h 13073"/>
              <a:gd name="connsiteX5" fmla="*/ 3717 w 10275"/>
              <a:gd name="connsiteY5" fmla="*/ 12634 h 13073"/>
              <a:gd name="connsiteX6" fmla="*/ 1823 w 10275"/>
              <a:gd name="connsiteY6" fmla="*/ 12767 h 13073"/>
              <a:gd name="connsiteX7" fmla="*/ 0 w 10275"/>
              <a:gd name="connsiteY7" fmla="*/ 8889 h 13073"/>
              <a:gd name="connsiteX0" fmla="*/ 10275 w 11059"/>
              <a:gd name="connsiteY0" fmla="*/ 0 h 13015"/>
              <a:gd name="connsiteX1" fmla="*/ 9274 w 11059"/>
              <a:gd name="connsiteY1" fmla="*/ 6038 h 13015"/>
              <a:gd name="connsiteX2" fmla="*/ 10994 w 11059"/>
              <a:gd name="connsiteY2" fmla="*/ 10078 h 13015"/>
              <a:gd name="connsiteX3" fmla="*/ 6226 w 11059"/>
              <a:gd name="connsiteY3" fmla="*/ 12581 h 13015"/>
              <a:gd name="connsiteX4" fmla="*/ 5136 w 11059"/>
              <a:gd name="connsiteY4" fmla="*/ 12710 h 13015"/>
              <a:gd name="connsiteX5" fmla="*/ 3717 w 11059"/>
              <a:gd name="connsiteY5" fmla="*/ 12634 h 13015"/>
              <a:gd name="connsiteX6" fmla="*/ 1823 w 11059"/>
              <a:gd name="connsiteY6" fmla="*/ 12767 h 13015"/>
              <a:gd name="connsiteX7" fmla="*/ 0 w 11059"/>
              <a:gd name="connsiteY7" fmla="*/ 8889 h 13015"/>
              <a:gd name="connsiteX0" fmla="*/ 10275 w 11171"/>
              <a:gd name="connsiteY0" fmla="*/ 0 h 13015"/>
              <a:gd name="connsiteX1" fmla="*/ 10448 w 11171"/>
              <a:gd name="connsiteY1" fmla="*/ 5620 h 13015"/>
              <a:gd name="connsiteX2" fmla="*/ 10994 w 11171"/>
              <a:gd name="connsiteY2" fmla="*/ 10078 h 13015"/>
              <a:gd name="connsiteX3" fmla="*/ 6226 w 11171"/>
              <a:gd name="connsiteY3" fmla="*/ 12581 h 13015"/>
              <a:gd name="connsiteX4" fmla="*/ 5136 w 11171"/>
              <a:gd name="connsiteY4" fmla="*/ 12710 h 13015"/>
              <a:gd name="connsiteX5" fmla="*/ 3717 w 11171"/>
              <a:gd name="connsiteY5" fmla="*/ 12634 h 13015"/>
              <a:gd name="connsiteX6" fmla="*/ 1823 w 11171"/>
              <a:gd name="connsiteY6" fmla="*/ 12767 h 13015"/>
              <a:gd name="connsiteX7" fmla="*/ 0 w 11171"/>
              <a:gd name="connsiteY7" fmla="*/ 8889 h 13015"/>
              <a:gd name="connsiteX0" fmla="*/ 10275 w 11060"/>
              <a:gd name="connsiteY0" fmla="*/ 0 h 13015"/>
              <a:gd name="connsiteX1" fmla="*/ 9291 w 11060"/>
              <a:gd name="connsiteY1" fmla="*/ 3236 h 13015"/>
              <a:gd name="connsiteX2" fmla="*/ 10994 w 11060"/>
              <a:gd name="connsiteY2" fmla="*/ 10078 h 13015"/>
              <a:gd name="connsiteX3" fmla="*/ 6226 w 11060"/>
              <a:gd name="connsiteY3" fmla="*/ 12581 h 13015"/>
              <a:gd name="connsiteX4" fmla="*/ 5136 w 11060"/>
              <a:gd name="connsiteY4" fmla="*/ 12710 h 13015"/>
              <a:gd name="connsiteX5" fmla="*/ 3717 w 11060"/>
              <a:gd name="connsiteY5" fmla="*/ 12634 h 13015"/>
              <a:gd name="connsiteX6" fmla="*/ 1823 w 11060"/>
              <a:gd name="connsiteY6" fmla="*/ 12767 h 13015"/>
              <a:gd name="connsiteX7" fmla="*/ 0 w 11060"/>
              <a:gd name="connsiteY7" fmla="*/ 8889 h 13015"/>
              <a:gd name="connsiteX0" fmla="*/ 10275 w 11043"/>
              <a:gd name="connsiteY0" fmla="*/ 0 h 13015"/>
              <a:gd name="connsiteX1" fmla="*/ 8971 w 11043"/>
              <a:gd name="connsiteY1" fmla="*/ 3350 h 13015"/>
              <a:gd name="connsiteX2" fmla="*/ 10994 w 11043"/>
              <a:gd name="connsiteY2" fmla="*/ 10078 h 13015"/>
              <a:gd name="connsiteX3" fmla="*/ 6226 w 11043"/>
              <a:gd name="connsiteY3" fmla="*/ 12581 h 13015"/>
              <a:gd name="connsiteX4" fmla="*/ 5136 w 11043"/>
              <a:gd name="connsiteY4" fmla="*/ 12710 h 13015"/>
              <a:gd name="connsiteX5" fmla="*/ 3717 w 11043"/>
              <a:gd name="connsiteY5" fmla="*/ 12634 h 13015"/>
              <a:gd name="connsiteX6" fmla="*/ 1823 w 11043"/>
              <a:gd name="connsiteY6" fmla="*/ 12767 h 13015"/>
              <a:gd name="connsiteX7" fmla="*/ 0 w 11043"/>
              <a:gd name="connsiteY7" fmla="*/ 8889 h 13015"/>
              <a:gd name="connsiteX0" fmla="*/ 10275 w 11053"/>
              <a:gd name="connsiteY0" fmla="*/ 0 h 13015"/>
              <a:gd name="connsiteX1" fmla="*/ 8971 w 11053"/>
              <a:gd name="connsiteY1" fmla="*/ 3350 h 13015"/>
              <a:gd name="connsiteX2" fmla="*/ 10994 w 11053"/>
              <a:gd name="connsiteY2" fmla="*/ 10078 h 13015"/>
              <a:gd name="connsiteX3" fmla="*/ 6226 w 11053"/>
              <a:gd name="connsiteY3" fmla="*/ 12581 h 13015"/>
              <a:gd name="connsiteX4" fmla="*/ 5136 w 11053"/>
              <a:gd name="connsiteY4" fmla="*/ 12710 h 13015"/>
              <a:gd name="connsiteX5" fmla="*/ 3717 w 11053"/>
              <a:gd name="connsiteY5" fmla="*/ 12634 h 13015"/>
              <a:gd name="connsiteX6" fmla="*/ 1823 w 11053"/>
              <a:gd name="connsiteY6" fmla="*/ 12767 h 13015"/>
              <a:gd name="connsiteX7" fmla="*/ 0 w 11053"/>
              <a:gd name="connsiteY7" fmla="*/ 8889 h 13015"/>
              <a:gd name="connsiteX0" fmla="*/ 10608 w 11053"/>
              <a:gd name="connsiteY0" fmla="*/ 0 h 11432"/>
              <a:gd name="connsiteX1" fmla="*/ 8971 w 11053"/>
              <a:gd name="connsiteY1" fmla="*/ 1767 h 11432"/>
              <a:gd name="connsiteX2" fmla="*/ 10994 w 11053"/>
              <a:gd name="connsiteY2" fmla="*/ 8495 h 11432"/>
              <a:gd name="connsiteX3" fmla="*/ 6226 w 11053"/>
              <a:gd name="connsiteY3" fmla="*/ 10998 h 11432"/>
              <a:gd name="connsiteX4" fmla="*/ 5136 w 11053"/>
              <a:gd name="connsiteY4" fmla="*/ 11127 h 11432"/>
              <a:gd name="connsiteX5" fmla="*/ 3717 w 11053"/>
              <a:gd name="connsiteY5" fmla="*/ 11051 h 11432"/>
              <a:gd name="connsiteX6" fmla="*/ 1823 w 11053"/>
              <a:gd name="connsiteY6" fmla="*/ 11184 h 11432"/>
              <a:gd name="connsiteX7" fmla="*/ 0 w 11053"/>
              <a:gd name="connsiteY7" fmla="*/ 7306 h 11432"/>
              <a:gd name="connsiteX0" fmla="*/ 10608 w 11081"/>
              <a:gd name="connsiteY0" fmla="*/ 0 h 11432"/>
              <a:gd name="connsiteX1" fmla="*/ 9360 w 11081"/>
              <a:gd name="connsiteY1" fmla="*/ 2601 h 11432"/>
              <a:gd name="connsiteX2" fmla="*/ 10994 w 11081"/>
              <a:gd name="connsiteY2" fmla="*/ 8495 h 11432"/>
              <a:gd name="connsiteX3" fmla="*/ 6226 w 11081"/>
              <a:gd name="connsiteY3" fmla="*/ 10998 h 11432"/>
              <a:gd name="connsiteX4" fmla="*/ 5136 w 11081"/>
              <a:gd name="connsiteY4" fmla="*/ 11127 h 11432"/>
              <a:gd name="connsiteX5" fmla="*/ 3717 w 11081"/>
              <a:gd name="connsiteY5" fmla="*/ 11051 h 11432"/>
              <a:gd name="connsiteX6" fmla="*/ 1823 w 11081"/>
              <a:gd name="connsiteY6" fmla="*/ 11184 h 11432"/>
              <a:gd name="connsiteX7" fmla="*/ 0 w 11081"/>
              <a:gd name="connsiteY7" fmla="*/ 7306 h 114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1081" h="11432">
                <a:moveTo>
                  <a:pt x="10608" y="0"/>
                </a:moveTo>
                <a:cubicBezTo>
                  <a:pt x="10421" y="0"/>
                  <a:pt x="9756" y="2481"/>
                  <a:pt x="9360" y="2601"/>
                </a:cubicBezTo>
                <a:cubicBezTo>
                  <a:pt x="9531" y="7505"/>
                  <a:pt x="11516" y="7096"/>
                  <a:pt x="10994" y="8495"/>
                </a:cubicBezTo>
                <a:cubicBezTo>
                  <a:pt x="10472" y="9895"/>
                  <a:pt x="7202" y="10559"/>
                  <a:pt x="6226" y="10998"/>
                </a:cubicBezTo>
                <a:cubicBezTo>
                  <a:pt x="5250" y="11437"/>
                  <a:pt x="5555" y="11118"/>
                  <a:pt x="5136" y="11127"/>
                </a:cubicBezTo>
                <a:cubicBezTo>
                  <a:pt x="4717" y="11136"/>
                  <a:pt x="4269" y="11041"/>
                  <a:pt x="3717" y="11051"/>
                </a:cubicBezTo>
                <a:cubicBezTo>
                  <a:pt x="3165" y="11060"/>
                  <a:pt x="2443" y="11808"/>
                  <a:pt x="1823" y="11184"/>
                </a:cubicBezTo>
                <a:cubicBezTo>
                  <a:pt x="1203" y="10559"/>
                  <a:pt x="200" y="8491"/>
                  <a:pt x="0" y="7306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21763</xdr:colOff>
      <xdr:row>61</xdr:row>
      <xdr:rowOff>50415</xdr:rowOff>
    </xdr:from>
    <xdr:to>
      <xdr:col>6</xdr:col>
      <xdr:colOff>251490</xdr:colOff>
      <xdr:row>63</xdr:row>
      <xdr:rowOff>108653</xdr:rowOff>
    </xdr:to>
    <xdr:sp macro="" textlink="">
      <xdr:nvSpPr>
        <xdr:cNvPr id="988" name="Freeform 570">
          <a:extLst>
            <a:ext uri="{FF2B5EF4-FFF2-40B4-BE49-F238E27FC236}">
              <a16:creationId xmlns:a16="http://schemas.microsoft.com/office/drawing/2014/main" id="{702AF599-C497-4663-ABA0-97A46F1A0E60}"/>
            </a:ext>
          </a:extLst>
        </xdr:cNvPr>
        <xdr:cNvSpPr>
          <a:spLocks/>
        </xdr:cNvSpPr>
      </xdr:nvSpPr>
      <xdr:spPr bwMode="auto">
        <a:xfrm rot="10800000">
          <a:off x="2787823" y="10261215"/>
          <a:ext cx="907907" cy="393518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2195"/>
            <a:gd name="connsiteY0" fmla="*/ 14397 h 14397"/>
            <a:gd name="connsiteX1" fmla="*/ 5021 w 12195"/>
            <a:gd name="connsiteY1" fmla="*/ 192 h 14397"/>
            <a:gd name="connsiteX2" fmla="*/ 12195 w 12195"/>
            <a:gd name="connsiteY2" fmla="*/ 2 h 14397"/>
            <a:gd name="connsiteX0" fmla="*/ 613 w 7174"/>
            <a:gd name="connsiteY0" fmla="*/ 2940 h 12207"/>
            <a:gd name="connsiteX1" fmla="*/ 0 w 7174"/>
            <a:gd name="connsiteY1" fmla="*/ 11787 h 12207"/>
            <a:gd name="connsiteX2" fmla="*/ 7174 w 7174"/>
            <a:gd name="connsiteY2" fmla="*/ 11597 h 12207"/>
            <a:gd name="connsiteX0" fmla="*/ 854 w 10000"/>
            <a:gd name="connsiteY0" fmla="*/ 0 h 8290"/>
            <a:gd name="connsiteX1" fmla="*/ 0 w 10000"/>
            <a:gd name="connsiteY1" fmla="*/ 7248 h 8290"/>
            <a:gd name="connsiteX2" fmla="*/ 10000 w 10000"/>
            <a:gd name="connsiteY2" fmla="*/ 7092 h 8290"/>
            <a:gd name="connsiteX0" fmla="*/ 461 w 10000"/>
            <a:gd name="connsiteY0" fmla="*/ 0 h 10521"/>
            <a:gd name="connsiteX1" fmla="*/ 0 w 10000"/>
            <a:gd name="connsiteY1" fmla="*/ 9339 h 10521"/>
            <a:gd name="connsiteX2" fmla="*/ 10000 w 10000"/>
            <a:gd name="connsiteY2" fmla="*/ 9151 h 10521"/>
            <a:gd name="connsiteX0" fmla="*/ 495 w 10034"/>
            <a:gd name="connsiteY0" fmla="*/ 0 h 9339"/>
            <a:gd name="connsiteX1" fmla="*/ 34 w 10034"/>
            <a:gd name="connsiteY1" fmla="*/ 9339 h 9339"/>
            <a:gd name="connsiteX2" fmla="*/ 10034 w 10034"/>
            <a:gd name="connsiteY2" fmla="*/ 9151 h 9339"/>
            <a:gd name="connsiteX0" fmla="*/ 459 w 9966"/>
            <a:gd name="connsiteY0" fmla="*/ 0 h 10000"/>
            <a:gd name="connsiteX1" fmla="*/ 0 w 9966"/>
            <a:gd name="connsiteY1" fmla="*/ 10000 h 10000"/>
            <a:gd name="connsiteX2" fmla="*/ 9966 w 9966"/>
            <a:gd name="connsiteY2" fmla="*/ 9799 h 10000"/>
            <a:gd name="connsiteX0" fmla="*/ 145 w 10213"/>
            <a:gd name="connsiteY0" fmla="*/ 0 h 11063"/>
            <a:gd name="connsiteX1" fmla="*/ 213 w 10213"/>
            <a:gd name="connsiteY1" fmla="*/ 11063 h 11063"/>
            <a:gd name="connsiteX2" fmla="*/ 10213 w 10213"/>
            <a:gd name="connsiteY2" fmla="*/ 10862 h 11063"/>
            <a:gd name="connsiteX0" fmla="*/ 509 w 10000"/>
            <a:gd name="connsiteY0" fmla="*/ 0 h 11004"/>
            <a:gd name="connsiteX1" fmla="*/ 0 w 10000"/>
            <a:gd name="connsiteY1" fmla="*/ 11004 h 11004"/>
            <a:gd name="connsiteX2" fmla="*/ 10000 w 10000"/>
            <a:gd name="connsiteY2" fmla="*/ 10803 h 11004"/>
            <a:gd name="connsiteX0" fmla="*/ 138 w 10254"/>
            <a:gd name="connsiteY0" fmla="*/ 0 h 11004"/>
            <a:gd name="connsiteX1" fmla="*/ 254 w 10254"/>
            <a:gd name="connsiteY1" fmla="*/ 11004 h 11004"/>
            <a:gd name="connsiteX2" fmla="*/ 10254 w 10254"/>
            <a:gd name="connsiteY2" fmla="*/ 10803 h 11004"/>
            <a:gd name="connsiteX0" fmla="*/ 0 w 10116"/>
            <a:gd name="connsiteY0" fmla="*/ 0 h 11004"/>
            <a:gd name="connsiteX1" fmla="*/ 116 w 10116"/>
            <a:gd name="connsiteY1" fmla="*/ 11004 h 11004"/>
            <a:gd name="connsiteX2" fmla="*/ 10116 w 10116"/>
            <a:gd name="connsiteY2" fmla="*/ 10803 h 11004"/>
            <a:gd name="connsiteX0" fmla="*/ 124 w 10000"/>
            <a:gd name="connsiteY0" fmla="*/ 0 h 11181"/>
            <a:gd name="connsiteX1" fmla="*/ 0 w 10000"/>
            <a:gd name="connsiteY1" fmla="*/ 11181 h 11181"/>
            <a:gd name="connsiteX2" fmla="*/ 10000 w 10000"/>
            <a:gd name="connsiteY2" fmla="*/ 10980 h 11181"/>
            <a:gd name="connsiteX0" fmla="*/ 130 w 10006"/>
            <a:gd name="connsiteY0" fmla="*/ 0 h 11181"/>
            <a:gd name="connsiteX1" fmla="*/ 6 w 10006"/>
            <a:gd name="connsiteY1" fmla="*/ 11181 h 11181"/>
            <a:gd name="connsiteX2" fmla="*/ 10006 w 10006"/>
            <a:gd name="connsiteY2" fmla="*/ 10980 h 11181"/>
            <a:gd name="connsiteX0" fmla="*/ 226 w 10006"/>
            <a:gd name="connsiteY0" fmla="*/ 0 h 11004"/>
            <a:gd name="connsiteX1" fmla="*/ 6 w 10006"/>
            <a:gd name="connsiteY1" fmla="*/ 11004 h 11004"/>
            <a:gd name="connsiteX2" fmla="*/ 10006 w 10006"/>
            <a:gd name="connsiteY2" fmla="*/ 10803 h 11004"/>
            <a:gd name="connsiteX0" fmla="*/ 0 w 10068"/>
            <a:gd name="connsiteY0" fmla="*/ 0 h 11004"/>
            <a:gd name="connsiteX1" fmla="*/ 68 w 10068"/>
            <a:gd name="connsiteY1" fmla="*/ 11004 h 11004"/>
            <a:gd name="connsiteX2" fmla="*/ 10068 w 10068"/>
            <a:gd name="connsiteY2" fmla="*/ 10803 h 11004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9613"/>
            <a:gd name="connsiteX1" fmla="*/ 68 w 20731"/>
            <a:gd name="connsiteY1" fmla="*/ 8095 h 9613"/>
            <a:gd name="connsiteX2" fmla="*/ 20731 w 20731"/>
            <a:gd name="connsiteY2" fmla="*/ 9613 h 96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731" h="9613">
              <a:moveTo>
                <a:pt x="0" y="0"/>
              </a:moveTo>
              <a:cubicBezTo>
                <a:pt x="146" y="7819"/>
                <a:pt x="10" y="5514"/>
                <a:pt x="68" y="8095"/>
              </a:cubicBezTo>
              <a:cubicBezTo>
                <a:pt x="11493" y="9155"/>
                <a:pt x="13407" y="6712"/>
                <a:pt x="20731" y="961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175721</xdr:colOff>
      <xdr:row>62</xdr:row>
      <xdr:rowOff>65757</xdr:rowOff>
    </xdr:from>
    <xdr:to>
      <xdr:col>6</xdr:col>
      <xdr:colOff>314508</xdr:colOff>
      <xdr:row>63</xdr:row>
      <xdr:rowOff>9610</xdr:rowOff>
    </xdr:to>
    <xdr:sp macro="" textlink="">
      <xdr:nvSpPr>
        <xdr:cNvPr id="989" name="AutoShape 70">
          <a:extLst>
            <a:ext uri="{FF2B5EF4-FFF2-40B4-BE49-F238E27FC236}">
              <a16:creationId xmlns:a16="http://schemas.microsoft.com/office/drawing/2014/main" id="{3CAEDA77-95B7-41E7-9B58-4CE2EE2525A8}"/>
            </a:ext>
          </a:extLst>
        </xdr:cNvPr>
        <xdr:cNvSpPr>
          <a:spLocks noChangeArrowheads="1"/>
        </xdr:cNvSpPr>
      </xdr:nvSpPr>
      <xdr:spPr bwMode="auto">
        <a:xfrm>
          <a:off x="3619961" y="10444197"/>
          <a:ext cx="138787" cy="1114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549730</xdr:colOff>
      <xdr:row>61</xdr:row>
      <xdr:rowOff>38092</xdr:rowOff>
    </xdr:from>
    <xdr:to>
      <xdr:col>6</xdr:col>
      <xdr:colOff>114301</xdr:colOff>
      <xdr:row>62</xdr:row>
      <xdr:rowOff>38091</xdr:rowOff>
    </xdr:to>
    <xdr:sp macro="" textlink="">
      <xdr:nvSpPr>
        <xdr:cNvPr id="990" name="六角形 989">
          <a:extLst>
            <a:ext uri="{FF2B5EF4-FFF2-40B4-BE49-F238E27FC236}">
              <a16:creationId xmlns:a16="http://schemas.microsoft.com/office/drawing/2014/main" id="{67EED163-D125-45FB-9497-00CC76E14E50}"/>
            </a:ext>
          </a:extLst>
        </xdr:cNvPr>
        <xdr:cNvSpPr/>
      </xdr:nvSpPr>
      <xdr:spPr bwMode="auto">
        <a:xfrm>
          <a:off x="3315790" y="10248892"/>
          <a:ext cx="242751" cy="1676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239485</xdr:colOff>
      <xdr:row>61</xdr:row>
      <xdr:rowOff>32653</xdr:rowOff>
    </xdr:from>
    <xdr:to>
      <xdr:col>6</xdr:col>
      <xdr:colOff>647699</xdr:colOff>
      <xdr:row>61</xdr:row>
      <xdr:rowOff>108853</xdr:rowOff>
    </xdr:to>
    <xdr:sp macro="" textlink="">
      <xdr:nvSpPr>
        <xdr:cNvPr id="991" name="Line 927">
          <a:extLst>
            <a:ext uri="{FF2B5EF4-FFF2-40B4-BE49-F238E27FC236}">
              <a16:creationId xmlns:a16="http://schemas.microsoft.com/office/drawing/2014/main" id="{D4B0C289-AB62-47E3-985F-027B46208F3B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3849732" y="10077446"/>
          <a:ext cx="76200" cy="4082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304806</xdr:colOff>
      <xdr:row>61</xdr:row>
      <xdr:rowOff>87079</xdr:rowOff>
    </xdr:from>
    <xdr:to>
      <xdr:col>6</xdr:col>
      <xdr:colOff>571500</xdr:colOff>
      <xdr:row>62</xdr:row>
      <xdr:rowOff>103413</xdr:rowOff>
    </xdr:to>
    <xdr:sp macro="" textlink="">
      <xdr:nvSpPr>
        <xdr:cNvPr id="992" name="六角形 991">
          <a:extLst>
            <a:ext uri="{FF2B5EF4-FFF2-40B4-BE49-F238E27FC236}">
              <a16:creationId xmlns:a16="http://schemas.microsoft.com/office/drawing/2014/main" id="{108C60CC-44C9-4A27-BC3D-3A9B85471D27}"/>
            </a:ext>
          </a:extLst>
        </xdr:cNvPr>
        <xdr:cNvSpPr/>
      </xdr:nvSpPr>
      <xdr:spPr bwMode="auto">
        <a:xfrm>
          <a:off x="3749046" y="10297879"/>
          <a:ext cx="266694" cy="1839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570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576941</xdr:colOff>
      <xdr:row>63</xdr:row>
      <xdr:rowOff>157842</xdr:rowOff>
    </xdr:from>
    <xdr:to>
      <xdr:col>6</xdr:col>
      <xdr:colOff>47487</xdr:colOff>
      <xdr:row>64</xdr:row>
      <xdr:rowOff>138723</xdr:rowOff>
    </xdr:to>
    <xdr:sp macro="" textlink="">
      <xdr:nvSpPr>
        <xdr:cNvPr id="993" name="六角形 992">
          <a:extLst>
            <a:ext uri="{FF2B5EF4-FFF2-40B4-BE49-F238E27FC236}">
              <a16:creationId xmlns:a16="http://schemas.microsoft.com/office/drawing/2014/main" id="{80D7EC16-AC79-47C2-8B8A-AEC1BABC54A0}"/>
            </a:ext>
          </a:extLst>
        </xdr:cNvPr>
        <xdr:cNvSpPr/>
      </xdr:nvSpPr>
      <xdr:spPr bwMode="auto">
        <a:xfrm>
          <a:off x="3343001" y="10703922"/>
          <a:ext cx="148726" cy="1485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65318</xdr:colOff>
      <xdr:row>63</xdr:row>
      <xdr:rowOff>119750</xdr:rowOff>
    </xdr:from>
    <xdr:to>
      <xdr:col>5</xdr:col>
      <xdr:colOff>277586</xdr:colOff>
      <xdr:row>64</xdr:row>
      <xdr:rowOff>136079</xdr:rowOff>
    </xdr:to>
    <xdr:sp macro="" textlink="">
      <xdr:nvSpPr>
        <xdr:cNvPr id="994" name="六角形 993">
          <a:extLst>
            <a:ext uri="{FF2B5EF4-FFF2-40B4-BE49-F238E27FC236}">
              <a16:creationId xmlns:a16="http://schemas.microsoft.com/office/drawing/2014/main" id="{42AA8374-DCDD-4F16-AE6F-D31F256EB898}"/>
            </a:ext>
          </a:extLst>
        </xdr:cNvPr>
        <xdr:cNvSpPr/>
      </xdr:nvSpPr>
      <xdr:spPr bwMode="auto">
        <a:xfrm>
          <a:off x="2831378" y="10665830"/>
          <a:ext cx="212268" cy="1839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603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380992</xdr:colOff>
      <xdr:row>63</xdr:row>
      <xdr:rowOff>10885</xdr:rowOff>
    </xdr:from>
    <xdr:ext cx="402772" cy="174171"/>
    <xdr:sp macro="" textlink="">
      <xdr:nvSpPr>
        <xdr:cNvPr id="995" name="Text Box 1620">
          <a:extLst>
            <a:ext uri="{FF2B5EF4-FFF2-40B4-BE49-F238E27FC236}">
              <a16:creationId xmlns:a16="http://schemas.microsoft.com/office/drawing/2014/main" id="{64C4AF62-0577-40F7-90CD-93DE819BEC0B}"/>
            </a:ext>
          </a:extLst>
        </xdr:cNvPr>
        <xdr:cNvSpPr txBox="1">
          <a:spLocks noChangeArrowheads="1"/>
        </xdr:cNvSpPr>
      </xdr:nvSpPr>
      <xdr:spPr bwMode="auto">
        <a:xfrm>
          <a:off x="3147052" y="10556965"/>
          <a:ext cx="402772" cy="17417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135.7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下添原～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4</xdr:col>
      <xdr:colOff>664028</xdr:colOff>
      <xdr:row>62</xdr:row>
      <xdr:rowOff>108860</xdr:rowOff>
    </xdr:from>
    <xdr:ext cx="402772" cy="174171"/>
    <xdr:sp macro="" textlink="">
      <xdr:nvSpPr>
        <xdr:cNvPr id="996" name="Text Box 1620">
          <a:extLst>
            <a:ext uri="{FF2B5EF4-FFF2-40B4-BE49-F238E27FC236}">
              <a16:creationId xmlns:a16="http://schemas.microsoft.com/office/drawing/2014/main" id="{8A668ED3-08DE-4C4C-BBEC-2C766DDC418C}"/>
            </a:ext>
          </a:extLst>
        </xdr:cNvPr>
        <xdr:cNvSpPr txBox="1">
          <a:spLocks noChangeArrowheads="1"/>
        </xdr:cNvSpPr>
      </xdr:nvSpPr>
      <xdr:spPr bwMode="auto">
        <a:xfrm>
          <a:off x="2751908" y="10487300"/>
          <a:ext cx="402772" cy="17417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143.2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神宮～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7</xdr:col>
      <xdr:colOff>81621</xdr:colOff>
      <xdr:row>58</xdr:row>
      <xdr:rowOff>141548</xdr:rowOff>
    </xdr:from>
    <xdr:to>
      <xdr:col>8</xdr:col>
      <xdr:colOff>193833</xdr:colOff>
      <xdr:row>64</xdr:row>
      <xdr:rowOff>9</xdr:rowOff>
    </xdr:to>
    <xdr:sp macro="" textlink="">
      <xdr:nvSpPr>
        <xdr:cNvPr id="997" name="Freeform 570">
          <a:extLst>
            <a:ext uri="{FF2B5EF4-FFF2-40B4-BE49-F238E27FC236}">
              <a16:creationId xmlns:a16="http://schemas.microsoft.com/office/drawing/2014/main" id="{EBD648F6-9874-443C-926D-FA7B77ACDFDF}"/>
            </a:ext>
          </a:extLst>
        </xdr:cNvPr>
        <xdr:cNvSpPr>
          <a:spLocks/>
        </xdr:cNvSpPr>
      </xdr:nvSpPr>
      <xdr:spPr bwMode="auto">
        <a:xfrm rot="10800000">
          <a:off x="4204041" y="9849428"/>
          <a:ext cx="790392" cy="864301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2195"/>
            <a:gd name="connsiteY0" fmla="*/ 14397 h 14397"/>
            <a:gd name="connsiteX1" fmla="*/ 5021 w 12195"/>
            <a:gd name="connsiteY1" fmla="*/ 192 h 14397"/>
            <a:gd name="connsiteX2" fmla="*/ 12195 w 12195"/>
            <a:gd name="connsiteY2" fmla="*/ 2 h 14397"/>
            <a:gd name="connsiteX0" fmla="*/ 613 w 7174"/>
            <a:gd name="connsiteY0" fmla="*/ 2940 h 12207"/>
            <a:gd name="connsiteX1" fmla="*/ 0 w 7174"/>
            <a:gd name="connsiteY1" fmla="*/ 11787 h 12207"/>
            <a:gd name="connsiteX2" fmla="*/ 7174 w 7174"/>
            <a:gd name="connsiteY2" fmla="*/ 11597 h 12207"/>
            <a:gd name="connsiteX0" fmla="*/ 854 w 10000"/>
            <a:gd name="connsiteY0" fmla="*/ 0 h 8290"/>
            <a:gd name="connsiteX1" fmla="*/ 0 w 10000"/>
            <a:gd name="connsiteY1" fmla="*/ 7248 h 8290"/>
            <a:gd name="connsiteX2" fmla="*/ 10000 w 10000"/>
            <a:gd name="connsiteY2" fmla="*/ 7092 h 8290"/>
            <a:gd name="connsiteX0" fmla="*/ 461 w 10000"/>
            <a:gd name="connsiteY0" fmla="*/ 0 h 10521"/>
            <a:gd name="connsiteX1" fmla="*/ 0 w 10000"/>
            <a:gd name="connsiteY1" fmla="*/ 9339 h 10521"/>
            <a:gd name="connsiteX2" fmla="*/ 10000 w 10000"/>
            <a:gd name="connsiteY2" fmla="*/ 9151 h 10521"/>
            <a:gd name="connsiteX0" fmla="*/ 495 w 10034"/>
            <a:gd name="connsiteY0" fmla="*/ 0 h 9339"/>
            <a:gd name="connsiteX1" fmla="*/ 34 w 10034"/>
            <a:gd name="connsiteY1" fmla="*/ 9339 h 9339"/>
            <a:gd name="connsiteX2" fmla="*/ 10034 w 10034"/>
            <a:gd name="connsiteY2" fmla="*/ 9151 h 9339"/>
            <a:gd name="connsiteX0" fmla="*/ 459 w 9966"/>
            <a:gd name="connsiteY0" fmla="*/ 0 h 10000"/>
            <a:gd name="connsiteX1" fmla="*/ 0 w 9966"/>
            <a:gd name="connsiteY1" fmla="*/ 10000 h 10000"/>
            <a:gd name="connsiteX2" fmla="*/ 9966 w 9966"/>
            <a:gd name="connsiteY2" fmla="*/ 9799 h 10000"/>
            <a:gd name="connsiteX0" fmla="*/ 145 w 10213"/>
            <a:gd name="connsiteY0" fmla="*/ 0 h 11063"/>
            <a:gd name="connsiteX1" fmla="*/ 213 w 10213"/>
            <a:gd name="connsiteY1" fmla="*/ 11063 h 11063"/>
            <a:gd name="connsiteX2" fmla="*/ 10213 w 10213"/>
            <a:gd name="connsiteY2" fmla="*/ 10862 h 11063"/>
            <a:gd name="connsiteX0" fmla="*/ 509 w 10000"/>
            <a:gd name="connsiteY0" fmla="*/ 0 h 11004"/>
            <a:gd name="connsiteX1" fmla="*/ 0 w 10000"/>
            <a:gd name="connsiteY1" fmla="*/ 11004 h 11004"/>
            <a:gd name="connsiteX2" fmla="*/ 10000 w 10000"/>
            <a:gd name="connsiteY2" fmla="*/ 10803 h 11004"/>
            <a:gd name="connsiteX0" fmla="*/ 138 w 10254"/>
            <a:gd name="connsiteY0" fmla="*/ 0 h 11004"/>
            <a:gd name="connsiteX1" fmla="*/ 254 w 10254"/>
            <a:gd name="connsiteY1" fmla="*/ 11004 h 11004"/>
            <a:gd name="connsiteX2" fmla="*/ 10254 w 10254"/>
            <a:gd name="connsiteY2" fmla="*/ 10803 h 11004"/>
            <a:gd name="connsiteX0" fmla="*/ 0 w 10116"/>
            <a:gd name="connsiteY0" fmla="*/ 0 h 11004"/>
            <a:gd name="connsiteX1" fmla="*/ 116 w 10116"/>
            <a:gd name="connsiteY1" fmla="*/ 11004 h 11004"/>
            <a:gd name="connsiteX2" fmla="*/ 10116 w 10116"/>
            <a:gd name="connsiteY2" fmla="*/ 10803 h 11004"/>
            <a:gd name="connsiteX0" fmla="*/ 124 w 10000"/>
            <a:gd name="connsiteY0" fmla="*/ 0 h 11181"/>
            <a:gd name="connsiteX1" fmla="*/ 0 w 10000"/>
            <a:gd name="connsiteY1" fmla="*/ 11181 h 11181"/>
            <a:gd name="connsiteX2" fmla="*/ 10000 w 10000"/>
            <a:gd name="connsiteY2" fmla="*/ 10980 h 11181"/>
            <a:gd name="connsiteX0" fmla="*/ 130 w 10006"/>
            <a:gd name="connsiteY0" fmla="*/ 0 h 11181"/>
            <a:gd name="connsiteX1" fmla="*/ 6 w 10006"/>
            <a:gd name="connsiteY1" fmla="*/ 11181 h 11181"/>
            <a:gd name="connsiteX2" fmla="*/ 10006 w 10006"/>
            <a:gd name="connsiteY2" fmla="*/ 10980 h 11181"/>
            <a:gd name="connsiteX0" fmla="*/ 226 w 10006"/>
            <a:gd name="connsiteY0" fmla="*/ 0 h 11004"/>
            <a:gd name="connsiteX1" fmla="*/ 6 w 10006"/>
            <a:gd name="connsiteY1" fmla="*/ 11004 h 11004"/>
            <a:gd name="connsiteX2" fmla="*/ 10006 w 10006"/>
            <a:gd name="connsiteY2" fmla="*/ 10803 h 11004"/>
            <a:gd name="connsiteX0" fmla="*/ 0 w 10068"/>
            <a:gd name="connsiteY0" fmla="*/ 0 h 11004"/>
            <a:gd name="connsiteX1" fmla="*/ 68 w 10068"/>
            <a:gd name="connsiteY1" fmla="*/ 11004 h 11004"/>
            <a:gd name="connsiteX2" fmla="*/ 10068 w 10068"/>
            <a:gd name="connsiteY2" fmla="*/ 10803 h 11004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9613"/>
            <a:gd name="connsiteX1" fmla="*/ 68 w 20731"/>
            <a:gd name="connsiteY1" fmla="*/ 8095 h 9613"/>
            <a:gd name="connsiteX2" fmla="*/ 20731 w 20731"/>
            <a:gd name="connsiteY2" fmla="*/ 9613 h 9613"/>
            <a:gd name="connsiteX0" fmla="*/ 0 w 10000"/>
            <a:gd name="connsiteY0" fmla="*/ 0 h 10000"/>
            <a:gd name="connsiteX1" fmla="*/ 33 w 10000"/>
            <a:gd name="connsiteY1" fmla="*/ 8421 h 10000"/>
            <a:gd name="connsiteX2" fmla="*/ 10000 w 10000"/>
            <a:gd name="connsiteY2" fmla="*/ 10000 h 10000"/>
            <a:gd name="connsiteX0" fmla="*/ 0 w 10603"/>
            <a:gd name="connsiteY0" fmla="*/ 0 h 20901"/>
            <a:gd name="connsiteX1" fmla="*/ 636 w 10603"/>
            <a:gd name="connsiteY1" fmla="*/ 19322 h 20901"/>
            <a:gd name="connsiteX2" fmla="*/ 10603 w 10603"/>
            <a:gd name="connsiteY2" fmla="*/ 20901 h 20901"/>
            <a:gd name="connsiteX0" fmla="*/ 160 w 9970"/>
            <a:gd name="connsiteY0" fmla="*/ 0 h 20531"/>
            <a:gd name="connsiteX1" fmla="*/ 3 w 9970"/>
            <a:gd name="connsiteY1" fmla="*/ 18952 h 20531"/>
            <a:gd name="connsiteX2" fmla="*/ 9970 w 9970"/>
            <a:gd name="connsiteY2" fmla="*/ 20531 h 20531"/>
            <a:gd name="connsiteX0" fmla="*/ 61 w 10000"/>
            <a:gd name="connsiteY0" fmla="*/ 0 h 11712"/>
            <a:gd name="connsiteX1" fmla="*/ 3 w 10000"/>
            <a:gd name="connsiteY1" fmla="*/ 10943 h 11712"/>
            <a:gd name="connsiteX2" fmla="*/ 10000 w 10000"/>
            <a:gd name="connsiteY2" fmla="*/ 11712 h 11712"/>
            <a:gd name="connsiteX0" fmla="*/ 61 w 10398"/>
            <a:gd name="connsiteY0" fmla="*/ 0 h 11087"/>
            <a:gd name="connsiteX1" fmla="*/ 3 w 10398"/>
            <a:gd name="connsiteY1" fmla="*/ 10943 h 11087"/>
            <a:gd name="connsiteX2" fmla="*/ 10398 w 10398"/>
            <a:gd name="connsiteY2" fmla="*/ 10991 h 11087"/>
            <a:gd name="connsiteX0" fmla="*/ 61 w 10000"/>
            <a:gd name="connsiteY0" fmla="*/ 0 h 11087"/>
            <a:gd name="connsiteX1" fmla="*/ 3 w 10000"/>
            <a:gd name="connsiteY1" fmla="*/ 10943 h 11087"/>
            <a:gd name="connsiteX2" fmla="*/ 10000 w 10000"/>
            <a:gd name="connsiteY2" fmla="*/ 10991 h 11087"/>
            <a:gd name="connsiteX0" fmla="*/ 61 w 10199"/>
            <a:gd name="connsiteY0" fmla="*/ 0 h 11532"/>
            <a:gd name="connsiteX1" fmla="*/ 3 w 10199"/>
            <a:gd name="connsiteY1" fmla="*/ 10943 h 11532"/>
            <a:gd name="connsiteX2" fmla="*/ 10199 w 10199"/>
            <a:gd name="connsiteY2" fmla="*/ 11532 h 11532"/>
            <a:gd name="connsiteX0" fmla="*/ 61 w 10100"/>
            <a:gd name="connsiteY0" fmla="*/ 0 h 11982"/>
            <a:gd name="connsiteX1" fmla="*/ 3 w 10100"/>
            <a:gd name="connsiteY1" fmla="*/ 10943 h 11982"/>
            <a:gd name="connsiteX2" fmla="*/ 10100 w 10100"/>
            <a:gd name="connsiteY2" fmla="*/ 11982 h 11982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4473 w 14473"/>
            <a:gd name="connsiteY2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4473 w 14473"/>
            <a:gd name="connsiteY2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187 w 14473"/>
            <a:gd name="connsiteY2" fmla="*/ 12613 h 14414"/>
            <a:gd name="connsiteX3" fmla="*/ 14473 w 14473"/>
            <a:gd name="connsiteY3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187 w 14473"/>
            <a:gd name="connsiteY2" fmla="*/ 12613 h 14414"/>
            <a:gd name="connsiteX3" fmla="*/ 14473 w 14473"/>
            <a:gd name="connsiteY3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783 w 14473"/>
            <a:gd name="connsiteY2" fmla="*/ 12523 h 14414"/>
            <a:gd name="connsiteX3" fmla="*/ 14473 w 14473"/>
            <a:gd name="connsiteY3" fmla="*/ 14414 h 1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473" h="14414">
              <a:moveTo>
                <a:pt x="61" y="0"/>
              </a:moveTo>
              <a:cubicBezTo>
                <a:pt x="132" y="3962"/>
                <a:pt x="-25" y="9635"/>
                <a:pt x="3" y="10943"/>
              </a:cubicBezTo>
              <a:cubicBezTo>
                <a:pt x="4691" y="10582"/>
                <a:pt x="10371" y="11945"/>
                <a:pt x="12783" y="12523"/>
              </a:cubicBezTo>
              <a:cubicBezTo>
                <a:pt x="15195" y="13102"/>
                <a:pt x="13976" y="14174"/>
                <a:pt x="14473" y="1441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124487</xdr:colOff>
      <xdr:row>60</xdr:row>
      <xdr:rowOff>36087</xdr:rowOff>
    </xdr:from>
    <xdr:to>
      <xdr:col>8</xdr:col>
      <xdr:colOff>267330</xdr:colOff>
      <xdr:row>60</xdr:row>
      <xdr:rowOff>168397</xdr:rowOff>
    </xdr:to>
    <xdr:sp macro="" textlink="">
      <xdr:nvSpPr>
        <xdr:cNvPr id="998" name="AutoShape 70">
          <a:extLst>
            <a:ext uri="{FF2B5EF4-FFF2-40B4-BE49-F238E27FC236}">
              <a16:creationId xmlns:a16="http://schemas.microsoft.com/office/drawing/2014/main" id="{757DC6E8-054B-4526-9016-464EA72BF38E}"/>
            </a:ext>
          </a:extLst>
        </xdr:cNvPr>
        <xdr:cNvSpPr>
          <a:spLocks noChangeArrowheads="1"/>
        </xdr:cNvSpPr>
      </xdr:nvSpPr>
      <xdr:spPr bwMode="auto">
        <a:xfrm>
          <a:off x="4925087" y="10079247"/>
          <a:ext cx="142843" cy="1323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53227</xdr:colOff>
      <xdr:row>59</xdr:row>
      <xdr:rowOff>168724</xdr:rowOff>
    </xdr:from>
    <xdr:to>
      <xdr:col>8</xdr:col>
      <xdr:colOff>571506</xdr:colOff>
      <xdr:row>60</xdr:row>
      <xdr:rowOff>10882</xdr:rowOff>
    </xdr:to>
    <xdr:sp macro="" textlink="">
      <xdr:nvSpPr>
        <xdr:cNvPr id="999" name="Line 4803">
          <a:extLst>
            <a:ext uri="{FF2B5EF4-FFF2-40B4-BE49-F238E27FC236}">
              <a16:creationId xmlns:a16="http://schemas.microsoft.com/office/drawing/2014/main" id="{167F89FD-7926-46F9-9B33-AF4BC3EF7266}"/>
            </a:ext>
          </a:extLst>
        </xdr:cNvPr>
        <xdr:cNvSpPr>
          <a:spLocks noChangeShapeType="1"/>
        </xdr:cNvSpPr>
      </xdr:nvSpPr>
      <xdr:spPr bwMode="auto">
        <a:xfrm flipV="1">
          <a:off x="4853827" y="10044244"/>
          <a:ext cx="518279" cy="97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527958</xdr:colOff>
      <xdr:row>62</xdr:row>
      <xdr:rowOff>66186</xdr:rowOff>
    </xdr:from>
    <xdr:to>
      <xdr:col>8</xdr:col>
      <xdr:colOff>604127</xdr:colOff>
      <xdr:row>62</xdr:row>
      <xdr:rowOff>132613</xdr:rowOff>
    </xdr:to>
    <xdr:sp macro="" textlink="">
      <xdr:nvSpPr>
        <xdr:cNvPr id="1000" name="Line 4803">
          <a:extLst>
            <a:ext uri="{FF2B5EF4-FFF2-40B4-BE49-F238E27FC236}">
              <a16:creationId xmlns:a16="http://schemas.microsoft.com/office/drawing/2014/main" id="{46EDDF6B-FF57-4BA2-B442-62F67C11D26C}"/>
            </a:ext>
          </a:extLst>
        </xdr:cNvPr>
        <xdr:cNvSpPr>
          <a:spLocks noChangeShapeType="1"/>
        </xdr:cNvSpPr>
      </xdr:nvSpPr>
      <xdr:spPr bwMode="auto">
        <a:xfrm>
          <a:off x="4650378" y="10444626"/>
          <a:ext cx="754349" cy="664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141503</xdr:colOff>
      <xdr:row>62</xdr:row>
      <xdr:rowOff>43528</xdr:rowOff>
    </xdr:from>
    <xdr:to>
      <xdr:col>8</xdr:col>
      <xdr:colOff>256278</xdr:colOff>
      <xdr:row>62</xdr:row>
      <xdr:rowOff>155556</xdr:rowOff>
    </xdr:to>
    <xdr:sp macro="" textlink="">
      <xdr:nvSpPr>
        <xdr:cNvPr id="1001" name="Oval 1295">
          <a:extLst>
            <a:ext uri="{FF2B5EF4-FFF2-40B4-BE49-F238E27FC236}">
              <a16:creationId xmlns:a16="http://schemas.microsoft.com/office/drawing/2014/main" id="{BBC01FF3-5A26-47CE-88B0-A78506185DFB}"/>
            </a:ext>
          </a:extLst>
        </xdr:cNvPr>
        <xdr:cNvSpPr>
          <a:spLocks noChangeArrowheads="1"/>
        </xdr:cNvSpPr>
      </xdr:nvSpPr>
      <xdr:spPr bwMode="auto">
        <a:xfrm>
          <a:off x="4942103" y="10421968"/>
          <a:ext cx="114775" cy="1120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7</xdr:col>
      <xdr:colOff>255816</xdr:colOff>
      <xdr:row>61</xdr:row>
      <xdr:rowOff>43541</xdr:rowOff>
    </xdr:from>
    <xdr:ext cx="917624" cy="66994"/>
    <xdr:grpSp>
      <xdr:nvGrpSpPr>
        <xdr:cNvPr id="1002" name="Group 802">
          <a:extLst>
            <a:ext uri="{FF2B5EF4-FFF2-40B4-BE49-F238E27FC236}">
              <a16:creationId xmlns:a16="http://schemas.microsoft.com/office/drawing/2014/main" id="{6FA95FC7-BF8B-4B9E-AEF0-D9B2F41996B0}"/>
            </a:ext>
          </a:extLst>
        </xdr:cNvPr>
        <xdr:cNvGrpSpPr>
          <a:grpSpLocks/>
        </xdr:cNvGrpSpPr>
      </xdr:nvGrpSpPr>
      <xdr:grpSpPr bwMode="auto">
        <a:xfrm rot="5618005">
          <a:off x="4816871" y="9884867"/>
          <a:ext cx="66994" cy="917624"/>
          <a:chOff x="1729" y="1694"/>
          <a:chExt cx="21" cy="102"/>
        </a:xfrm>
      </xdr:grpSpPr>
      <xdr:sp macro="" textlink="">
        <xdr:nvSpPr>
          <xdr:cNvPr id="1003" name="Line 803">
            <a:extLst>
              <a:ext uri="{FF2B5EF4-FFF2-40B4-BE49-F238E27FC236}">
                <a16:creationId xmlns:a16="http://schemas.microsoft.com/office/drawing/2014/main" id="{EF6314C2-548E-8655-6C2D-A77E87F21010}"/>
              </a:ext>
            </a:extLst>
          </xdr:cNvPr>
          <xdr:cNvSpPr>
            <a:spLocks noChangeShapeType="1"/>
          </xdr:cNvSpPr>
        </xdr:nvSpPr>
        <xdr:spPr bwMode="auto">
          <a:xfrm flipH="1">
            <a:off x="1737" y="1694"/>
            <a:ext cx="1" cy="10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4" name="Line 804">
            <a:extLst>
              <a:ext uri="{FF2B5EF4-FFF2-40B4-BE49-F238E27FC236}">
                <a16:creationId xmlns:a16="http://schemas.microsoft.com/office/drawing/2014/main" id="{C69570B7-3F02-2EB4-208A-8785A6672F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69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5" name="Line 805">
            <a:extLst>
              <a:ext uri="{FF2B5EF4-FFF2-40B4-BE49-F238E27FC236}">
                <a16:creationId xmlns:a16="http://schemas.microsoft.com/office/drawing/2014/main" id="{B80361F0-4E2E-DA3F-BF2A-78EB471AF8FB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0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6" name="Line 806">
            <a:extLst>
              <a:ext uri="{FF2B5EF4-FFF2-40B4-BE49-F238E27FC236}">
                <a16:creationId xmlns:a16="http://schemas.microsoft.com/office/drawing/2014/main" id="{86A6164C-2F10-5084-030B-FDFD0A1108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1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7" name="Line 807">
            <a:extLst>
              <a:ext uri="{FF2B5EF4-FFF2-40B4-BE49-F238E27FC236}">
                <a16:creationId xmlns:a16="http://schemas.microsoft.com/office/drawing/2014/main" id="{C348B341-43B5-154F-145B-9652556CDE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4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8" name="Line 808">
            <a:extLst>
              <a:ext uri="{FF2B5EF4-FFF2-40B4-BE49-F238E27FC236}">
                <a16:creationId xmlns:a16="http://schemas.microsoft.com/office/drawing/2014/main" id="{AFB11D7C-E364-3BD2-4DC0-95F346C63F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6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09" name="Line 809">
            <a:extLst>
              <a:ext uri="{FF2B5EF4-FFF2-40B4-BE49-F238E27FC236}">
                <a16:creationId xmlns:a16="http://schemas.microsoft.com/office/drawing/2014/main" id="{9D436A8D-74EA-A502-3AAD-B658AA03A3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7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0" name="Line 810">
            <a:extLst>
              <a:ext uri="{FF2B5EF4-FFF2-40B4-BE49-F238E27FC236}">
                <a16:creationId xmlns:a16="http://schemas.microsoft.com/office/drawing/2014/main" id="{B7366A79-938F-B188-B288-9616167ACA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2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1" name="Line 811">
            <a:extLst>
              <a:ext uri="{FF2B5EF4-FFF2-40B4-BE49-F238E27FC236}">
                <a16:creationId xmlns:a16="http://schemas.microsoft.com/office/drawing/2014/main" id="{8C69E2A9-5D57-9CEC-3540-EB93696A02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53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2" name="Line 812">
            <a:extLst>
              <a:ext uri="{FF2B5EF4-FFF2-40B4-BE49-F238E27FC236}">
                <a16:creationId xmlns:a16="http://schemas.microsoft.com/office/drawing/2014/main" id="{5EA7DA7E-D9B4-6D86-224A-6D8263CEACD7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87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7</xdr:col>
      <xdr:colOff>418879</xdr:colOff>
      <xdr:row>58</xdr:row>
      <xdr:rowOff>150579</xdr:rowOff>
    </xdr:from>
    <xdr:to>
      <xdr:col>8</xdr:col>
      <xdr:colOff>663657</xdr:colOff>
      <xdr:row>59</xdr:row>
      <xdr:rowOff>27900</xdr:rowOff>
    </xdr:to>
    <xdr:sp macro="" textlink="">
      <xdr:nvSpPr>
        <xdr:cNvPr id="1013" name="Freeform 217">
          <a:extLst>
            <a:ext uri="{FF2B5EF4-FFF2-40B4-BE49-F238E27FC236}">
              <a16:creationId xmlns:a16="http://schemas.microsoft.com/office/drawing/2014/main" id="{7B3A5CE4-711C-4BBA-A88F-E55D25FCA3D5}"/>
            </a:ext>
          </a:extLst>
        </xdr:cNvPr>
        <xdr:cNvSpPr>
          <a:spLocks/>
        </xdr:cNvSpPr>
      </xdr:nvSpPr>
      <xdr:spPr bwMode="auto">
        <a:xfrm rot="337141">
          <a:off x="4541299" y="9858459"/>
          <a:ext cx="922958" cy="4496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7168 w 7168"/>
            <a:gd name="connsiteY0" fmla="*/ 0 h 9062"/>
            <a:gd name="connsiteX1" fmla="*/ 0 w 7168"/>
            <a:gd name="connsiteY1" fmla="*/ 9062 h 9062"/>
            <a:gd name="connsiteX0" fmla="*/ 10544 w 10544"/>
            <a:gd name="connsiteY0" fmla="*/ 0 h 6565"/>
            <a:gd name="connsiteX1" fmla="*/ 0 w 10544"/>
            <a:gd name="connsiteY1" fmla="*/ 6565 h 6565"/>
            <a:gd name="connsiteX0" fmla="*/ 9977 w 9977"/>
            <a:gd name="connsiteY0" fmla="*/ 0 h 13369"/>
            <a:gd name="connsiteX1" fmla="*/ 0 w 9977"/>
            <a:gd name="connsiteY1" fmla="*/ 13369 h 13369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10000" y="0"/>
              </a:moveTo>
              <a:cubicBezTo>
                <a:pt x="7793" y="3881"/>
                <a:pt x="2235" y="4734"/>
                <a:pt x="0" y="1000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588139</xdr:colOff>
      <xdr:row>57</xdr:row>
      <xdr:rowOff>97971</xdr:rowOff>
    </xdr:from>
    <xdr:to>
      <xdr:col>8</xdr:col>
      <xdr:colOff>187343</xdr:colOff>
      <xdr:row>58</xdr:row>
      <xdr:rowOff>44204</xdr:rowOff>
    </xdr:to>
    <xdr:sp macro="" textlink="">
      <xdr:nvSpPr>
        <xdr:cNvPr id="1014" name="Text Box 1620">
          <a:extLst>
            <a:ext uri="{FF2B5EF4-FFF2-40B4-BE49-F238E27FC236}">
              <a16:creationId xmlns:a16="http://schemas.microsoft.com/office/drawing/2014/main" id="{DAC16D5C-F3CF-40B5-9B37-82290CCB7D71}"/>
            </a:ext>
          </a:extLst>
        </xdr:cNvPr>
        <xdr:cNvSpPr txBox="1">
          <a:spLocks noChangeArrowheads="1"/>
        </xdr:cNvSpPr>
      </xdr:nvSpPr>
      <xdr:spPr bwMode="auto">
        <a:xfrm rot="5400000">
          <a:off x="4792314" y="9556456"/>
          <a:ext cx="113873" cy="2773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栗田湾</a:t>
          </a:r>
          <a:endParaRPr lang="en-US" altLang="ja-JP" sz="10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8</xdr:col>
      <xdr:colOff>266708</xdr:colOff>
      <xdr:row>62</xdr:row>
      <xdr:rowOff>33681</xdr:rowOff>
    </xdr:from>
    <xdr:ext cx="227651" cy="186253"/>
    <xdr:grpSp>
      <xdr:nvGrpSpPr>
        <xdr:cNvPr id="1015" name="Group 6672">
          <a:extLst>
            <a:ext uri="{FF2B5EF4-FFF2-40B4-BE49-F238E27FC236}">
              <a16:creationId xmlns:a16="http://schemas.microsoft.com/office/drawing/2014/main" id="{68C50128-029D-4BA4-9EE3-91EF2488DB97}"/>
            </a:ext>
          </a:extLst>
        </xdr:cNvPr>
        <xdr:cNvGrpSpPr>
          <a:grpSpLocks/>
        </xdr:cNvGrpSpPr>
      </xdr:nvGrpSpPr>
      <xdr:grpSpPr bwMode="auto">
        <a:xfrm>
          <a:off x="5083013" y="10469009"/>
          <a:ext cx="227651" cy="186253"/>
          <a:chOff x="536" y="109"/>
          <a:chExt cx="46" cy="44"/>
        </a:xfrm>
      </xdr:grpSpPr>
      <xdr:pic>
        <xdr:nvPicPr>
          <xdr:cNvPr id="1016" name="Picture 6673" descr="route2">
            <a:extLst>
              <a:ext uri="{FF2B5EF4-FFF2-40B4-BE49-F238E27FC236}">
                <a16:creationId xmlns:a16="http://schemas.microsoft.com/office/drawing/2014/main" id="{4F00AAF0-A1AB-1999-B5A5-47687338AE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7" name="Text Box 6674">
            <a:extLst>
              <a:ext uri="{FF2B5EF4-FFF2-40B4-BE49-F238E27FC236}">
                <a16:creationId xmlns:a16="http://schemas.microsoft.com/office/drawing/2014/main" id="{3841B11E-0EEC-3276-C787-71EEB7E272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202735</xdr:colOff>
      <xdr:row>61</xdr:row>
      <xdr:rowOff>146280</xdr:rowOff>
    </xdr:from>
    <xdr:ext cx="1144328" cy="64172"/>
    <xdr:sp macro="" textlink="">
      <xdr:nvSpPr>
        <xdr:cNvPr id="1018" name="Text Box 1620">
          <a:extLst>
            <a:ext uri="{FF2B5EF4-FFF2-40B4-BE49-F238E27FC236}">
              <a16:creationId xmlns:a16="http://schemas.microsoft.com/office/drawing/2014/main" id="{46E12704-DF0E-45DE-9E0A-E171100CA4D7}"/>
            </a:ext>
          </a:extLst>
        </xdr:cNvPr>
        <xdr:cNvSpPr txBox="1">
          <a:spLocks noChangeArrowheads="1"/>
        </xdr:cNvSpPr>
      </xdr:nvSpPr>
      <xdr:spPr bwMode="auto">
        <a:xfrm rot="313870">
          <a:off x="4325155" y="10357080"/>
          <a:ext cx="1144328" cy="6417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京都タンゴ鉄道宮津線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135716</xdr:colOff>
      <xdr:row>59</xdr:row>
      <xdr:rowOff>126932</xdr:rowOff>
    </xdr:from>
    <xdr:to>
      <xdr:col>8</xdr:col>
      <xdr:colOff>157485</xdr:colOff>
      <xdr:row>64</xdr:row>
      <xdr:rowOff>23519</xdr:rowOff>
    </xdr:to>
    <xdr:sp macro="" textlink="">
      <xdr:nvSpPr>
        <xdr:cNvPr id="1019" name="AutoShape 1653">
          <a:extLst>
            <a:ext uri="{FF2B5EF4-FFF2-40B4-BE49-F238E27FC236}">
              <a16:creationId xmlns:a16="http://schemas.microsoft.com/office/drawing/2014/main" id="{1DE5EB88-C88C-48BE-B1CE-AE44950A6B0D}"/>
            </a:ext>
          </a:extLst>
        </xdr:cNvPr>
        <xdr:cNvSpPr>
          <a:spLocks/>
        </xdr:cNvSpPr>
      </xdr:nvSpPr>
      <xdr:spPr bwMode="auto">
        <a:xfrm rot="16637311" flipH="1">
          <a:off x="4240717" y="10019871"/>
          <a:ext cx="734787" cy="699949"/>
        </a:xfrm>
        <a:prstGeom prst="rightBrace">
          <a:avLst>
            <a:gd name="adj1" fmla="val 42094"/>
            <a:gd name="adj2" fmla="val 5491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304809</xdr:colOff>
      <xdr:row>63</xdr:row>
      <xdr:rowOff>108858</xdr:rowOff>
    </xdr:from>
    <xdr:ext cx="136071" cy="136072"/>
    <xdr:sp macro="" textlink="">
      <xdr:nvSpPr>
        <xdr:cNvPr id="1020" name="Text Box 1563">
          <a:extLst>
            <a:ext uri="{FF2B5EF4-FFF2-40B4-BE49-F238E27FC236}">
              <a16:creationId xmlns:a16="http://schemas.microsoft.com/office/drawing/2014/main" id="{58B9EFD7-CCC5-4ECE-A158-60F9668C850F}"/>
            </a:ext>
          </a:extLst>
        </xdr:cNvPr>
        <xdr:cNvSpPr txBox="1">
          <a:spLocks noChangeArrowheads="1"/>
        </xdr:cNvSpPr>
      </xdr:nvSpPr>
      <xdr:spPr bwMode="auto">
        <a:xfrm>
          <a:off x="4427229" y="10654938"/>
          <a:ext cx="136071" cy="1360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1.3km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8420</xdr:colOff>
      <xdr:row>59</xdr:row>
      <xdr:rowOff>97972</xdr:rowOff>
    </xdr:from>
    <xdr:to>
      <xdr:col>7</xdr:col>
      <xdr:colOff>217714</xdr:colOff>
      <xdr:row>60</xdr:row>
      <xdr:rowOff>103143</xdr:rowOff>
    </xdr:to>
    <xdr:sp macro="" textlink="">
      <xdr:nvSpPr>
        <xdr:cNvPr id="1021" name="Line 927">
          <a:extLst>
            <a:ext uri="{FF2B5EF4-FFF2-40B4-BE49-F238E27FC236}">
              <a16:creationId xmlns:a16="http://schemas.microsoft.com/office/drawing/2014/main" id="{AF941032-D108-4334-8048-39E8F9230099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4149081" y="9955251"/>
          <a:ext cx="172811" cy="20929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146937</xdr:colOff>
      <xdr:row>59</xdr:row>
      <xdr:rowOff>32693</xdr:rowOff>
    </xdr:from>
    <xdr:to>
      <xdr:col>7</xdr:col>
      <xdr:colOff>261712</xdr:colOff>
      <xdr:row>59</xdr:row>
      <xdr:rowOff>144721</xdr:rowOff>
    </xdr:to>
    <xdr:sp macro="" textlink="">
      <xdr:nvSpPr>
        <xdr:cNvPr id="1022" name="Oval 1295">
          <a:extLst>
            <a:ext uri="{FF2B5EF4-FFF2-40B4-BE49-F238E27FC236}">
              <a16:creationId xmlns:a16="http://schemas.microsoft.com/office/drawing/2014/main" id="{3D57172D-A259-4E82-AB9F-CAD4FB31A72A}"/>
            </a:ext>
          </a:extLst>
        </xdr:cNvPr>
        <xdr:cNvSpPr>
          <a:spLocks noChangeArrowheads="1"/>
        </xdr:cNvSpPr>
      </xdr:nvSpPr>
      <xdr:spPr bwMode="auto">
        <a:xfrm>
          <a:off x="4269357" y="9908213"/>
          <a:ext cx="114775" cy="1120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7</xdr:col>
      <xdr:colOff>52123</xdr:colOff>
      <xdr:row>58</xdr:row>
      <xdr:rowOff>15967</xdr:rowOff>
    </xdr:from>
    <xdr:to>
      <xdr:col>7</xdr:col>
      <xdr:colOff>237862</xdr:colOff>
      <xdr:row>58</xdr:row>
      <xdr:rowOff>134718</xdr:rowOff>
    </xdr:to>
    <xdr:sp macro="" textlink="">
      <xdr:nvSpPr>
        <xdr:cNvPr id="1023" name="六角形 1022">
          <a:extLst>
            <a:ext uri="{FF2B5EF4-FFF2-40B4-BE49-F238E27FC236}">
              <a16:creationId xmlns:a16="http://schemas.microsoft.com/office/drawing/2014/main" id="{71A9DB10-C979-4149-9E2C-617C8FAA4A3B}"/>
            </a:ext>
          </a:extLst>
        </xdr:cNvPr>
        <xdr:cNvSpPr/>
      </xdr:nvSpPr>
      <xdr:spPr bwMode="auto">
        <a:xfrm>
          <a:off x="4174543" y="9723847"/>
          <a:ext cx="185739" cy="1187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7</xdr:col>
      <xdr:colOff>311121</xdr:colOff>
      <xdr:row>59</xdr:row>
      <xdr:rowOff>162345</xdr:rowOff>
    </xdr:from>
    <xdr:to>
      <xdr:col>7</xdr:col>
      <xdr:colOff>498879</xdr:colOff>
      <xdr:row>60</xdr:row>
      <xdr:rowOff>126298</xdr:rowOff>
    </xdr:to>
    <xdr:sp macro="" textlink="">
      <xdr:nvSpPr>
        <xdr:cNvPr id="1024" name="六角形 1023">
          <a:extLst>
            <a:ext uri="{FF2B5EF4-FFF2-40B4-BE49-F238E27FC236}">
              <a16:creationId xmlns:a16="http://schemas.microsoft.com/office/drawing/2014/main" id="{9408F515-86AD-4E00-B049-4215509990E9}"/>
            </a:ext>
          </a:extLst>
        </xdr:cNvPr>
        <xdr:cNvSpPr/>
      </xdr:nvSpPr>
      <xdr:spPr bwMode="auto">
        <a:xfrm>
          <a:off x="4433541" y="10037865"/>
          <a:ext cx="187758" cy="1315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7</xdr:col>
      <xdr:colOff>304794</xdr:colOff>
      <xdr:row>61</xdr:row>
      <xdr:rowOff>10881</xdr:rowOff>
    </xdr:from>
    <xdr:ext cx="244929" cy="103414"/>
    <xdr:sp macro="" textlink="">
      <xdr:nvSpPr>
        <xdr:cNvPr id="1025" name="Text Box 1300">
          <a:extLst>
            <a:ext uri="{FF2B5EF4-FFF2-40B4-BE49-F238E27FC236}">
              <a16:creationId xmlns:a16="http://schemas.microsoft.com/office/drawing/2014/main" id="{D9ADED6A-2279-4A83-9A8F-CBFB0C553D75}"/>
            </a:ext>
          </a:extLst>
        </xdr:cNvPr>
        <xdr:cNvSpPr txBox="1">
          <a:spLocks noChangeArrowheads="1"/>
        </xdr:cNvSpPr>
      </xdr:nvSpPr>
      <xdr:spPr bwMode="auto">
        <a:xfrm>
          <a:off x="4427214" y="10221681"/>
          <a:ext cx="244929" cy="103414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栗田</a:t>
          </a:r>
          <a:endParaRPr lang="en-US" altLang="ja-JP" sz="9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9</xdr:col>
      <xdr:colOff>17771</xdr:colOff>
      <xdr:row>60</xdr:row>
      <xdr:rowOff>16328</xdr:rowOff>
    </xdr:from>
    <xdr:to>
      <xdr:col>10</xdr:col>
      <xdr:colOff>164728</xdr:colOff>
      <xdr:row>64</xdr:row>
      <xdr:rowOff>48986</xdr:rowOff>
    </xdr:to>
    <xdr:sp macro="" textlink="">
      <xdr:nvSpPr>
        <xdr:cNvPr id="1026" name="Freeform 570">
          <a:extLst>
            <a:ext uri="{FF2B5EF4-FFF2-40B4-BE49-F238E27FC236}">
              <a16:creationId xmlns:a16="http://schemas.microsoft.com/office/drawing/2014/main" id="{C997D6DE-B55C-4D06-AB86-76E4C0A575F3}"/>
            </a:ext>
          </a:extLst>
        </xdr:cNvPr>
        <xdr:cNvSpPr>
          <a:spLocks/>
        </xdr:cNvSpPr>
      </xdr:nvSpPr>
      <xdr:spPr bwMode="auto">
        <a:xfrm rot="10800000">
          <a:off x="5496551" y="10059488"/>
          <a:ext cx="825137" cy="703218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2195"/>
            <a:gd name="connsiteY0" fmla="*/ 14397 h 14397"/>
            <a:gd name="connsiteX1" fmla="*/ 5021 w 12195"/>
            <a:gd name="connsiteY1" fmla="*/ 192 h 14397"/>
            <a:gd name="connsiteX2" fmla="*/ 12195 w 12195"/>
            <a:gd name="connsiteY2" fmla="*/ 2 h 14397"/>
            <a:gd name="connsiteX0" fmla="*/ 613 w 7174"/>
            <a:gd name="connsiteY0" fmla="*/ 2940 h 12207"/>
            <a:gd name="connsiteX1" fmla="*/ 0 w 7174"/>
            <a:gd name="connsiteY1" fmla="*/ 11787 h 12207"/>
            <a:gd name="connsiteX2" fmla="*/ 7174 w 7174"/>
            <a:gd name="connsiteY2" fmla="*/ 11597 h 12207"/>
            <a:gd name="connsiteX0" fmla="*/ 854 w 10000"/>
            <a:gd name="connsiteY0" fmla="*/ 0 h 8290"/>
            <a:gd name="connsiteX1" fmla="*/ 0 w 10000"/>
            <a:gd name="connsiteY1" fmla="*/ 7248 h 8290"/>
            <a:gd name="connsiteX2" fmla="*/ 10000 w 10000"/>
            <a:gd name="connsiteY2" fmla="*/ 7092 h 8290"/>
            <a:gd name="connsiteX0" fmla="*/ 461 w 10000"/>
            <a:gd name="connsiteY0" fmla="*/ 0 h 10521"/>
            <a:gd name="connsiteX1" fmla="*/ 0 w 10000"/>
            <a:gd name="connsiteY1" fmla="*/ 9339 h 10521"/>
            <a:gd name="connsiteX2" fmla="*/ 10000 w 10000"/>
            <a:gd name="connsiteY2" fmla="*/ 9151 h 10521"/>
            <a:gd name="connsiteX0" fmla="*/ 495 w 10034"/>
            <a:gd name="connsiteY0" fmla="*/ 0 h 9339"/>
            <a:gd name="connsiteX1" fmla="*/ 34 w 10034"/>
            <a:gd name="connsiteY1" fmla="*/ 9339 h 9339"/>
            <a:gd name="connsiteX2" fmla="*/ 10034 w 10034"/>
            <a:gd name="connsiteY2" fmla="*/ 9151 h 9339"/>
            <a:gd name="connsiteX0" fmla="*/ 459 w 9966"/>
            <a:gd name="connsiteY0" fmla="*/ 0 h 10000"/>
            <a:gd name="connsiteX1" fmla="*/ 0 w 9966"/>
            <a:gd name="connsiteY1" fmla="*/ 10000 h 10000"/>
            <a:gd name="connsiteX2" fmla="*/ 9966 w 9966"/>
            <a:gd name="connsiteY2" fmla="*/ 9799 h 10000"/>
            <a:gd name="connsiteX0" fmla="*/ 145 w 10213"/>
            <a:gd name="connsiteY0" fmla="*/ 0 h 11063"/>
            <a:gd name="connsiteX1" fmla="*/ 213 w 10213"/>
            <a:gd name="connsiteY1" fmla="*/ 11063 h 11063"/>
            <a:gd name="connsiteX2" fmla="*/ 10213 w 10213"/>
            <a:gd name="connsiteY2" fmla="*/ 10862 h 11063"/>
            <a:gd name="connsiteX0" fmla="*/ 509 w 10000"/>
            <a:gd name="connsiteY0" fmla="*/ 0 h 11004"/>
            <a:gd name="connsiteX1" fmla="*/ 0 w 10000"/>
            <a:gd name="connsiteY1" fmla="*/ 11004 h 11004"/>
            <a:gd name="connsiteX2" fmla="*/ 10000 w 10000"/>
            <a:gd name="connsiteY2" fmla="*/ 10803 h 11004"/>
            <a:gd name="connsiteX0" fmla="*/ 138 w 10254"/>
            <a:gd name="connsiteY0" fmla="*/ 0 h 11004"/>
            <a:gd name="connsiteX1" fmla="*/ 254 w 10254"/>
            <a:gd name="connsiteY1" fmla="*/ 11004 h 11004"/>
            <a:gd name="connsiteX2" fmla="*/ 10254 w 10254"/>
            <a:gd name="connsiteY2" fmla="*/ 10803 h 11004"/>
            <a:gd name="connsiteX0" fmla="*/ 0 w 10116"/>
            <a:gd name="connsiteY0" fmla="*/ 0 h 11004"/>
            <a:gd name="connsiteX1" fmla="*/ 116 w 10116"/>
            <a:gd name="connsiteY1" fmla="*/ 11004 h 11004"/>
            <a:gd name="connsiteX2" fmla="*/ 10116 w 10116"/>
            <a:gd name="connsiteY2" fmla="*/ 10803 h 11004"/>
            <a:gd name="connsiteX0" fmla="*/ 124 w 10000"/>
            <a:gd name="connsiteY0" fmla="*/ 0 h 11181"/>
            <a:gd name="connsiteX1" fmla="*/ 0 w 10000"/>
            <a:gd name="connsiteY1" fmla="*/ 11181 h 11181"/>
            <a:gd name="connsiteX2" fmla="*/ 10000 w 10000"/>
            <a:gd name="connsiteY2" fmla="*/ 10980 h 11181"/>
            <a:gd name="connsiteX0" fmla="*/ 130 w 10006"/>
            <a:gd name="connsiteY0" fmla="*/ 0 h 11181"/>
            <a:gd name="connsiteX1" fmla="*/ 6 w 10006"/>
            <a:gd name="connsiteY1" fmla="*/ 11181 h 11181"/>
            <a:gd name="connsiteX2" fmla="*/ 10006 w 10006"/>
            <a:gd name="connsiteY2" fmla="*/ 10980 h 11181"/>
            <a:gd name="connsiteX0" fmla="*/ 226 w 10006"/>
            <a:gd name="connsiteY0" fmla="*/ 0 h 11004"/>
            <a:gd name="connsiteX1" fmla="*/ 6 w 10006"/>
            <a:gd name="connsiteY1" fmla="*/ 11004 h 11004"/>
            <a:gd name="connsiteX2" fmla="*/ 10006 w 10006"/>
            <a:gd name="connsiteY2" fmla="*/ 10803 h 11004"/>
            <a:gd name="connsiteX0" fmla="*/ 0 w 10068"/>
            <a:gd name="connsiteY0" fmla="*/ 0 h 11004"/>
            <a:gd name="connsiteX1" fmla="*/ 68 w 10068"/>
            <a:gd name="connsiteY1" fmla="*/ 11004 h 11004"/>
            <a:gd name="connsiteX2" fmla="*/ 10068 w 10068"/>
            <a:gd name="connsiteY2" fmla="*/ 10803 h 11004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18251"/>
            <a:gd name="connsiteY0" fmla="*/ 0 h 11332"/>
            <a:gd name="connsiteX1" fmla="*/ 68 w 18251"/>
            <a:gd name="connsiteY1" fmla="*/ 11004 h 11332"/>
            <a:gd name="connsiteX2" fmla="*/ 18251 w 18251"/>
            <a:gd name="connsiteY2" fmla="*/ 11332 h 1133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12522"/>
            <a:gd name="connsiteX1" fmla="*/ 68 w 20731"/>
            <a:gd name="connsiteY1" fmla="*/ 11004 h 12522"/>
            <a:gd name="connsiteX2" fmla="*/ 20731 w 20731"/>
            <a:gd name="connsiteY2" fmla="*/ 12522 h 12522"/>
            <a:gd name="connsiteX0" fmla="*/ 0 w 20731"/>
            <a:gd name="connsiteY0" fmla="*/ 0 h 9613"/>
            <a:gd name="connsiteX1" fmla="*/ 68 w 20731"/>
            <a:gd name="connsiteY1" fmla="*/ 8095 h 9613"/>
            <a:gd name="connsiteX2" fmla="*/ 20731 w 20731"/>
            <a:gd name="connsiteY2" fmla="*/ 9613 h 9613"/>
            <a:gd name="connsiteX0" fmla="*/ 0 w 10000"/>
            <a:gd name="connsiteY0" fmla="*/ 0 h 10000"/>
            <a:gd name="connsiteX1" fmla="*/ 33 w 10000"/>
            <a:gd name="connsiteY1" fmla="*/ 8421 h 10000"/>
            <a:gd name="connsiteX2" fmla="*/ 10000 w 10000"/>
            <a:gd name="connsiteY2" fmla="*/ 10000 h 10000"/>
            <a:gd name="connsiteX0" fmla="*/ 0 w 10603"/>
            <a:gd name="connsiteY0" fmla="*/ 0 h 20901"/>
            <a:gd name="connsiteX1" fmla="*/ 636 w 10603"/>
            <a:gd name="connsiteY1" fmla="*/ 19322 h 20901"/>
            <a:gd name="connsiteX2" fmla="*/ 10603 w 10603"/>
            <a:gd name="connsiteY2" fmla="*/ 20901 h 20901"/>
            <a:gd name="connsiteX0" fmla="*/ 160 w 9970"/>
            <a:gd name="connsiteY0" fmla="*/ 0 h 20531"/>
            <a:gd name="connsiteX1" fmla="*/ 3 w 9970"/>
            <a:gd name="connsiteY1" fmla="*/ 18952 h 20531"/>
            <a:gd name="connsiteX2" fmla="*/ 9970 w 9970"/>
            <a:gd name="connsiteY2" fmla="*/ 20531 h 20531"/>
            <a:gd name="connsiteX0" fmla="*/ 61 w 10000"/>
            <a:gd name="connsiteY0" fmla="*/ 0 h 11712"/>
            <a:gd name="connsiteX1" fmla="*/ 3 w 10000"/>
            <a:gd name="connsiteY1" fmla="*/ 10943 h 11712"/>
            <a:gd name="connsiteX2" fmla="*/ 10000 w 10000"/>
            <a:gd name="connsiteY2" fmla="*/ 11712 h 11712"/>
            <a:gd name="connsiteX0" fmla="*/ 61 w 10398"/>
            <a:gd name="connsiteY0" fmla="*/ 0 h 11087"/>
            <a:gd name="connsiteX1" fmla="*/ 3 w 10398"/>
            <a:gd name="connsiteY1" fmla="*/ 10943 h 11087"/>
            <a:gd name="connsiteX2" fmla="*/ 10398 w 10398"/>
            <a:gd name="connsiteY2" fmla="*/ 10991 h 11087"/>
            <a:gd name="connsiteX0" fmla="*/ 61 w 10000"/>
            <a:gd name="connsiteY0" fmla="*/ 0 h 11087"/>
            <a:gd name="connsiteX1" fmla="*/ 3 w 10000"/>
            <a:gd name="connsiteY1" fmla="*/ 10943 h 11087"/>
            <a:gd name="connsiteX2" fmla="*/ 10000 w 10000"/>
            <a:gd name="connsiteY2" fmla="*/ 10991 h 11087"/>
            <a:gd name="connsiteX0" fmla="*/ 61 w 10199"/>
            <a:gd name="connsiteY0" fmla="*/ 0 h 11532"/>
            <a:gd name="connsiteX1" fmla="*/ 3 w 10199"/>
            <a:gd name="connsiteY1" fmla="*/ 10943 h 11532"/>
            <a:gd name="connsiteX2" fmla="*/ 10199 w 10199"/>
            <a:gd name="connsiteY2" fmla="*/ 11532 h 11532"/>
            <a:gd name="connsiteX0" fmla="*/ 61 w 10100"/>
            <a:gd name="connsiteY0" fmla="*/ 0 h 11982"/>
            <a:gd name="connsiteX1" fmla="*/ 3 w 10100"/>
            <a:gd name="connsiteY1" fmla="*/ 10943 h 11982"/>
            <a:gd name="connsiteX2" fmla="*/ 10100 w 10100"/>
            <a:gd name="connsiteY2" fmla="*/ 11982 h 11982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4473 w 14473"/>
            <a:gd name="connsiteY2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4473 w 14473"/>
            <a:gd name="connsiteY2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187 w 14473"/>
            <a:gd name="connsiteY2" fmla="*/ 12613 h 14414"/>
            <a:gd name="connsiteX3" fmla="*/ 14473 w 14473"/>
            <a:gd name="connsiteY3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187 w 14473"/>
            <a:gd name="connsiteY2" fmla="*/ 12613 h 14414"/>
            <a:gd name="connsiteX3" fmla="*/ 14473 w 14473"/>
            <a:gd name="connsiteY3" fmla="*/ 14414 h 14414"/>
            <a:gd name="connsiteX0" fmla="*/ 61 w 14473"/>
            <a:gd name="connsiteY0" fmla="*/ 0 h 14414"/>
            <a:gd name="connsiteX1" fmla="*/ 3 w 14473"/>
            <a:gd name="connsiteY1" fmla="*/ 10943 h 14414"/>
            <a:gd name="connsiteX2" fmla="*/ 12783 w 14473"/>
            <a:gd name="connsiteY2" fmla="*/ 12523 h 14414"/>
            <a:gd name="connsiteX3" fmla="*/ 14473 w 14473"/>
            <a:gd name="connsiteY3" fmla="*/ 14414 h 1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473" h="14414">
              <a:moveTo>
                <a:pt x="61" y="0"/>
              </a:moveTo>
              <a:cubicBezTo>
                <a:pt x="132" y="3962"/>
                <a:pt x="-25" y="9635"/>
                <a:pt x="3" y="10943"/>
              </a:cubicBezTo>
              <a:cubicBezTo>
                <a:pt x="4691" y="10582"/>
                <a:pt x="10371" y="11945"/>
                <a:pt x="12783" y="12523"/>
              </a:cubicBezTo>
              <a:cubicBezTo>
                <a:pt x="15195" y="13102"/>
                <a:pt x="13976" y="14174"/>
                <a:pt x="14473" y="14414"/>
              </a:cubicBezTo>
            </a:path>
          </a:pathLst>
        </a:custGeom>
        <a:noFill/>
        <a:ln w="28575" cap="flat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224243</xdr:colOff>
      <xdr:row>63</xdr:row>
      <xdr:rowOff>93491</xdr:rowOff>
    </xdr:from>
    <xdr:to>
      <xdr:col>8</xdr:col>
      <xdr:colOff>431062</xdr:colOff>
      <xdr:row>64</xdr:row>
      <xdr:rowOff>49950</xdr:rowOff>
    </xdr:to>
    <xdr:sp macro="" textlink="">
      <xdr:nvSpPr>
        <xdr:cNvPr id="1027" name="六角形 1026">
          <a:extLst>
            <a:ext uri="{FF2B5EF4-FFF2-40B4-BE49-F238E27FC236}">
              <a16:creationId xmlns:a16="http://schemas.microsoft.com/office/drawing/2014/main" id="{308B1B2A-C8B9-4099-830A-2035DD65FFFC}"/>
            </a:ext>
          </a:extLst>
        </xdr:cNvPr>
        <xdr:cNvSpPr/>
      </xdr:nvSpPr>
      <xdr:spPr bwMode="auto">
        <a:xfrm>
          <a:off x="5024843" y="10639571"/>
          <a:ext cx="206819" cy="1240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603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8</xdr:col>
      <xdr:colOff>23155</xdr:colOff>
      <xdr:row>59</xdr:row>
      <xdr:rowOff>33680</xdr:rowOff>
    </xdr:from>
    <xdr:ext cx="299577" cy="165173"/>
    <xdr:sp macro="" textlink="">
      <xdr:nvSpPr>
        <xdr:cNvPr id="1028" name="Text Box 1620">
          <a:extLst>
            <a:ext uri="{FF2B5EF4-FFF2-40B4-BE49-F238E27FC236}">
              <a16:creationId xmlns:a16="http://schemas.microsoft.com/office/drawing/2014/main" id="{544A6A8F-89F1-483A-8ED7-BC1600BD2762}"/>
            </a:ext>
          </a:extLst>
        </xdr:cNvPr>
        <xdr:cNvSpPr txBox="1">
          <a:spLocks noChangeArrowheads="1"/>
        </xdr:cNvSpPr>
      </xdr:nvSpPr>
      <xdr:spPr bwMode="auto">
        <a:xfrm>
          <a:off x="4823755" y="99092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182580</xdr:colOff>
      <xdr:row>60</xdr:row>
      <xdr:rowOff>11082</xdr:rowOff>
    </xdr:from>
    <xdr:to>
      <xdr:col>8</xdr:col>
      <xdr:colOff>513613</xdr:colOff>
      <xdr:row>62</xdr:row>
      <xdr:rowOff>88409</xdr:rowOff>
    </xdr:to>
    <xdr:sp macro="" textlink="">
      <xdr:nvSpPr>
        <xdr:cNvPr id="1029" name="AutoShape 1653">
          <a:extLst>
            <a:ext uri="{FF2B5EF4-FFF2-40B4-BE49-F238E27FC236}">
              <a16:creationId xmlns:a16="http://schemas.microsoft.com/office/drawing/2014/main" id="{AC60B1BC-C37D-45A0-AB1F-D2DCEC7694D9}"/>
            </a:ext>
          </a:extLst>
        </xdr:cNvPr>
        <xdr:cNvSpPr>
          <a:spLocks/>
        </xdr:cNvSpPr>
      </xdr:nvSpPr>
      <xdr:spPr bwMode="auto">
        <a:xfrm rot="10800000" flipH="1">
          <a:off x="4983180" y="10054242"/>
          <a:ext cx="331033" cy="412607"/>
        </a:xfrm>
        <a:prstGeom prst="rightBrace">
          <a:avLst>
            <a:gd name="adj1" fmla="val 42094"/>
            <a:gd name="adj2" fmla="val 5491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8</xdr:col>
      <xdr:colOff>535363</xdr:colOff>
      <xdr:row>60</xdr:row>
      <xdr:rowOff>125097</xdr:rowOff>
    </xdr:from>
    <xdr:ext cx="106654" cy="142270"/>
    <xdr:sp macro="" textlink="">
      <xdr:nvSpPr>
        <xdr:cNvPr id="1030" name="Text Box 1563">
          <a:extLst>
            <a:ext uri="{FF2B5EF4-FFF2-40B4-BE49-F238E27FC236}">
              <a16:creationId xmlns:a16="http://schemas.microsoft.com/office/drawing/2014/main" id="{4A399A1F-CFEB-449E-867B-51BCCCD7A1A4}"/>
            </a:ext>
          </a:extLst>
        </xdr:cNvPr>
        <xdr:cNvSpPr txBox="1">
          <a:spLocks noChangeArrowheads="1"/>
        </xdr:cNvSpPr>
      </xdr:nvSpPr>
      <xdr:spPr bwMode="auto">
        <a:xfrm>
          <a:off x="5342313" y="10012047"/>
          <a:ext cx="106654" cy="1422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10</xdr:col>
      <xdr:colOff>90514</xdr:colOff>
      <xdr:row>60</xdr:row>
      <xdr:rowOff>168397</xdr:rowOff>
    </xdr:from>
    <xdr:to>
      <xdr:col>10</xdr:col>
      <xdr:colOff>608793</xdr:colOff>
      <xdr:row>61</xdr:row>
      <xdr:rowOff>10556</xdr:rowOff>
    </xdr:to>
    <xdr:sp macro="" textlink="">
      <xdr:nvSpPr>
        <xdr:cNvPr id="1031" name="Line 4803">
          <a:extLst>
            <a:ext uri="{FF2B5EF4-FFF2-40B4-BE49-F238E27FC236}">
              <a16:creationId xmlns:a16="http://schemas.microsoft.com/office/drawing/2014/main" id="{670AF468-62A1-44C9-9D83-97D70D61D238}"/>
            </a:ext>
          </a:extLst>
        </xdr:cNvPr>
        <xdr:cNvSpPr>
          <a:spLocks noChangeShapeType="1"/>
        </xdr:cNvSpPr>
      </xdr:nvSpPr>
      <xdr:spPr bwMode="auto">
        <a:xfrm flipV="1">
          <a:off x="6247474" y="10211557"/>
          <a:ext cx="518279" cy="97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162540</xdr:colOff>
      <xdr:row>58</xdr:row>
      <xdr:rowOff>146050</xdr:rowOff>
    </xdr:from>
    <xdr:to>
      <xdr:col>10</xdr:col>
      <xdr:colOff>222250</xdr:colOff>
      <xdr:row>61</xdr:row>
      <xdr:rowOff>18975</xdr:rowOff>
    </xdr:to>
    <xdr:sp macro="" textlink="">
      <xdr:nvSpPr>
        <xdr:cNvPr id="1032" name="Line 4803">
          <a:extLst>
            <a:ext uri="{FF2B5EF4-FFF2-40B4-BE49-F238E27FC236}">
              <a16:creationId xmlns:a16="http://schemas.microsoft.com/office/drawing/2014/main" id="{077BBE10-E798-48C2-B261-064C2F85C6FB}"/>
            </a:ext>
          </a:extLst>
        </xdr:cNvPr>
        <xdr:cNvSpPr>
          <a:spLocks noChangeShapeType="1"/>
        </xdr:cNvSpPr>
      </xdr:nvSpPr>
      <xdr:spPr bwMode="auto">
        <a:xfrm flipV="1">
          <a:off x="6328390" y="9702800"/>
          <a:ext cx="59710" cy="36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10</xdr:col>
      <xdr:colOff>88410</xdr:colOff>
      <xdr:row>61</xdr:row>
      <xdr:rowOff>113667</xdr:rowOff>
    </xdr:from>
    <xdr:to>
      <xdr:col>10</xdr:col>
      <xdr:colOff>228630</xdr:colOff>
      <xdr:row>62</xdr:row>
      <xdr:rowOff>62616</xdr:rowOff>
    </xdr:to>
    <xdr:pic>
      <xdr:nvPicPr>
        <xdr:cNvPr id="1033" name="図 1032">
          <a:extLst>
            <a:ext uri="{FF2B5EF4-FFF2-40B4-BE49-F238E27FC236}">
              <a16:creationId xmlns:a16="http://schemas.microsoft.com/office/drawing/2014/main" id="{1C5C34BB-E518-42F6-AFC1-4014EAFD6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45370" y="10324467"/>
          <a:ext cx="140220" cy="116588"/>
        </a:xfrm>
        <a:prstGeom prst="rect">
          <a:avLst/>
        </a:prstGeom>
      </xdr:spPr>
    </xdr:pic>
    <xdr:clientData/>
  </xdr:twoCellAnchor>
  <xdr:twoCellAnchor>
    <xdr:from>
      <xdr:col>9</xdr:col>
      <xdr:colOff>654647</xdr:colOff>
      <xdr:row>63</xdr:row>
      <xdr:rowOff>79989</xdr:rowOff>
    </xdr:from>
    <xdr:to>
      <xdr:col>10</xdr:col>
      <xdr:colOff>138928</xdr:colOff>
      <xdr:row>64</xdr:row>
      <xdr:rowOff>39995</xdr:rowOff>
    </xdr:to>
    <xdr:sp macro="" textlink="">
      <xdr:nvSpPr>
        <xdr:cNvPr id="1034" name="六角形 1033">
          <a:extLst>
            <a:ext uri="{FF2B5EF4-FFF2-40B4-BE49-F238E27FC236}">
              <a16:creationId xmlns:a16="http://schemas.microsoft.com/office/drawing/2014/main" id="{00898C57-0B44-41F6-B4D8-7F9DFE3F1328}"/>
            </a:ext>
          </a:extLst>
        </xdr:cNvPr>
        <xdr:cNvSpPr/>
      </xdr:nvSpPr>
      <xdr:spPr bwMode="auto">
        <a:xfrm>
          <a:off x="6133427" y="10626069"/>
          <a:ext cx="162461" cy="1276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9</xdr:col>
      <xdr:colOff>176820</xdr:colOff>
      <xdr:row>60</xdr:row>
      <xdr:rowOff>90486</xdr:rowOff>
    </xdr:from>
    <xdr:to>
      <xdr:col>9</xdr:col>
      <xdr:colOff>338902</xdr:colOff>
      <xdr:row>61</xdr:row>
      <xdr:rowOff>52203</xdr:rowOff>
    </xdr:to>
    <xdr:sp macro="" textlink="">
      <xdr:nvSpPr>
        <xdr:cNvPr id="1035" name="六角形 1034">
          <a:extLst>
            <a:ext uri="{FF2B5EF4-FFF2-40B4-BE49-F238E27FC236}">
              <a16:creationId xmlns:a16="http://schemas.microsoft.com/office/drawing/2014/main" id="{9C65E693-BEBA-4018-9AA1-F76A07C3B427}"/>
            </a:ext>
          </a:extLst>
        </xdr:cNvPr>
        <xdr:cNvSpPr/>
      </xdr:nvSpPr>
      <xdr:spPr bwMode="auto">
        <a:xfrm>
          <a:off x="5655600" y="10133646"/>
          <a:ext cx="162082" cy="1293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9</xdr:col>
      <xdr:colOff>187154</xdr:colOff>
      <xdr:row>59</xdr:row>
      <xdr:rowOff>122576</xdr:rowOff>
    </xdr:from>
    <xdr:ext cx="540972" cy="250005"/>
    <xdr:sp macro="" textlink="">
      <xdr:nvSpPr>
        <xdr:cNvPr id="1036" name="Text Box 1620">
          <a:extLst>
            <a:ext uri="{FF2B5EF4-FFF2-40B4-BE49-F238E27FC236}">
              <a16:creationId xmlns:a16="http://schemas.microsoft.com/office/drawing/2014/main" id="{CC96A8E4-23DB-4DBF-968F-55585AB70D38}"/>
            </a:ext>
          </a:extLst>
        </xdr:cNvPr>
        <xdr:cNvSpPr txBox="1">
          <a:spLocks noChangeArrowheads="1"/>
        </xdr:cNvSpPr>
      </xdr:nvSpPr>
      <xdr:spPr bwMode="auto">
        <a:xfrm>
          <a:off x="5665934" y="9998096"/>
          <a:ext cx="540972" cy="2500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ｾﾝﾀｰﾗｲﾝ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307325</xdr:colOff>
      <xdr:row>62</xdr:row>
      <xdr:rowOff>48415</xdr:rowOff>
    </xdr:from>
    <xdr:ext cx="553607" cy="247900"/>
    <xdr:sp macro="" textlink="">
      <xdr:nvSpPr>
        <xdr:cNvPr id="1037" name="Text Box 1620">
          <a:extLst>
            <a:ext uri="{FF2B5EF4-FFF2-40B4-BE49-F238E27FC236}">
              <a16:creationId xmlns:a16="http://schemas.microsoft.com/office/drawing/2014/main" id="{C4C69B42-EACD-4FBC-9FCC-6E04A0E9D8EE}"/>
            </a:ext>
          </a:extLst>
        </xdr:cNvPr>
        <xdr:cNvSpPr txBox="1">
          <a:spLocks noChangeArrowheads="1"/>
        </xdr:cNvSpPr>
      </xdr:nvSpPr>
      <xdr:spPr bwMode="auto">
        <a:xfrm>
          <a:off x="5786105" y="10426855"/>
          <a:ext cx="553607" cy="24790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ｾﾝﾀｰﾗｲﾝ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163508</xdr:colOff>
      <xdr:row>61</xdr:row>
      <xdr:rowOff>142397</xdr:rowOff>
    </xdr:from>
    <xdr:ext cx="503087" cy="446257"/>
    <xdr:sp macro="" textlink="">
      <xdr:nvSpPr>
        <xdr:cNvPr id="1038" name="Text Box 1620">
          <a:extLst>
            <a:ext uri="{FF2B5EF4-FFF2-40B4-BE49-F238E27FC236}">
              <a16:creationId xmlns:a16="http://schemas.microsoft.com/office/drawing/2014/main" id="{D3733F2C-FBE1-4118-B30F-C00F62485FA1}"/>
            </a:ext>
          </a:extLst>
        </xdr:cNvPr>
        <xdr:cNvSpPr txBox="1">
          <a:spLocks noChangeArrowheads="1"/>
        </xdr:cNvSpPr>
      </xdr:nvSpPr>
      <xdr:spPr bwMode="auto">
        <a:xfrm>
          <a:off x="6320468" y="10353197"/>
          <a:ext cx="503087" cy="44625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ｾﾝﾀｰﾗｲﾝ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途切れで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左折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ｾﾝﾀｰﾗｲﾝ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ヘ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9</xdr:col>
      <xdr:colOff>595810</xdr:colOff>
      <xdr:row>61</xdr:row>
      <xdr:rowOff>56835</xdr:rowOff>
    </xdr:from>
    <xdr:to>
      <xdr:col>10</xdr:col>
      <xdr:colOff>95249</xdr:colOff>
      <xdr:row>61</xdr:row>
      <xdr:rowOff>151279</xdr:rowOff>
    </xdr:to>
    <xdr:sp macro="" textlink="">
      <xdr:nvSpPr>
        <xdr:cNvPr id="1039" name="六角形 108">
          <a:extLst>
            <a:ext uri="{FF2B5EF4-FFF2-40B4-BE49-F238E27FC236}">
              <a16:creationId xmlns:a16="http://schemas.microsoft.com/office/drawing/2014/main" id="{B2D7F72C-70B3-40B7-85F7-C40CD6297957}"/>
            </a:ext>
          </a:extLst>
        </xdr:cNvPr>
        <xdr:cNvSpPr/>
      </xdr:nvSpPr>
      <xdr:spPr bwMode="auto">
        <a:xfrm>
          <a:off x="6074590" y="10267635"/>
          <a:ext cx="177619" cy="94444"/>
        </a:xfrm>
        <a:custGeom>
          <a:avLst/>
          <a:gdLst>
            <a:gd name="connsiteX0" fmla="*/ 0 w 130498"/>
            <a:gd name="connsiteY0" fmla="*/ 49467 h 98933"/>
            <a:gd name="connsiteX1" fmla="*/ 24733 w 130498"/>
            <a:gd name="connsiteY1" fmla="*/ 0 h 98933"/>
            <a:gd name="connsiteX2" fmla="*/ 105765 w 130498"/>
            <a:gd name="connsiteY2" fmla="*/ 0 h 98933"/>
            <a:gd name="connsiteX3" fmla="*/ 130498 w 130498"/>
            <a:gd name="connsiteY3" fmla="*/ 49467 h 98933"/>
            <a:gd name="connsiteX4" fmla="*/ 105765 w 130498"/>
            <a:gd name="connsiteY4" fmla="*/ 98933 h 98933"/>
            <a:gd name="connsiteX5" fmla="*/ 24733 w 130498"/>
            <a:gd name="connsiteY5" fmla="*/ 98933 h 98933"/>
            <a:gd name="connsiteX6" fmla="*/ 0 w 130498"/>
            <a:gd name="connsiteY6" fmla="*/ 49467 h 98933"/>
            <a:gd name="connsiteX0" fmla="*/ 0 w 130498"/>
            <a:gd name="connsiteY0" fmla="*/ 49467 h 98933"/>
            <a:gd name="connsiteX1" fmla="*/ 24733 w 130498"/>
            <a:gd name="connsiteY1" fmla="*/ 0 h 98933"/>
            <a:gd name="connsiteX2" fmla="*/ 105765 w 130498"/>
            <a:gd name="connsiteY2" fmla="*/ 0 h 98933"/>
            <a:gd name="connsiteX3" fmla="*/ 130498 w 130498"/>
            <a:gd name="connsiteY3" fmla="*/ 43152 h 98933"/>
            <a:gd name="connsiteX4" fmla="*/ 105765 w 130498"/>
            <a:gd name="connsiteY4" fmla="*/ 98933 h 98933"/>
            <a:gd name="connsiteX5" fmla="*/ 24733 w 130498"/>
            <a:gd name="connsiteY5" fmla="*/ 98933 h 98933"/>
            <a:gd name="connsiteX6" fmla="*/ 0 w 130498"/>
            <a:gd name="connsiteY6" fmla="*/ 49467 h 98933"/>
            <a:gd name="connsiteX0" fmla="*/ 0 w 105765"/>
            <a:gd name="connsiteY0" fmla="*/ 49467 h 98933"/>
            <a:gd name="connsiteX1" fmla="*/ 24733 w 105765"/>
            <a:gd name="connsiteY1" fmla="*/ 0 h 98933"/>
            <a:gd name="connsiteX2" fmla="*/ 105765 w 105765"/>
            <a:gd name="connsiteY2" fmla="*/ 0 h 98933"/>
            <a:gd name="connsiteX3" fmla="*/ 105765 w 105765"/>
            <a:gd name="connsiteY3" fmla="*/ 98933 h 98933"/>
            <a:gd name="connsiteX4" fmla="*/ 24733 w 105765"/>
            <a:gd name="connsiteY4" fmla="*/ 98933 h 98933"/>
            <a:gd name="connsiteX5" fmla="*/ 0 w 105765"/>
            <a:gd name="connsiteY5" fmla="*/ 49467 h 98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5765" h="98933">
              <a:moveTo>
                <a:pt x="0" y="49467"/>
              </a:moveTo>
              <a:lnTo>
                <a:pt x="24733" y="0"/>
              </a:lnTo>
              <a:lnTo>
                <a:pt x="105765" y="0"/>
              </a:lnTo>
              <a:lnTo>
                <a:pt x="105765" y="98933"/>
              </a:lnTo>
              <a:lnTo>
                <a:pt x="24733" y="98933"/>
              </a:lnTo>
              <a:lnTo>
                <a:pt x="0" y="49467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r"/>
          <a:r>
            <a:rPr kumimoji="1" lang="en-US" altLang="ja-JP" sz="7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7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8</xdr:col>
      <xdr:colOff>667428</xdr:colOff>
      <xdr:row>33</xdr:row>
      <xdr:rowOff>49079</xdr:rowOff>
    </xdr:from>
    <xdr:to>
      <xdr:col>10</xdr:col>
      <xdr:colOff>662963</xdr:colOff>
      <xdr:row>40</xdr:row>
      <xdr:rowOff>146956</xdr:rowOff>
    </xdr:to>
    <xdr:pic>
      <xdr:nvPicPr>
        <xdr:cNvPr id="1040" name="図 1039">
          <a:extLst>
            <a:ext uri="{FF2B5EF4-FFF2-40B4-BE49-F238E27FC236}">
              <a16:creationId xmlns:a16="http://schemas.microsoft.com/office/drawing/2014/main" id="{93A427AE-F3DA-42B3-A0D1-9F155D0DC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8028" y="5543099"/>
          <a:ext cx="1351895" cy="127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152406</xdr:colOff>
      <xdr:row>7</xdr:row>
      <xdr:rowOff>97970</xdr:rowOff>
    </xdr:from>
    <xdr:to>
      <xdr:col>12</xdr:col>
      <xdr:colOff>314488</xdr:colOff>
      <xdr:row>8</xdr:row>
      <xdr:rowOff>57645</xdr:rowOff>
    </xdr:to>
    <xdr:sp macro="" textlink="">
      <xdr:nvSpPr>
        <xdr:cNvPr id="1041" name="六角形 1040">
          <a:extLst>
            <a:ext uri="{FF2B5EF4-FFF2-40B4-BE49-F238E27FC236}">
              <a16:creationId xmlns:a16="http://schemas.microsoft.com/office/drawing/2014/main" id="{4B3BF361-2E31-487E-94BA-01DA0DDBF11B}"/>
            </a:ext>
          </a:extLst>
        </xdr:cNvPr>
        <xdr:cNvSpPr/>
      </xdr:nvSpPr>
      <xdr:spPr bwMode="auto">
        <a:xfrm>
          <a:off x="7665726" y="1233350"/>
          <a:ext cx="162082" cy="12731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11</xdr:col>
      <xdr:colOff>84571</xdr:colOff>
      <xdr:row>7</xdr:row>
      <xdr:rowOff>150823</xdr:rowOff>
    </xdr:from>
    <xdr:to>
      <xdr:col>12</xdr:col>
      <xdr:colOff>653096</xdr:colOff>
      <xdr:row>9</xdr:row>
      <xdr:rowOff>19065</xdr:rowOff>
    </xdr:to>
    <xdr:sp macro="" textlink="">
      <xdr:nvSpPr>
        <xdr:cNvPr id="1042" name="Freeform 217">
          <a:extLst>
            <a:ext uri="{FF2B5EF4-FFF2-40B4-BE49-F238E27FC236}">
              <a16:creationId xmlns:a16="http://schemas.microsoft.com/office/drawing/2014/main" id="{8EC1B9ED-BC33-4DA0-83EF-CDC9B5E7381E}"/>
            </a:ext>
          </a:extLst>
        </xdr:cNvPr>
        <xdr:cNvSpPr>
          <a:spLocks/>
        </xdr:cNvSpPr>
      </xdr:nvSpPr>
      <xdr:spPr bwMode="auto">
        <a:xfrm rot="16724174">
          <a:off x="7441303" y="764611"/>
          <a:ext cx="203522" cy="124670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8536 w 8536"/>
            <a:gd name="connsiteY0" fmla="*/ 11374 h 11374"/>
            <a:gd name="connsiteX1" fmla="*/ 6267 w 8536"/>
            <a:gd name="connsiteY1" fmla="*/ 9131 h 11374"/>
            <a:gd name="connsiteX2" fmla="*/ 2963 w 8536"/>
            <a:gd name="connsiteY2" fmla="*/ 5714 h 11374"/>
            <a:gd name="connsiteX3" fmla="*/ 81 w 8536"/>
            <a:gd name="connsiteY3" fmla="*/ 0 h 11374"/>
            <a:gd name="connsiteX0" fmla="*/ 14572 w 14572"/>
            <a:gd name="connsiteY0" fmla="*/ 9197 h 9197"/>
            <a:gd name="connsiteX1" fmla="*/ 7341 w 14572"/>
            <a:gd name="connsiteY1" fmla="*/ 8028 h 9197"/>
            <a:gd name="connsiteX2" fmla="*/ 3470 w 14572"/>
            <a:gd name="connsiteY2" fmla="*/ 5024 h 9197"/>
            <a:gd name="connsiteX3" fmla="*/ 94 w 14572"/>
            <a:gd name="connsiteY3" fmla="*/ 0 h 9197"/>
            <a:gd name="connsiteX0" fmla="*/ 10000 w 10000"/>
            <a:gd name="connsiteY0" fmla="*/ 10000 h 10000"/>
            <a:gd name="connsiteX1" fmla="*/ 5847 w 10000"/>
            <a:gd name="connsiteY1" fmla="*/ 7640 h 10000"/>
            <a:gd name="connsiteX2" fmla="*/ 2381 w 10000"/>
            <a:gd name="connsiteY2" fmla="*/ 5463 h 10000"/>
            <a:gd name="connsiteX3" fmla="*/ 65 w 10000"/>
            <a:gd name="connsiteY3" fmla="*/ 0 h 10000"/>
            <a:gd name="connsiteX0" fmla="*/ 10000 w 10000"/>
            <a:gd name="connsiteY0" fmla="*/ 10000 h 10000"/>
            <a:gd name="connsiteX1" fmla="*/ 5847 w 10000"/>
            <a:gd name="connsiteY1" fmla="*/ 7640 h 10000"/>
            <a:gd name="connsiteX2" fmla="*/ 2381 w 10000"/>
            <a:gd name="connsiteY2" fmla="*/ 5463 h 10000"/>
            <a:gd name="connsiteX3" fmla="*/ 65 w 10000"/>
            <a:gd name="connsiteY3" fmla="*/ 0 h 10000"/>
            <a:gd name="connsiteX0" fmla="*/ 9935 w 9935"/>
            <a:gd name="connsiteY0" fmla="*/ 10000 h 10000"/>
            <a:gd name="connsiteX1" fmla="*/ 5782 w 9935"/>
            <a:gd name="connsiteY1" fmla="*/ 7640 h 10000"/>
            <a:gd name="connsiteX2" fmla="*/ 4048 w 9935"/>
            <a:gd name="connsiteY2" fmla="*/ 4459 h 10000"/>
            <a:gd name="connsiteX3" fmla="*/ 0 w 9935"/>
            <a:gd name="connsiteY3" fmla="*/ 0 h 10000"/>
            <a:gd name="connsiteX0" fmla="*/ 10000 w 10000"/>
            <a:gd name="connsiteY0" fmla="*/ 10000 h 10000"/>
            <a:gd name="connsiteX1" fmla="*/ 5820 w 10000"/>
            <a:gd name="connsiteY1" fmla="*/ 7640 h 10000"/>
            <a:gd name="connsiteX2" fmla="*/ 4074 w 10000"/>
            <a:gd name="connsiteY2" fmla="*/ 4459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6854 w 10000"/>
            <a:gd name="connsiteY1" fmla="*/ 7258 h 10000"/>
            <a:gd name="connsiteX2" fmla="*/ 4074 w 10000"/>
            <a:gd name="connsiteY2" fmla="*/ 4459 h 10000"/>
            <a:gd name="connsiteX3" fmla="*/ 0 w 10000"/>
            <a:gd name="connsiteY3" fmla="*/ 0 h 10000"/>
            <a:gd name="connsiteX0" fmla="*/ 9089 w 9089"/>
            <a:gd name="connsiteY0" fmla="*/ 10536 h 10536"/>
            <a:gd name="connsiteX1" fmla="*/ 6854 w 9089"/>
            <a:gd name="connsiteY1" fmla="*/ 7258 h 10536"/>
            <a:gd name="connsiteX2" fmla="*/ 4074 w 9089"/>
            <a:gd name="connsiteY2" fmla="*/ 4459 h 10536"/>
            <a:gd name="connsiteX3" fmla="*/ 0 w 9089"/>
            <a:gd name="connsiteY3" fmla="*/ 0 h 10536"/>
            <a:gd name="connsiteX0" fmla="*/ 10433 w 10433"/>
            <a:gd name="connsiteY0" fmla="*/ 9672 h 9672"/>
            <a:gd name="connsiteX1" fmla="*/ 7541 w 10433"/>
            <a:gd name="connsiteY1" fmla="*/ 6889 h 9672"/>
            <a:gd name="connsiteX2" fmla="*/ 4482 w 10433"/>
            <a:gd name="connsiteY2" fmla="*/ 4232 h 9672"/>
            <a:gd name="connsiteX3" fmla="*/ 0 w 10433"/>
            <a:gd name="connsiteY3" fmla="*/ 0 h 9672"/>
            <a:gd name="connsiteX0" fmla="*/ 7892 w 7892"/>
            <a:gd name="connsiteY0" fmla="*/ 10791 h 10791"/>
            <a:gd name="connsiteX1" fmla="*/ 5120 w 7892"/>
            <a:gd name="connsiteY1" fmla="*/ 7914 h 10791"/>
            <a:gd name="connsiteX2" fmla="*/ 2188 w 7892"/>
            <a:gd name="connsiteY2" fmla="*/ 5167 h 10791"/>
            <a:gd name="connsiteX3" fmla="*/ 1098 w 7892"/>
            <a:gd name="connsiteY3" fmla="*/ 0 h 10791"/>
            <a:gd name="connsiteX0" fmla="*/ 8609 w 8609"/>
            <a:gd name="connsiteY0" fmla="*/ 10000 h 10000"/>
            <a:gd name="connsiteX1" fmla="*/ 5097 w 8609"/>
            <a:gd name="connsiteY1" fmla="*/ 7334 h 10000"/>
            <a:gd name="connsiteX2" fmla="*/ 1381 w 8609"/>
            <a:gd name="connsiteY2" fmla="*/ 4788 h 10000"/>
            <a:gd name="connsiteX3" fmla="*/ 0 w 8609"/>
            <a:gd name="connsiteY3" fmla="*/ 0 h 10000"/>
            <a:gd name="connsiteX0" fmla="*/ 10690 w 10690"/>
            <a:gd name="connsiteY0" fmla="*/ 10400 h 10400"/>
            <a:gd name="connsiteX1" fmla="*/ 6611 w 10690"/>
            <a:gd name="connsiteY1" fmla="*/ 7734 h 10400"/>
            <a:gd name="connsiteX2" fmla="*/ 2294 w 10690"/>
            <a:gd name="connsiteY2" fmla="*/ 5188 h 10400"/>
            <a:gd name="connsiteX3" fmla="*/ 44 w 10690"/>
            <a:gd name="connsiteY3" fmla="*/ 323 h 10400"/>
            <a:gd name="connsiteX4" fmla="*/ 690 w 10690"/>
            <a:gd name="connsiteY4" fmla="*/ 400 h 10400"/>
            <a:gd name="connsiteX0" fmla="*/ 10690 w 10690"/>
            <a:gd name="connsiteY0" fmla="*/ 10400 h 10400"/>
            <a:gd name="connsiteX1" fmla="*/ 5356 w 10690"/>
            <a:gd name="connsiteY1" fmla="*/ 8283 h 10400"/>
            <a:gd name="connsiteX2" fmla="*/ 2294 w 10690"/>
            <a:gd name="connsiteY2" fmla="*/ 5188 h 10400"/>
            <a:gd name="connsiteX3" fmla="*/ 44 w 10690"/>
            <a:gd name="connsiteY3" fmla="*/ 323 h 10400"/>
            <a:gd name="connsiteX4" fmla="*/ 690 w 10690"/>
            <a:gd name="connsiteY4" fmla="*/ 400 h 10400"/>
            <a:gd name="connsiteX0" fmla="*/ 7554 w 7554"/>
            <a:gd name="connsiteY0" fmla="*/ 11122 h 11122"/>
            <a:gd name="connsiteX1" fmla="*/ 5356 w 7554"/>
            <a:gd name="connsiteY1" fmla="*/ 8283 h 11122"/>
            <a:gd name="connsiteX2" fmla="*/ 2294 w 7554"/>
            <a:gd name="connsiteY2" fmla="*/ 5188 h 11122"/>
            <a:gd name="connsiteX3" fmla="*/ 44 w 7554"/>
            <a:gd name="connsiteY3" fmla="*/ 323 h 11122"/>
            <a:gd name="connsiteX4" fmla="*/ 690 w 7554"/>
            <a:gd name="connsiteY4" fmla="*/ 400 h 11122"/>
            <a:gd name="connsiteX0" fmla="*/ 11859 w 11859"/>
            <a:gd name="connsiteY0" fmla="*/ 9726 h 9726"/>
            <a:gd name="connsiteX1" fmla="*/ 7091 w 11859"/>
            <a:gd name="connsiteY1" fmla="*/ 7447 h 9726"/>
            <a:gd name="connsiteX2" fmla="*/ 3038 w 11859"/>
            <a:gd name="connsiteY2" fmla="*/ 4665 h 9726"/>
            <a:gd name="connsiteX3" fmla="*/ 59 w 11859"/>
            <a:gd name="connsiteY3" fmla="*/ 290 h 9726"/>
            <a:gd name="connsiteX4" fmla="*/ 914 w 11859"/>
            <a:gd name="connsiteY4" fmla="*/ 360 h 9726"/>
            <a:gd name="connsiteX0" fmla="*/ 7333 w 7333"/>
            <a:gd name="connsiteY0" fmla="*/ 9993 h 9993"/>
            <a:gd name="connsiteX1" fmla="*/ 5979 w 7333"/>
            <a:gd name="connsiteY1" fmla="*/ 7657 h 9993"/>
            <a:gd name="connsiteX2" fmla="*/ 2562 w 7333"/>
            <a:gd name="connsiteY2" fmla="*/ 4796 h 9993"/>
            <a:gd name="connsiteX3" fmla="*/ 50 w 7333"/>
            <a:gd name="connsiteY3" fmla="*/ 298 h 9993"/>
            <a:gd name="connsiteX4" fmla="*/ 771 w 7333"/>
            <a:gd name="connsiteY4" fmla="*/ 370 h 9993"/>
            <a:gd name="connsiteX0" fmla="*/ 10000 w 10000"/>
            <a:gd name="connsiteY0" fmla="*/ 10000 h 10000"/>
            <a:gd name="connsiteX1" fmla="*/ 8154 w 10000"/>
            <a:gd name="connsiteY1" fmla="*/ 7662 h 10000"/>
            <a:gd name="connsiteX2" fmla="*/ 6700 w 10000"/>
            <a:gd name="connsiteY2" fmla="*/ 4075 h 10000"/>
            <a:gd name="connsiteX3" fmla="*/ 68 w 10000"/>
            <a:gd name="connsiteY3" fmla="*/ 298 h 10000"/>
            <a:gd name="connsiteX4" fmla="*/ 1051 w 10000"/>
            <a:gd name="connsiteY4" fmla="*/ 370 h 10000"/>
            <a:gd name="connsiteX0" fmla="*/ 10000 w 10000"/>
            <a:gd name="connsiteY0" fmla="*/ 10000 h 10000"/>
            <a:gd name="connsiteX1" fmla="*/ 8154 w 10000"/>
            <a:gd name="connsiteY1" fmla="*/ 7662 h 10000"/>
            <a:gd name="connsiteX2" fmla="*/ 4473 w 10000"/>
            <a:gd name="connsiteY2" fmla="*/ 3664 h 10000"/>
            <a:gd name="connsiteX3" fmla="*/ 68 w 10000"/>
            <a:gd name="connsiteY3" fmla="*/ 298 h 10000"/>
            <a:gd name="connsiteX4" fmla="*/ 1051 w 10000"/>
            <a:gd name="connsiteY4" fmla="*/ 370 h 10000"/>
            <a:gd name="connsiteX0" fmla="*/ 10266 w 10266"/>
            <a:gd name="connsiteY0" fmla="*/ 10942 h 10942"/>
            <a:gd name="connsiteX1" fmla="*/ 8420 w 10266"/>
            <a:gd name="connsiteY1" fmla="*/ 8604 h 10942"/>
            <a:gd name="connsiteX2" fmla="*/ 4739 w 10266"/>
            <a:gd name="connsiteY2" fmla="*/ 4606 h 10942"/>
            <a:gd name="connsiteX3" fmla="*/ 334 w 10266"/>
            <a:gd name="connsiteY3" fmla="*/ 1240 h 10942"/>
            <a:gd name="connsiteX4" fmla="*/ 0 w 10266"/>
            <a:gd name="connsiteY4" fmla="*/ 0 h 10942"/>
            <a:gd name="connsiteX0" fmla="*/ 10266 w 10266"/>
            <a:gd name="connsiteY0" fmla="*/ 10942 h 10942"/>
            <a:gd name="connsiteX1" fmla="*/ 8420 w 10266"/>
            <a:gd name="connsiteY1" fmla="*/ 8604 h 10942"/>
            <a:gd name="connsiteX2" fmla="*/ 4739 w 10266"/>
            <a:gd name="connsiteY2" fmla="*/ 4606 h 10942"/>
            <a:gd name="connsiteX3" fmla="*/ 1515 w 10266"/>
            <a:gd name="connsiteY3" fmla="*/ 1814 h 10942"/>
            <a:gd name="connsiteX4" fmla="*/ 0 w 10266"/>
            <a:gd name="connsiteY4" fmla="*/ 0 h 10942"/>
            <a:gd name="connsiteX0" fmla="*/ 10153 w 10153"/>
            <a:gd name="connsiteY0" fmla="*/ 10528 h 10528"/>
            <a:gd name="connsiteX1" fmla="*/ 8307 w 10153"/>
            <a:gd name="connsiteY1" fmla="*/ 8190 h 10528"/>
            <a:gd name="connsiteX2" fmla="*/ 4626 w 10153"/>
            <a:gd name="connsiteY2" fmla="*/ 4192 h 10528"/>
            <a:gd name="connsiteX3" fmla="*/ 1402 w 10153"/>
            <a:gd name="connsiteY3" fmla="*/ 1400 h 10528"/>
            <a:gd name="connsiteX4" fmla="*/ 0 w 10153"/>
            <a:gd name="connsiteY4" fmla="*/ 0 h 10528"/>
            <a:gd name="connsiteX0" fmla="*/ 11199 w 11199"/>
            <a:gd name="connsiteY0" fmla="*/ 10504 h 10504"/>
            <a:gd name="connsiteX1" fmla="*/ 9353 w 11199"/>
            <a:gd name="connsiteY1" fmla="*/ 8166 h 10504"/>
            <a:gd name="connsiteX2" fmla="*/ 5672 w 11199"/>
            <a:gd name="connsiteY2" fmla="*/ 4168 h 10504"/>
            <a:gd name="connsiteX3" fmla="*/ 2448 w 11199"/>
            <a:gd name="connsiteY3" fmla="*/ 1376 h 10504"/>
            <a:gd name="connsiteX4" fmla="*/ 0 w 11199"/>
            <a:gd name="connsiteY4" fmla="*/ 0 h 105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199" h="10504">
              <a:moveTo>
                <a:pt x="11199" y="10504"/>
              </a:moveTo>
              <a:cubicBezTo>
                <a:pt x="8658" y="10332"/>
                <a:pt x="10274" y="9222"/>
                <a:pt x="9353" y="8166"/>
              </a:cubicBezTo>
              <a:cubicBezTo>
                <a:pt x="8432" y="7110"/>
                <a:pt x="7016" y="5242"/>
                <a:pt x="5672" y="4168"/>
              </a:cubicBezTo>
              <a:cubicBezTo>
                <a:pt x="4327" y="3096"/>
                <a:pt x="2855" y="2115"/>
                <a:pt x="2448" y="1376"/>
              </a:cubicBezTo>
              <a:cubicBezTo>
                <a:pt x="2042" y="639"/>
                <a:pt x="159" y="57"/>
                <a:pt x="0" y="0"/>
              </a:cubicBez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46268</xdr:colOff>
      <xdr:row>1</xdr:row>
      <xdr:rowOff>19727</xdr:rowOff>
    </xdr:from>
    <xdr:ext cx="1258661" cy="1256621"/>
    <xdr:pic>
      <xdr:nvPicPr>
        <xdr:cNvPr id="1043" name="image6.jpg" title="画像">
          <a:extLst>
            <a:ext uri="{FF2B5EF4-FFF2-40B4-BE49-F238E27FC236}">
              <a16:creationId xmlns:a16="http://schemas.microsoft.com/office/drawing/2014/main" id="{64351E5B-75B0-444B-85C2-528084C6253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237768" y="149267"/>
          <a:ext cx="1258661" cy="1256621"/>
        </a:xfrm>
        <a:prstGeom prst="rect">
          <a:avLst/>
        </a:prstGeom>
        <a:noFill/>
      </xdr:spPr>
    </xdr:pic>
    <xdr:clientData fLocksWithSheet="0"/>
  </xdr:oneCellAnchor>
  <xdr:twoCellAnchor>
    <xdr:from>
      <xdr:col>15</xdr:col>
      <xdr:colOff>17484</xdr:colOff>
      <xdr:row>1</xdr:row>
      <xdr:rowOff>19050</xdr:rowOff>
    </xdr:from>
    <xdr:to>
      <xdr:col>15</xdr:col>
      <xdr:colOff>189799</xdr:colOff>
      <xdr:row>2</xdr:row>
      <xdr:rowOff>0</xdr:rowOff>
    </xdr:to>
    <xdr:sp macro="" textlink="">
      <xdr:nvSpPr>
        <xdr:cNvPr id="1044" name="六角形 1043">
          <a:extLst>
            <a:ext uri="{FF2B5EF4-FFF2-40B4-BE49-F238E27FC236}">
              <a16:creationId xmlns:a16="http://schemas.microsoft.com/office/drawing/2014/main" id="{96D63109-72F5-40BA-A16B-F3DB28585B51}"/>
            </a:ext>
          </a:extLst>
        </xdr:cNvPr>
        <xdr:cNvSpPr/>
      </xdr:nvSpPr>
      <xdr:spPr bwMode="auto">
        <a:xfrm>
          <a:off x="9565344" y="14859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185896</xdr:colOff>
      <xdr:row>4</xdr:row>
      <xdr:rowOff>28763</xdr:rowOff>
    </xdr:from>
    <xdr:ext cx="302079" cy="305168"/>
    <xdr:grpSp>
      <xdr:nvGrpSpPr>
        <xdr:cNvPr id="1045" name="Group 6672">
          <a:extLst>
            <a:ext uri="{FF2B5EF4-FFF2-40B4-BE49-F238E27FC236}">
              <a16:creationId xmlns:a16="http://schemas.microsoft.com/office/drawing/2014/main" id="{23D59088-1D14-4D1C-A23E-C409FA68950F}"/>
            </a:ext>
          </a:extLst>
        </xdr:cNvPr>
        <xdr:cNvGrpSpPr>
          <a:grpSpLocks/>
        </xdr:cNvGrpSpPr>
      </xdr:nvGrpSpPr>
      <xdr:grpSpPr bwMode="auto">
        <a:xfrm>
          <a:off x="9766156" y="662794"/>
          <a:ext cx="302079" cy="305168"/>
          <a:chOff x="536" y="109"/>
          <a:chExt cx="46" cy="44"/>
        </a:xfrm>
      </xdr:grpSpPr>
      <xdr:pic>
        <xdr:nvPicPr>
          <xdr:cNvPr id="1046" name="Picture 6673" descr="route2">
            <a:extLst>
              <a:ext uri="{FF2B5EF4-FFF2-40B4-BE49-F238E27FC236}">
                <a16:creationId xmlns:a16="http://schemas.microsoft.com/office/drawing/2014/main" id="{D712B964-A0F5-F872-9CD3-4F9B648C1E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7" name="Text Box 6674">
            <a:extLst>
              <a:ext uri="{FF2B5EF4-FFF2-40B4-BE49-F238E27FC236}">
                <a16:creationId xmlns:a16="http://schemas.microsoft.com/office/drawing/2014/main" id="{BEB50143-F68A-7EA9-F763-3EB560F77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80849</xdr:colOff>
      <xdr:row>5</xdr:row>
      <xdr:rowOff>82708</xdr:rowOff>
    </xdr:from>
    <xdr:to>
      <xdr:col>15</xdr:col>
      <xdr:colOff>596504</xdr:colOff>
      <xdr:row>6</xdr:row>
      <xdr:rowOff>83173</xdr:rowOff>
    </xdr:to>
    <xdr:sp macro="" textlink="">
      <xdr:nvSpPr>
        <xdr:cNvPr id="1048" name="Line 1026">
          <a:extLst>
            <a:ext uri="{FF2B5EF4-FFF2-40B4-BE49-F238E27FC236}">
              <a16:creationId xmlns:a16="http://schemas.microsoft.com/office/drawing/2014/main" id="{F243968E-FF77-4E00-A588-2DE3A227CAFF}"/>
            </a:ext>
          </a:extLst>
        </xdr:cNvPr>
        <xdr:cNvSpPr>
          <a:spLocks noChangeShapeType="1"/>
        </xdr:cNvSpPr>
      </xdr:nvSpPr>
      <xdr:spPr bwMode="auto">
        <a:xfrm rot="21072021" flipV="1">
          <a:off x="9628709" y="882808"/>
          <a:ext cx="515655" cy="168105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456289"/>
            <a:gd name="connsiteY0" fmla="*/ 2 h 998420"/>
            <a:gd name="connsiteX1" fmla="*/ 456289 w 456289"/>
            <a:gd name="connsiteY1" fmla="*/ 998420 h 998420"/>
            <a:gd name="connsiteX0" fmla="*/ 0 w 456289"/>
            <a:gd name="connsiteY0" fmla="*/ 2 h 998420"/>
            <a:gd name="connsiteX1" fmla="*/ 456289 w 456289"/>
            <a:gd name="connsiteY1" fmla="*/ 998420 h 998420"/>
            <a:gd name="connsiteX0" fmla="*/ 0 w 439817"/>
            <a:gd name="connsiteY0" fmla="*/ -2 h 1240096"/>
            <a:gd name="connsiteX1" fmla="*/ 439817 w 439817"/>
            <a:gd name="connsiteY1" fmla="*/ 1240096 h 1240096"/>
            <a:gd name="connsiteX0" fmla="*/ 0 w 439817"/>
            <a:gd name="connsiteY0" fmla="*/ -2 h 1240096"/>
            <a:gd name="connsiteX1" fmla="*/ 439817 w 439817"/>
            <a:gd name="connsiteY1" fmla="*/ 1240096 h 1240096"/>
            <a:gd name="connsiteX0" fmla="*/ 0 w 439817"/>
            <a:gd name="connsiteY0" fmla="*/ -2 h 1240096"/>
            <a:gd name="connsiteX1" fmla="*/ 439817 w 439817"/>
            <a:gd name="connsiteY1" fmla="*/ 1240096 h 12400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9817" h="1240096">
              <a:moveTo>
                <a:pt x="0" y="-2"/>
              </a:moveTo>
              <a:cubicBezTo>
                <a:pt x="170523" y="536143"/>
                <a:pt x="194645" y="607829"/>
                <a:pt x="439817" y="124009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540602</xdr:colOff>
      <xdr:row>4</xdr:row>
      <xdr:rowOff>138384</xdr:rowOff>
    </xdr:from>
    <xdr:to>
      <xdr:col>15</xdr:col>
      <xdr:colOff>667886</xdr:colOff>
      <xdr:row>5</xdr:row>
      <xdr:rowOff>124321</xdr:rowOff>
    </xdr:to>
    <xdr:sp macro="" textlink="">
      <xdr:nvSpPr>
        <xdr:cNvPr id="1049" name="Oval 820">
          <a:extLst>
            <a:ext uri="{FF2B5EF4-FFF2-40B4-BE49-F238E27FC236}">
              <a16:creationId xmlns:a16="http://schemas.microsoft.com/office/drawing/2014/main" id="{9B408227-69B6-4984-834C-DBB71D81D5DA}"/>
            </a:ext>
          </a:extLst>
        </xdr:cNvPr>
        <xdr:cNvSpPr>
          <a:spLocks noChangeArrowheads="1"/>
        </xdr:cNvSpPr>
      </xdr:nvSpPr>
      <xdr:spPr bwMode="auto">
        <a:xfrm>
          <a:off x="10088462" y="770844"/>
          <a:ext cx="127284" cy="15357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545043</xdr:colOff>
      <xdr:row>5</xdr:row>
      <xdr:rowOff>153458</xdr:rowOff>
    </xdr:from>
    <xdr:to>
      <xdr:col>15</xdr:col>
      <xdr:colOff>689791</xdr:colOff>
      <xdr:row>7</xdr:row>
      <xdr:rowOff>31749</xdr:rowOff>
    </xdr:to>
    <xdr:sp macro="" textlink="">
      <xdr:nvSpPr>
        <xdr:cNvPr id="1050" name="Text Box 1664">
          <a:extLst>
            <a:ext uri="{FF2B5EF4-FFF2-40B4-BE49-F238E27FC236}">
              <a16:creationId xmlns:a16="http://schemas.microsoft.com/office/drawing/2014/main" id="{8C0E3B50-FCC1-4499-88AB-16752156326E}"/>
            </a:ext>
          </a:extLst>
        </xdr:cNvPr>
        <xdr:cNvSpPr txBox="1">
          <a:spLocks noChangeArrowheads="1"/>
        </xdr:cNvSpPr>
      </xdr:nvSpPr>
      <xdr:spPr bwMode="auto">
        <a:xfrm>
          <a:off x="10092903" y="953558"/>
          <a:ext cx="137128" cy="2135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15</xdr:col>
      <xdr:colOff>667900</xdr:colOff>
      <xdr:row>2</xdr:row>
      <xdr:rowOff>150584</xdr:rowOff>
    </xdr:from>
    <xdr:ext cx="302079" cy="305168"/>
    <xdr:grpSp>
      <xdr:nvGrpSpPr>
        <xdr:cNvPr id="1051" name="Group 6672">
          <a:extLst>
            <a:ext uri="{FF2B5EF4-FFF2-40B4-BE49-F238E27FC236}">
              <a16:creationId xmlns:a16="http://schemas.microsoft.com/office/drawing/2014/main" id="{6549B8D0-6075-4F17-B301-2F6FC2624338}"/>
            </a:ext>
          </a:extLst>
        </xdr:cNvPr>
        <xdr:cNvGrpSpPr>
          <a:grpSpLocks/>
        </xdr:cNvGrpSpPr>
      </xdr:nvGrpSpPr>
      <xdr:grpSpPr bwMode="auto">
        <a:xfrm>
          <a:off x="10248160" y="447240"/>
          <a:ext cx="302079" cy="305168"/>
          <a:chOff x="536" y="109"/>
          <a:chExt cx="46" cy="44"/>
        </a:xfrm>
      </xdr:grpSpPr>
      <xdr:pic>
        <xdr:nvPicPr>
          <xdr:cNvPr id="1052" name="Picture 6673" descr="route2">
            <a:extLst>
              <a:ext uri="{FF2B5EF4-FFF2-40B4-BE49-F238E27FC236}">
                <a16:creationId xmlns:a16="http://schemas.microsoft.com/office/drawing/2014/main" id="{71F9B8A8-CD12-399A-F8BF-2ADB05ECC9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3" name="Text Box 6674">
            <a:extLst>
              <a:ext uri="{FF2B5EF4-FFF2-40B4-BE49-F238E27FC236}">
                <a16:creationId xmlns:a16="http://schemas.microsoft.com/office/drawing/2014/main" id="{2FF39D11-F3E5-71F4-31CB-071B97171AC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394764</xdr:colOff>
      <xdr:row>4</xdr:row>
      <xdr:rowOff>64771</xdr:rowOff>
    </xdr:from>
    <xdr:to>
      <xdr:col>16</xdr:col>
      <xdr:colOff>250370</xdr:colOff>
      <xdr:row>8</xdr:row>
      <xdr:rowOff>97948</xdr:rowOff>
    </xdr:to>
    <xdr:sp macro="" textlink="">
      <xdr:nvSpPr>
        <xdr:cNvPr id="1054" name="Freeform 471">
          <a:extLst>
            <a:ext uri="{FF2B5EF4-FFF2-40B4-BE49-F238E27FC236}">
              <a16:creationId xmlns:a16="http://schemas.microsoft.com/office/drawing/2014/main" id="{83605689-F4A6-44A3-B7D5-3C21D60ACD99}"/>
            </a:ext>
          </a:extLst>
        </xdr:cNvPr>
        <xdr:cNvSpPr>
          <a:spLocks/>
        </xdr:cNvSpPr>
      </xdr:nvSpPr>
      <xdr:spPr bwMode="auto">
        <a:xfrm>
          <a:off x="9942624" y="697231"/>
          <a:ext cx="541406" cy="70373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5385"/>
            <a:gd name="connsiteY0" fmla="*/ 10401 h 10401"/>
            <a:gd name="connsiteX1" fmla="*/ 4912 w 15385"/>
            <a:gd name="connsiteY1" fmla="*/ 0 h 10401"/>
            <a:gd name="connsiteX2" fmla="*/ 15385 w 15385"/>
            <a:gd name="connsiteY2" fmla="*/ 1046 h 10401"/>
            <a:gd name="connsiteX0" fmla="*/ 0 w 15385"/>
            <a:gd name="connsiteY0" fmla="*/ 10401 h 10506"/>
            <a:gd name="connsiteX1" fmla="*/ 4912 w 15385"/>
            <a:gd name="connsiteY1" fmla="*/ 0 h 10506"/>
            <a:gd name="connsiteX2" fmla="*/ 15385 w 15385"/>
            <a:gd name="connsiteY2" fmla="*/ 1046 h 10506"/>
            <a:gd name="connsiteX0" fmla="*/ 0 w 15385"/>
            <a:gd name="connsiteY0" fmla="*/ 10401 h 10998"/>
            <a:gd name="connsiteX1" fmla="*/ 3997 w 15385"/>
            <a:gd name="connsiteY1" fmla="*/ 10217 h 10998"/>
            <a:gd name="connsiteX2" fmla="*/ 4912 w 15385"/>
            <a:gd name="connsiteY2" fmla="*/ 0 h 10998"/>
            <a:gd name="connsiteX3" fmla="*/ 15385 w 15385"/>
            <a:gd name="connsiteY3" fmla="*/ 1046 h 10998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482 h 11522"/>
            <a:gd name="connsiteX1" fmla="*/ 4153 w 15385"/>
            <a:gd name="connsiteY1" fmla="*/ 10871 h 11522"/>
            <a:gd name="connsiteX2" fmla="*/ 3820 w 15385"/>
            <a:gd name="connsiteY2" fmla="*/ 0 h 11522"/>
            <a:gd name="connsiteX3" fmla="*/ 15385 w 15385"/>
            <a:gd name="connsiteY3" fmla="*/ 1127 h 11522"/>
            <a:gd name="connsiteX0" fmla="*/ 0 w 15385"/>
            <a:gd name="connsiteY0" fmla="*/ 10400 h 11440"/>
            <a:gd name="connsiteX1" fmla="*/ 4153 w 15385"/>
            <a:gd name="connsiteY1" fmla="*/ 10789 h 11440"/>
            <a:gd name="connsiteX2" fmla="*/ 4522 w 15385"/>
            <a:gd name="connsiteY2" fmla="*/ 0 h 11440"/>
            <a:gd name="connsiteX3" fmla="*/ 15385 w 15385"/>
            <a:gd name="connsiteY3" fmla="*/ 1045 h 11440"/>
            <a:gd name="connsiteX0" fmla="*/ 0 w 15385"/>
            <a:gd name="connsiteY0" fmla="*/ 10400 h 11851"/>
            <a:gd name="connsiteX1" fmla="*/ 4621 w 15385"/>
            <a:gd name="connsiteY1" fmla="*/ 11280 h 11851"/>
            <a:gd name="connsiteX2" fmla="*/ 4522 w 15385"/>
            <a:gd name="connsiteY2" fmla="*/ 0 h 11851"/>
            <a:gd name="connsiteX3" fmla="*/ 15385 w 15385"/>
            <a:gd name="connsiteY3" fmla="*/ 1045 h 11851"/>
            <a:gd name="connsiteX0" fmla="*/ 0 w 15385"/>
            <a:gd name="connsiteY0" fmla="*/ 10400 h 11181"/>
            <a:gd name="connsiteX1" fmla="*/ 4543 w 15385"/>
            <a:gd name="connsiteY1" fmla="*/ 10461 h 11181"/>
            <a:gd name="connsiteX2" fmla="*/ 4522 w 15385"/>
            <a:gd name="connsiteY2" fmla="*/ 0 h 11181"/>
            <a:gd name="connsiteX3" fmla="*/ 15385 w 15385"/>
            <a:gd name="connsiteY3" fmla="*/ 1045 h 11181"/>
            <a:gd name="connsiteX0" fmla="*/ 0 w 13202"/>
            <a:gd name="connsiteY0" fmla="*/ 10809 h 11289"/>
            <a:gd name="connsiteX1" fmla="*/ 2360 w 13202"/>
            <a:gd name="connsiteY1" fmla="*/ 10461 h 11289"/>
            <a:gd name="connsiteX2" fmla="*/ 2339 w 13202"/>
            <a:gd name="connsiteY2" fmla="*/ 0 h 11289"/>
            <a:gd name="connsiteX3" fmla="*/ 13202 w 13202"/>
            <a:gd name="connsiteY3" fmla="*/ 1045 h 11289"/>
            <a:gd name="connsiteX0" fmla="*/ 0 w 15541"/>
            <a:gd name="connsiteY0" fmla="*/ 10154 h 11128"/>
            <a:gd name="connsiteX1" fmla="*/ 4699 w 15541"/>
            <a:gd name="connsiteY1" fmla="*/ 10461 h 11128"/>
            <a:gd name="connsiteX2" fmla="*/ 4678 w 15541"/>
            <a:gd name="connsiteY2" fmla="*/ 0 h 11128"/>
            <a:gd name="connsiteX3" fmla="*/ 15541 w 15541"/>
            <a:gd name="connsiteY3" fmla="*/ 1045 h 11128"/>
            <a:gd name="connsiteX0" fmla="*/ 0 w 15541"/>
            <a:gd name="connsiteY0" fmla="*/ 10154 h 10672"/>
            <a:gd name="connsiteX1" fmla="*/ 4699 w 15541"/>
            <a:gd name="connsiteY1" fmla="*/ 10461 h 10672"/>
            <a:gd name="connsiteX2" fmla="*/ 4678 w 15541"/>
            <a:gd name="connsiteY2" fmla="*/ 0 h 10672"/>
            <a:gd name="connsiteX3" fmla="*/ 15541 w 15541"/>
            <a:gd name="connsiteY3" fmla="*/ 1045 h 10672"/>
            <a:gd name="connsiteX0" fmla="*/ 0 w 15541"/>
            <a:gd name="connsiteY0" fmla="*/ 10154 h 10461"/>
            <a:gd name="connsiteX1" fmla="*/ 4699 w 15541"/>
            <a:gd name="connsiteY1" fmla="*/ 10461 h 10461"/>
            <a:gd name="connsiteX2" fmla="*/ 4678 w 15541"/>
            <a:gd name="connsiteY2" fmla="*/ 0 h 10461"/>
            <a:gd name="connsiteX3" fmla="*/ 15541 w 15541"/>
            <a:gd name="connsiteY3" fmla="*/ 1045 h 10461"/>
            <a:gd name="connsiteX0" fmla="*/ 0 w 15043"/>
            <a:gd name="connsiteY0" fmla="*/ 12510 h 12817"/>
            <a:gd name="connsiteX1" fmla="*/ 4699 w 15043"/>
            <a:gd name="connsiteY1" fmla="*/ 12817 h 12817"/>
            <a:gd name="connsiteX2" fmla="*/ 4678 w 15043"/>
            <a:gd name="connsiteY2" fmla="*/ 2356 h 12817"/>
            <a:gd name="connsiteX3" fmla="*/ 15043 w 15043"/>
            <a:gd name="connsiteY3" fmla="*/ 14 h 12817"/>
            <a:gd name="connsiteX0" fmla="*/ 0 w 12991"/>
            <a:gd name="connsiteY0" fmla="*/ 12765 h 13072"/>
            <a:gd name="connsiteX1" fmla="*/ 4699 w 12991"/>
            <a:gd name="connsiteY1" fmla="*/ 13072 h 13072"/>
            <a:gd name="connsiteX2" fmla="*/ 4678 w 12991"/>
            <a:gd name="connsiteY2" fmla="*/ 2611 h 13072"/>
            <a:gd name="connsiteX3" fmla="*/ 12991 w 12991"/>
            <a:gd name="connsiteY3" fmla="*/ 13 h 13072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112 w 8404"/>
            <a:gd name="connsiteY0" fmla="*/ 13059 h 13059"/>
            <a:gd name="connsiteX1" fmla="*/ 91 w 8404"/>
            <a:gd name="connsiteY1" fmla="*/ 2598 h 13059"/>
            <a:gd name="connsiteX2" fmla="*/ 8404 w 8404"/>
            <a:gd name="connsiteY2" fmla="*/ 0 h 13059"/>
            <a:gd name="connsiteX0" fmla="*/ 133 w 9302"/>
            <a:gd name="connsiteY0" fmla="*/ 10065 h 10065"/>
            <a:gd name="connsiteX1" fmla="*/ 108 w 9302"/>
            <a:gd name="connsiteY1" fmla="*/ 2054 h 10065"/>
            <a:gd name="connsiteX2" fmla="*/ 9302 w 9302"/>
            <a:gd name="connsiteY2" fmla="*/ 0 h 10065"/>
            <a:gd name="connsiteX0" fmla="*/ 143 w 10000"/>
            <a:gd name="connsiteY0" fmla="*/ 10000 h 10000"/>
            <a:gd name="connsiteX1" fmla="*/ 116 w 10000"/>
            <a:gd name="connsiteY1" fmla="*/ 2041 h 10000"/>
            <a:gd name="connsiteX2" fmla="*/ 10000 w 10000"/>
            <a:gd name="connsiteY2" fmla="*/ 0 h 10000"/>
            <a:gd name="connsiteX0" fmla="*/ 143 w 10000"/>
            <a:gd name="connsiteY0" fmla="*/ 10000 h 10000"/>
            <a:gd name="connsiteX1" fmla="*/ 116 w 10000"/>
            <a:gd name="connsiteY1" fmla="*/ 2041 h 10000"/>
            <a:gd name="connsiteX2" fmla="*/ 10000 w 10000"/>
            <a:gd name="connsiteY2" fmla="*/ 0 h 10000"/>
            <a:gd name="connsiteX0" fmla="*/ 143 w 8176"/>
            <a:gd name="connsiteY0" fmla="*/ 10064 h 10064"/>
            <a:gd name="connsiteX1" fmla="*/ 116 w 8176"/>
            <a:gd name="connsiteY1" fmla="*/ 2105 h 10064"/>
            <a:gd name="connsiteX2" fmla="*/ 8176 w 8176"/>
            <a:gd name="connsiteY2" fmla="*/ 0 h 10064"/>
            <a:gd name="connsiteX0" fmla="*/ 0 w 14946"/>
            <a:gd name="connsiteY0" fmla="*/ 9773 h 9773"/>
            <a:gd name="connsiteX1" fmla="*/ 5088 w 14946"/>
            <a:gd name="connsiteY1" fmla="*/ 2092 h 9773"/>
            <a:gd name="connsiteX2" fmla="*/ 14946 w 14946"/>
            <a:gd name="connsiteY2" fmla="*/ 0 h 9773"/>
            <a:gd name="connsiteX0" fmla="*/ 0 w 10000"/>
            <a:gd name="connsiteY0" fmla="*/ 10000 h 10000"/>
            <a:gd name="connsiteX1" fmla="*/ 3404 w 10000"/>
            <a:gd name="connsiteY1" fmla="*/ 2141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3404 w 10000"/>
            <a:gd name="connsiteY1" fmla="*/ 2141 h 10000"/>
            <a:gd name="connsiteX2" fmla="*/ 10000 w 10000"/>
            <a:gd name="connsiteY2" fmla="*/ 0 h 10000"/>
            <a:gd name="connsiteX0" fmla="*/ 0 w 10884"/>
            <a:gd name="connsiteY0" fmla="*/ 10077 h 10077"/>
            <a:gd name="connsiteX1" fmla="*/ 4288 w 10884"/>
            <a:gd name="connsiteY1" fmla="*/ 2141 h 10077"/>
            <a:gd name="connsiteX2" fmla="*/ 10884 w 10884"/>
            <a:gd name="connsiteY2" fmla="*/ 0 h 100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884" h="10077">
              <a:moveTo>
                <a:pt x="0" y="10077"/>
              </a:moveTo>
              <a:cubicBezTo>
                <a:pt x="4049" y="5955"/>
                <a:pt x="4084" y="6320"/>
                <a:pt x="4288" y="2141"/>
              </a:cubicBezTo>
              <a:cubicBezTo>
                <a:pt x="8716" y="1021"/>
                <a:pt x="6965" y="1741"/>
                <a:pt x="1088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531796</xdr:colOff>
      <xdr:row>5</xdr:row>
      <xdr:rowOff>160649</xdr:rowOff>
    </xdr:from>
    <xdr:to>
      <xdr:col>15</xdr:col>
      <xdr:colOff>674913</xdr:colOff>
      <xdr:row>6</xdr:row>
      <xdr:rowOff>114300</xdr:rowOff>
    </xdr:to>
    <xdr:sp macro="" textlink="">
      <xdr:nvSpPr>
        <xdr:cNvPr id="1055" name="AutoShape 790">
          <a:extLst>
            <a:ext uri="{FF2B5EF4-FFF2-40B4-BE49-F238E27FC236}">
              <a16:creationId xmlns:a16="http://schemas.microsoft.com/office/drawing/2014/main" id="{10DFB809-B352-487B-97DE-528EF1572FA9}"/>
            </a:ext>
          </a:extLst>
        </xdr:cNvPr>
        <xdr:cNvSpPr>
          <a:spLocks noChangeArrowheads="1"/>
        </xdr:cNvSpPr>
      </xdr:nvSpPr>
      <xdr:spPr bwMode="auto">
        <a:xfrm>
          <a:off x="10079656" y="960749"/>
          <a:ext cx="143117" cy="12129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451756</xdr:colOff>
      <xdr:row>7</xdr:row>
      <xdr:rowOff>70758</xdr:rowOff>
    </xdr:from>
    <xdr:to>
      <xdr:col>15</xdr:col>
      <xdr:colOff>636814</xdr:colOff>
      <xdr:row>8</xdr:row>
      <xdr:rowOff>48986</xdr:rowOff>
    </xdr:to>
    <xdr:sp macro="" textlink="">
      <xdr:nvSpPr>
        <xdr:cNvPr id="1056" name="六角形 1055">
          <a:extLst>
            <a:ext uri="{FF2B5EF4-FFF2-40B4-BE49-F238E27FC236}">
              <a16:creationId xmlns:a16="http://schemas.microsoft.com/office/drawing/2014/main" id="{2BCC8376-C66F-486D-AA1F-6EE843A87D35}"/>
            </a:ext>
          </a:extLst>
        </xdr:cNvPr>
        <xdr:cNvSpPr/>
      </xdr:nvSpPr>
      <xdr:spPr bwMode="auto">
        <a:xfrm>
          <a:off x="9999616" y="1206138"/>
          <a:ext cx="185058" cy="1458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605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15</xdr:col>
      <xdr:colOff>576951</xdr:colOff>
      <xdr:row>5</xdr:row>
      <xdr:rowOff>27211</xdr:rowOff>
    </xdr:from>
    <xdr:ext cx="631369" cy="288472"/>
    <xdr:sp macro="" textlink="">
      <xdr:nvSpPr>
        <xdr:cNvPr id="1057" name="Text Box 1620">
          <a:extLst>
            <a:ext uri="{FF2B5EF4-FFF2-40B4-BE49-F238E27FC236}">
              <a16:creationId xmlns:a16="http://schemas.microsoft.com/office/drawing/2014/main" id="{7D4AA85B-7A12-4467-9DB4-67EF924D22F0}"/>
            </a:ext>
          </a:extLst>
        </xdr:cNvPr>
        <xdr:cNvSpPr txBox="1">
          <a:spLocks noChangeArrowheads="1"/>
        </xdr:cNvSpPr>
      </xdr:nvSpPr>
      <xdr:spPr bwMode="auto">
        <a:xfrm flipH="1">
          <a:off x="10124811" y="827311"/>
          <a:ext cx="631369" cy="28847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天橋立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宮津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18</xdr:col>
      <xdr:colOff>82824</xdr:colOff>
      <xdr:row>7</xdr:row>
      <xdr:rowOff>124242</xdr:rowOff>
    </xdr:from>
    <xdr:to>
      <xdr:col>18</xdr:col>
      <xdr:colOff>196853</xdr:colOff>
      <xdr:row>8</xdr:row>
      <xdr:rowOff>71654</xdr:rowOff>
    </xdr:to>
    <xdr:pic>
      <xdr:nvPicPr>
        <xdr:cNvPr id="1058" name="図 1057">
          <a:extLst>
            <a:ext uri="{FF2B5EF4-FFF2-40B4-BE49-F238E27FC236}">
              <a16:creationId xmlns:a16="http://schemas.microsoft.com/office/drawing/2014/main" id="{FB58AB1C-B30F-4B16-94EF-4A97933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672844" y="1259622"/>
          <a:ext cx="114029" cy="115052"/>
        </a:xfrm>
        <a:prstGeom prst="rect">
          <a:avLst/>
        </a:prstGeom>
      </xdr:spPr>
    </xdr:pic>
    <xdr:clientData/>
  </xdr:twoCellAnchor>
  <xdr:twoCellAnchor>
    <xdr:from>
      <xdr:col>18</xdr:col>
      <xdr:colOff>39862</xdr:colOff>
      <xdr:row>2</xdr:row>
      <xdr:rowOff>166698</xdr:rowOff>
    </xdr:from>
    <xdr:to>
      <xdr:col>18</xdr:col>
      <xdr:colOff>499344</xdr:colOff>
      <xdr:row>8</xdr:row>
      <xdr:rowOff>101356</xdr:rowOff>
    </xdr:to>
    <xdr:sp macro="" textlink="">
      <xdr:nvSpPr>
        <xdr:cNvPr id="1059" name="Freeform 719">
          <a:extLst>
            <a:ext uri="{FF2B5EF4-FFF2-40B4-BE49-F238E27FC236}">
              <a16:creationId xmlns:a16="http://schemas.microsoft.com/office/drawing/2014/main" id="{F85AFFFA-F177-4109-96A6-BCD4FA5056ED}"/>
            </a:ext>
          </a:extLst>
        </xdr:cNvPr>
        <xdr:cNvSpPr>
          <a:spLocks/>
        </xdr:cNvSpPr>
      </xdr:nvSpPr>
      <xdr:spPr bwMode="auto">
        <a:xfrm flipH="1">
          <a:off x="11629882" y="463878"/>
          <a:ext cx="459482" cy="940498"/>
        </a:xfrm>
        <a:custGeom>
          <a:avLst/>
          <a:gdLst>
            <a:gd name="T0" fmla="*/ 13770423 w 334391"/>
            <a:gd name="T1" fmla="*/ 2147483647 h 17811"/>
            <a:gd name="T2" fmla="*/ 13920165 w 334391"/>
            <a:gd name="T3" fmla="*/ 2147483647 h 17811"/>
            <a:gd name="T4" fmla="*/ 19939766 w 334391"/>
            <a:gd name="T5" fmla="*/ 2147483647 h 17811"/>
            <a:gd name="T6" fmla="*/ 5267195 w 334391"/>
            <a:gd name="T7" fmla="*/ 2147483647 h 17811"/>
            <a:gd name="T8" fmla="*/ 0 w 334391"/>
            <a:gd name="T9" fmla="*/ 0 h 1781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228528 w 334391"/>
            <a:gd name="connsiteY0" fmla="*/ 17811 h 17811"/>
            <a:gd name="connsiteX1" fmla="*/ 231014 w 334391"/>
            <a:gd name="connsiteY1" fmla="*/ 14482 h 17811"/>
            <a:gd name="connsiteX2" fmla="*/ 330912 w 334391"/>
            <a:gd name="connsiteY2" fmla="*/ 10385 h 17811"/>
            <a:gd name="connsiteX3" fmla="*/ 87411 w 334391"/>
            <a:gd name="connsiteY3" fmla="*/ 5135 h 17811"/>
            <a:gd name="connsiteX4" fmla="*/ 0 w 334391"/>
            <a:gd name="connsiteY4" fmla="*/ 0 h 17811"/>
            <a:gd name="connsiteX0" fmla="*/ 141116 w 246979"/>
            <a:gd name="connsiteY0" fmla="*/ 12676 h 12676"/>
            <a:gd name="connsiteX1" fmla="*/ 143602 w 246979"/>
            <a:gd name="connsiteY1" fmla="*/ 9347 h 12676"/>
            <a:gd name="connsiteX2" fmla="*/ 243500 w 246979"/>
            <a:gd name="connsiteY2" fmla="*/ 5250 h 12676"/>
            <a:gd name="connsiteX3" fmla="*/ -1 w 246979"/>
            <a:gd name="connsiteY3" fmla="*/ 0 h 12676"/>
            <a:gd name="connsiteX0" fmla="*/ 677405 w 783268"/>
            <a:gd name="connsiteY0" fmla="*/ 14229 h 14229"/>
            <a:gd name="connsiteX1" fmla="*/ 679891 w 783268"/>
            <a:gd name="connsiteY1" fmla="*/ 10900 h 14229"/>
            <a:gd name="connsiteX2" fmla="*/ 779789 w 783268"/>
            <a:gd name="connsiteY2" fmla="*/ 6803 h 14229"/>
            <a:gd name="connsiteX3" fmla="*/ 0 w 783268"/>
            <a:gd name="connsiteY3" fmla="*/ 0 h 14229"/>
            <a:gd name="connsiteX0" fmla="*/ 677405 w 768001"/>
            <a:gd name="connsiteY0" fmla="*/ 14229 h 14229"/>
            <a:gd name="connsiteX1" fmla="*/ 679891 w 768001"/>
            <a:gd name="connsiteY1" fmla="*/ 10900 h 14229"/>
            <a:gd name="connsiteX2" fmla="*/ 764016 w 768001"/>
            <a:gd name="connsiteY2" fmla="*/ 3386 h 14229"/>
            <a:gd name="connsiteX3" fmla="*/ 0 w 768001"/>
            <a:gd name="connsiteY3" fmla="*/ 0 h 14229"/>
            <a:gd name="connsiteX0" fmla="*/ 661633 w 752227"/>
            <a:gd name="connsiteY0" fmla="*/ 17957 h 17957"/>
            <a:gd name="connsiteX1" fmla="*/ 664119 w 752227"/>
            <a:gd name="connsiteY1" fmla="*/ 14628 h 17957"/>
            <a:gd name="connsiteX2" fmla="*/ 748244 w 752227"/>
            <a:gd name="connsiteY2" fmla="*/ 7114 h 17957"/>
            <a:gd name="connsiteX3" fmla="*/ 0 w 752227"/>
            <a:gd name="connsiteY3" fmla="*/ 0 h 17957"/>
            <a:gd name="connsiteX0" fmla="*/ 661633 w 752229"/>
            <a:gd name="connsiteY0" fmla="*/ 17957 h 17957"/>
            <a:gd name="connsiteX1" fmla="*/ 664119 w 752229"/>
            <a:gd name="connsiteY1" fmla="*/ 14628 h 17957"/>
            <a:gd name="connsiteX2" fmla="*/ 748244 w 752229"/>
            <a:gd name="connsiteY2" fmla="*/ 7114 h 17957"/>
            <a:gd name="connsiteX3" fmla="*/ 0 w 752229"/>
            <a:gd name="connsiteY3" fmla="*/ 0 h 17957"/>
            <a:gd name="connsiteX0" fmla="*/ 661633 w 752227"/>
            <a:gd name="connsiteY0" fmla="*/ 17957 h 17957"/>
            <a:gd name="connsiteX1" fmla="*/ 664119 w 752227"/>
            <a:gd name="connsiteY1" fmla="*/ 14628 h 17957"/>
            <a:gd name="connsiteX2" fmla="*/ 748244 w 752227"/>
            <a:gd name="connsiteY2" fmla="*/ 7114 h 17957"/>
            <a:gd name="connsiteX3" fmla="*/ 0 w 752227"/>
            <a:gd name="connsiteY3" fmla="*/ 0 h 17957"/>
            <a:gd name="connsiteX0" fmla="*/ 582767 w 752229"/>
            <a:gd name="connsiteY0" fmla="*/ 17957 h 17957"/>
            <a:gd name="connsiteX1" fmla="*/ 664119 w 752229"/>
            <a:gd name="connsiteY1" fmla="*/ 14628 h 17957"/>
            <a:gd name="connsiteX2" fmla="*/ 748244 w 752229"/>
            <a:gd name="connsiteY2" fmla="*/ 7114 h 17957"/>
            <a:gd name="connsiteX3" fmla="*/ 0 w 752229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753117 w 931996"/>
            <a:gd name="connsiteY0" fmla="*/ 18714 h 18714"/>
            <a:gd name="connsiteX1" fmla="*/ 913335 w 931996"/>
            <a:gd name="connsiteY1" fmla="*/ 15230 h 18714"/>
            <a:gd name="connsiteX2" fmla="*/ 918594 w 931996"/>
            <a:gd name="connsiteY2" fmla="*/ 7871 h 18714"/>
            <a:gd name="connsiteX3" fmla="*/ 0 w 931996"/>
            <a:gd name="connsiteY3" fmla="*/ 0 h 18714"/>
            <a:gd name="connsiteX0" fmla="*/ 734189 w 913068"/>
            <a:gd name="connsiteY0" fmla="*/ 19282 h 19282"/>
            <a:gd name="connsiteX1" fmla="*/ 894407 w 913068"/>
            <a:gd name="connsiteY1" fmla="*/ 15798 h 19282"/>
            <a:gd name="connsiteX2" fmla="*/ 899666 w 913068"/>
            <a:gd name="connsiteY2" fmla="*/ 8439 h 19282"/>
            <a:gd name="connsiteX3" fmla="*/ 0 w 913068"/>
            <a:gd name="connsiteY3" fmla="*/ 0 h 19282"/>
            <a:gd name="connsiteX0" fmla="*/ 701270 w 913068"/>
            <a:gd name="connsiteY0" fmla="*/ 19282 h 19282"/>
            <a:gd name="connsiteX1" fmla="*/ 894407 w 913068"/>
            <a:gd name="connsiteY1" fmla="*/ 15798 h 19282"/>
            <a:gd name="connsiteX2" fmla="*/ 899666 w 913068"/>
            <a:gd name="connsiteY2" fmla="*/ 8439 h 19282"/>
            <a:gd name="connsiteX3" fmla="*/ 0 w 913068"/>
            <a:gd name="connsiteY3" fmla="*/ 0 h 192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13068" h="19282">
              <a:moveTo>
                <a:pt x="701270" y="19282"/>
              </a:moveTo>
              <a:cubicBezTo>
                <a:pt x="680083" y="16774"/>
                <a:pt x="899822" y="16908"/>
                <a:pt x="894407" y="15798"/>
              </a:cubicBezTo>
              <a:cubicBezTo>
                <a:pt x="911471" y="14560"/>
                <a:pt x="923600" y="9997"/>
                <a:pt x="899666" y="8439"/>
              </a:cubicBezTo>
              <a:cubicBezTo>
                <a:pt x="760664" y="4981"/>
                <a:pt x="249415" y="2371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654704</xdr:colOff>
      <xdr:row>5</xdr:row>
      <xdr:rowOff>67881</xdr:rowOff>
    </xdr:from>
    <xdr:to>
      <xdr:col>18</xdr:col>
      <xdr:colOff>90222</xdr:colOff>
      <xdr:row>6</xdr:row>
      <xdr:rowOff>15292</xdr:rowOff>
    </xdr:to>
    <xdr:pic>
      <xdr:nvPicPr>
        <xdr:cNvPr id="1060" name="図 1059">
          <a:extLst>
            <a:ext uri="{FF2B5EF4-FFF2-40B4-BE49-F238E27FC236}">
              <a16:creationId xmlns:a16="http://schemas.microsoft.com/office/drawing/2014/main" id="{9A70A26E-5FDC-48B5-9910-BD4D545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566544" y="867981"/>
          <a:ext cx="113698" cy="115051"/>
        </a:xfrm>
        <a:prstGeom prst="rect">
          <a:avLst/>
        </a:prstGeom>
      </xdr:spPr>
    </xdr:pic>
    <xdr:clientData/>
  </xdr:twoCellAnchor>
  <xdr:twoCellAnchor>
    <xdr:from>
      <xdr:col>18</xdr:col>
      <xdr:colOff>101302</xdr:colOff>
      <xdr:row>4</xdr:row>
      <xdr:rowOff>130803</xdr:rowOff>
    </xdr:from>
    <xdr:to>
      <xdr:col>18</xdr:col>
      <xdr:colOff>209428</xdr:colOff>
      <xdr:row>8</xdr:row>
      <xdr:rowOff>55748</xdr:rowOff>
    </xdr:to>
    <xdr:sp macro="" textlink="">
      <xdr:nvSpPr>
        <xdr:cNvPr id="1061" name="Line 76">
          <a:extLst>
            <a:ext uri="{FF2B5EF4-FFF2-40B4-BE49-F238E27FC236}">
              <a16:creationId xmlns:a16="http://schemas.microsoft.com/office/drawing/2014/main" id="{16E815AB-AB2D-42B0-9581-CE2654FEC52A}"/>
            </a:ext>
          </a:extLst>
        </xdr:cNvPr>
        <xdr:cNvSpPr>
          <a:spLocks noChangeShapeType="1"/>
        </xdr:cNvSpPr>
      </xdr:nvSpPr>
      <xdr:spPr bwMode="auto">
        <a:xfrm>
          <a:off x="11691322" y="763263"/>
          <a:ext cx="108126" cy="595505"/>
        </a:xfrm>
        <a:custGeom>
          <a:avLst/>
          <a:gdLst>
            <a:gd name="connsiteX0" fmla="*/ 0 w 414892"/>
            <a:gd name="connsiteY0" fmla="*/ 0 h 575129"/>
            <a:gd name="connsiteX1" fmla="*/ 414892 w 414892"/>
            <a:gd name="connsiteY1" fmla="*/ 575129 h 575129"/>
            <a:gd name="connsiteX0" fmla="*/ 80171 w 115549"/>
            <a:gd name="connsiteY0" fmla="*/ 0 h 566847"/>
            <a:gd name="connsiteX1" fmla="*/ 35378 w 115549"/>
            <a:gd name="connsiteY1" fmla="*/ 566847 h 566847"/>
            <a:gd name="connsiteX0" fmla="*/ 44793 w 110942"/>
            <a:gd name="connsiteY0" fmla="*/ 0 h 566847"/>
            <a:gd name="connsiteX1" fmla="*/ 0 w 110942"/>
            <a:gd name="connsiteY1" fmla="*/ 566847 h 566847"/>
            <a:gd name="connsiteX0" fmla="*/ 32370 w 102149"/>
            <a:gd name="connsiteY0" fmla="*/ 0 h 604119"/>
            <a:gd name="connsiteX1" fmla="*/ 0 w 102149"/>
            <a:gd name="connsiteY1" fmla="*/ 604119 h 604119"/>
            <a:gd name="connsiteX0" fmla="*/ 32370 w 113120"/>
            <a:gd name="connsiteY0" fmla="*/ 0 h 604119"/>
            <a:gd name="connsiteX1" fmla="*/ 0 w 113120"/>
            <a:gd name="connsiteY1" fmla="*/ 604119 h 604119"/>
            <a:gd name="connsiteX0" fmla="*/ 32370 w 108126"/>
            <a:gd name="connsiteY0" fmla="*/ 0 h 604119"/>
            <a:gd name="connsiteX1" fmla="*/ 0 w 108126"/>
            <a:gd name="connsiteY1" fmla="*/ 604119 h 604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8126" h="604119">
              <a:moveTo>
                <a:pt x="32370" y="0"/>
              </a:moveTo>
              <a:cubicBezTo>
                <a:pt x="195515" y="527155"/>
                <a:pt x="52202" y="582202"/>
                <a:pt x="0" y="60411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76374</xdr:colOff>
      <xdr:row>8</xdr:row>
      <xdr:rowOff>52754</xdr:rowOff>
    </xdr:from>
    <xdr:to>
      <xdr:col>18</xdr:col>
      <xdr:colOff>209724</xdr:colOff>
      <xdr:row>8</xdr:row>
      <xdr:rowOff>157529</xdr:rowOff>
    </xdr:to>
    <xdr:sp macro="" textlink="">
      <xdr:nvSpPr>
        <xdr:cNvPr id="1062" name="AutoShape 720">
          <a:extLst>
            <a:ext uri="{FF2B5EF4-FFF2-40B4-BE49-F238E27FC236}">
              <a16:creationId xmlns:a16="http://schemas.microsoft.com/office/drawing/2014/main" id="{41043F0B-FC8D-4CE2-8AE2-40C62CE00831}"/>
            </a:ext>
          </a:extLst>
        </xdr:cNvPr>
        <xdr:cNvSpPr>
          <a:spLocks noChangeArrowheads="1"/>
        </xdr:cNvSpPr>
      </xdr:nvSpPr>
      <xdr:spPr bwMode="auto">
        <a:xfrm>
          <a:off x="11666394" y="1355774"/>
          <a:ext cx="13335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2968</xdr:colOff>
      <xdr:row>4</xdr:row>
      <xdr:rowOff>33882</xdr:rowOff>
    </xdr:from>
    <xdr:to>
      <xdr:col>18</xdr:col>
      <xdr:colOff>72162</xdr:colOff>
      <xdr:row>5</xdr:row>
      <xdr:rowOff>160190</xdr:rowOff>
    </xdr:to>
    <xdr:sp macro="" textlink="">
      <xdr:nvSpPr>
        <xdr:cNvPr id="1063" name="Text Box 1563">
          <a:extLst>
            <a:ext uri="{FF2B5EF4-FFF2-40B4-BE49-F238E27FC236}">
              <a16:creationId xmlns:a16="http://schemas.microsoft.com/office/drawing/2014/main" id="{6D5A029E-D6AB-4C62-AB65-0FA006B67174}"/>
            </a:ext>
          </a:extLst>
        </xdr:cNvPr>
        <xdr:cNvSpPr txBox="1">
          <a:spLocks noChangeArrowheads="1"/>
        </xdr:cNvSpPr>
      </xdr:nvSpPr>
      <xdr:spPr bwMode="auto">
        <a:xfrm rot="3080227">
          <a:off x="11480611" y="778719"/>
          <a:ext cx="293948" cy="69194"/>
        </a:xfrm>
        <a:prstGeom prst="rect">
          <a:avLst/>
        </a:prstGeom>
        <a:solidFill>
          <a:schemeClr val="bg1">
            <a:alpha val="60000"/>
          </a:schemeClr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230395</xdr:colOff>
      <xdr:row>3</xdr:row>
      <xdr:rowOff>164092</xdr:rowOff>
    </xdr:from>
    <xdr:to>
      <xdr:col>18</xdr:col>
      <xdr:colOff>748765</xdr:colOff>
      <xdr:row>8</xdr:row>
      <xdr:rowOff>90553</xdr:rowOff>
    </xdr:to>
    <xdr:sp macro="" textlink="">
      <xdr:nvSpPr>
        <xdr:cNvPr id="1064" name="Freeform 1147">
          <a:extLst>
            <a:ext uri="{FF2B5EF4-FFF2-40B4-BE49-F238E27FC236}">
              <a16:creationId xmlns:a16="http://schemas.microsoft.com/office/drawing/2014/main" id="{8A60D8D9-CD07-4A38-9870-96DF7FCD7701}"/>
            </a:ext>
          </a:extLst>
        </xdr:cNvPr>
        <xdr:cNvSpPr>
          <a:spLocks/>
        </xdr:cNvSpPr>
      </xdr:nvSpPr>
      <xdr:spPr bwMode="auto">
        <a:xfrm rot="15665128">
          <a:off x="11662979" y="786348"/>
          <a:ext cx="764661" cy="449790"/>
        </a:xfrm>
        <a:custGeom>
          <a:avLst/>
          <a:gdLst>
            <a:gd name="T0" fmla="*/ 2147483647 w 6818"/>
            <a:gd name="T1" fmla="*/ 2147483647 h 6000"/>
            <a:gd name="T2" fmla="*/ 2147483647 w 6818"/>
            <a:gd name="T3" fmla="*/ 2147483647 h 6000"/>
            <a:gd name="T4" fmla="*/ 2147483647 w 6818"/>
            <a:gd name="T5" fmla="*/ 2147483647 h 6000"/>
            <a:gd name="T6" fmla="*/ 2147483647 w 6818"/>
            <a:gd name="T7" fmla="*/ 2147483647 h 6000"/>
            <a:gd name="T8" fmla="*/ 2147483647 w 6818"/>
            <a:gd name="T9" fmla="*/ 2147483647 h 6000"/>
            <a:gd name="T10" fmla="*/ 2147483647 w 6818"/>
            <a:gd name="T11" fmla="*/ 2147483647 h 6000"/>
            <a:gd name="T12" fmla="*/ 0 w 6818"/>
            <a:gd name="T13" fmla="*/ 0 h 6000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10000 w 10000"/>
            <a:gd name="connsiteY0" fmla="*/ 39241 h 39241"/>
            <a:gd name="connsiteX1" fmla="*/ 8444 w 10000"/>
            <a:gd name="connsiteY1" fmla="*/ 37019 h 39241"/>
            <a:gd name="connsiteX2" fmla="*/ 7445 w 10000"/>
            <a:gd name="connsiteY2" fmla="*/ 37019 h 39241"/>
            <a:gd name="connsiteX3" fmla="*/ 5889 w 10000"/>
            <a:gd name="connsiteY3" fmla="*/ 34796 h 39241"/>
            <a:gd name="connsiteX4" fmla="*/ 4875 w 10000"/>
            <a:gd name="connsiteY4" fmla="*/ 0 h 39241"/>
            <a:gd name="connsiteX5" fmla="*/ 2666 w 10000"/>
            <a:gd name="connsiteY5" fmla="*/ 34796 h 39241"/>
            <a:gd name="connsiteX6" fmla="*/ 0 w 10000"/>
            <a:gd name="connsiteY6" fmla="*/ 29241 h 39241"/>
            <a:gd name="connsiteX0" fmla="*/ 10000 w 10000"/>
            <a:gd name="connsiteY0" fmla="*/ 41454 h 41454"/>
            <a:gd name="connsiteX1" fmla="*/ 8444 w 10000"/>
            <a:gd name="connsiteY1" fmla="*/ 39232 h 41454"/>
            <a:gd name="connsiteX2" fmla="*/ 7445 w 10000"/>
            <a:gd name="connsiteY2" fmla="*/ 39232 h 41454"/>
            <a:gd name="connsiteX3" fmla="*/ 7183 w 10000"/>
            <a:gd name="connsiteY3" fmla="*/ 7443 h 41454"/>
            <a:gd name="connsiteX4" fmla="*/ 4875 w 10000"/>
            <a:gd name="connsiteY4" fmla="*/ 2213 h 41454"/>
            <a:gd name="connsiteX5" fmla="*/ 2666 w 10000"/>
            <a:gd name="connsiteY5" fmla="*/ 37009 h 41454"/>
            <a:gd name="connsiteX6" fmla="*/ 0 w 10000"/>
            <a:gd name="connsiteY6" fmla="*/ 31454 h 41454"/>
            <a:gd name="connsiteX0" fmla="*/ 10000 w 10000"/>
            <a:gd name="connsiteY0" fmla="*/ 41454 h 41454"/>
            <a:gd name="connsiteX1" fmla="*/ 9064 w 10000"/>
            <a:gd name="connsiteY1" fmla="*/ 34848 h 41454"/>
            <a:gd name="connsiteX2" fmla="*/ 7445 w 10000"/>
            <a:gd name="connsiteY2" fmla="*/ 39232 h 41454"/>
            <a:gd name="connsiteX3" fmla="*/ 7183 w 10000"/>
            <a:gd name="connsiteY3" fmla="*/ 7443 h 41454"/>
            <a:gd name="connsiteX4" fmla="*/ 4875 w 10000"/>
            <a:gd name="connsiteY4" fmla="*/ 2213 h 41454"/>
            <a:gd name="connsiteX5" fmla="*/ 2666 w 10000"/>
            <a:gd name="connsiteY5" fmla="*/ 37009 h 41454"/>
            <a:gd name="connsiteX6" fmla="*/ 0 w 10000"/>
            <a:gd name="connsiteY6" fmla="*/ 31454 h 41454"/>
            <a:gd name="connsiteX0" fmla="*/ 10000 w 10000"/>
            <a:gd name="connsiteY0" fmla="*/ 40740 h 40740"/>
            <a:gd name="connsiteX1" fmla="*/ 9064 w 10000"/>
            <a:gd name="connsiteY1" fmla="*/ 34134 h 40740"/>
            <a:gd name="connsiteX2" fmla="*/ 8507 w 10000"/>
            <a:gd name="connsiteY2" fmla="*/ 10380 h 40740"/>
            <a:gd name="connsiteX3" fmla="*/ 7183 w 10000"/>
            <a:gd name="connsiteY3" fmla="*/ 6729 h 40740"/>
            <a:gd name="connsiteX4" fmla="*/ 4875 w 10000"/>
            <a:gd name="connsiteY4" fmla="*/ 1499 h 40740"/>
            <a:gd name="connsiteX5" fmla="*/ 2666 w 10000"/>
            <a:gd name="connsiteY5" fmla="*/ 36295 h 40740"/>
            <a:gd name="connsiteX6" fmla="*/ 0 w 10000"/>
            <a:gd name="connsiteY6" fmla="*/ 30740 h 40740"/>
            <a:gd name="connsiteX0" fmla="*/ 9458 w 9458"/>
            <a:gd name="connsiteY0" fmla="*/ 123637 h 123637"/>
            <a:gd name="connsiteX1" fmla="*/ 9064 w 9458"/>
            <a:gd name="connsiteY1" fmla="*/ 34134 h 123637"/>
            <a:gd name="connsiteX2" fmla="*/ 8507 w 9458"/>
            <a:gd name="connsiteY2" fmla="*/ 10380 h 123637"/>
            <a:gd name="connsiteX3" fmla="*/ 7183 w 9458"/>
            <a:gd name="connsiteY3" fmla="*/ 6729 h 123637"/>
            <a:gd name="connsiteX4" fmla="*/ 4875 w 9458"/>
            <a:gd name="connsiteY4" fmla="*/ 1499 h 123637"/>
            <a:gd name="connsiteX5" fmla="*/ 2666 w 9458"/>
            <a:gd name="connsiteY5" fmla="*/ 36295 h 123637"/>
            <a:gd name="connsiteX6" fmla="*/ 0 w 9458"/>
            <a:gd name="connsiteY6" fmla="*/ 30740 h 123637"/>
            <a:gd name="connsiteX0" fmla="*/ 10000 w 10000"/>
            <a:gd name="connsiteY0" fmla="*/ 10000 h 10000"/>
            <a:gd name="connsiteX1" fmla="*/ 9533 w 10000"/>
            <a:gd name="connsiteY1" fmla="*/ 4715 h 10000"/>
            <a:gd name="connsiteX2" fmla="*/ 8995 w 10000"/>
            <a:gd name="connsiteY2" fmla="*/ 840 h 10000"/>
            <a:gd name="connsiteX3" fmla="*/ 7595 w 10000"/>
            <a:gd name="connsiteY3" fmla="*/ 544 h 10000"/>
            <a:gd name="connsiteX4" fmla="*/ 5154 w 10000"/>
            <a:gd name="connsiteY4" fmla="*/ 121 h 10000"/>
            <a:gd name="connsiteX5" fmla="*/ 2819 w 10000"/>
            <a:gd name="connsiteY5" fmla="*/ 2936 h 10000"/>
            <a:gd name="connsiteX6" fmla="*/ 0 w 10000"/>
            <a:gd name="connsiteY6" fmla="*/ 2486 h 10000"/>
            <a:gd name="connsiteX0" fmla="*/ 10000 w 10000"/>
            <a:gd name="connsiteY0" fmla="*/ 10126 h 10126"/>
            <a:gd name="connsiteX1" fmla="*/ 9533 w 10000"/>
            <a:gd name="connsiteY1" fmla="*/ 4841 h 10126"/>
            <a:gd name="connsiteX2" fmla="*/ 8995 w 10000"/>
            <a:gd name="connsiteY2" fmla="*/ 966 h 10126"/>
            <a:gd name="connsiteX3" fmla="*/ 7595 w 10000"/>
            <a:gd name="connsiteY3" fmla="*/ 670 h 10126"/>
            <a:gd name="connsiteX4" fmla="*/ 5154 w 10000"/>
            <a:gd name="connsiteY4" fmla="*/ 247 h 10126"/>
            <a:gd name="connsiteX5" fmla="*/ 3672 w 10000"/>
            <a:gd name="connsiteY5" fmla="*/ 2 h 10126"/>
            <a:gd name="connsiteX6" fmla="*/ 0 w 10000"/>
            <a:gd name="connsiteY6" fmla="*/ 2612 h 10126"/>
            <a:gd name="connsiteX0" fmla="*/ 7986 w 7986"/>
            <a:gd name="connsiteY0" fmla="*/ 10374 h 10374"/>
            <a:gd name="connsiteX1" fmla="*/ 7519 w 7986"/>
            <a:gd name="connsiteY1" fmla="*/ 5089 h 10374"/>
            <a:gd name="connsiteX2" fmla="*/ 6981 w 7986"/>
            <a:gd name="connsiteY2" fmla="*/ 1214 h 10374"/>
            <a:gd name="connsiteX3" fmla="*/ 5581 w 7986"/>
            <a:gd name="connsiteY3" fmla="*/ 918 h 10374"/>
            <a:gd name="connsiteX4" fmla="*/ 3140 w 7986"/>
            <a:gd name="connsiteY4" fmla="*/ 495 h 10374"/>
            <a:gd name="connsiteX5" fmla="*/ 1658 w 7986"/>
            <a:gd name="connsiteY5" fmla="*/ 250 h 10374"/>
            <a:gd name="connsiteX6" fmla="*/ 0 w 7986"/>
            <a:gd name="connsiteY6" fmla="*/ 0 h 10374"/>
            <a:gd name="connsiteX0" fmla="*/ 11094 w 11094"/>
            <a:gd name="connsiteY0" fmla="*/ 11618 h 11618"/>
            <a:gd name="connsiteX1" fmla="*/ 9415 w 11094"/>
            <a:gd name="connsiteY1" fmla="*/ 4906 h 11618"/>
            <a:gd name="connsiteX2" fmla="*/ 8742 w 11094"/>
            <a:gd name="connsiteY2" fmla="*/ 1170 h 11618"/>
            <a:gd name="connsiteX3" fmla="*/ 6988 w 11094"/>
            <a:gd name="connsiteY3" fmla="*/ 885 h 11618"/>
            <a:gd name="connsiteX4" fmla="*/ 3932 w 11094"/>
            <a:gd name="connsiteY4" fmla="*/ 477 h 11618"/>
            <a:gd name="connsiteX5" fmla="*/ 2076 w 11094"/>
            <a:gd name="connsiteY5" fmla="*/ 241 h 11618"/>
            <a:gd name="connsiteX6" fmla="*/ 0 w 11094"/>
            <a:gd name="connsiteY6" fmla="*/ 0 h 11618"/>
            <a:gd name="connsiteX0" fmla="*/ 11373 w 11373"/>
            <a:gd name="connsiteY0" fmla="*/ 12262 h 12262"/>
            <a:gd name="connsiteX1" fmla="*/ 9694 w 11373"/>
            <a:gd name="connsiteY1" fmla="*/ 5550 h 12262"/>
            <a:gd name="connsiteX2" fmla="*/ 9021 w 11373"/>
            <a:gd name="connsiteY2" fmla="*/ 1814 h 12262"/>
            <a:gd name="connsiteX3" fmla="*/ 7267 w 11373"/>
            <a:gd name="connsiteY3" fmla="*/ 1529 h 12262"/>
            <a:gd name="connsiteX4" fmla="*/ 4211 w 11373"/>
            <a:gd name="connsiteY4" fmla="*/ 1121 h 12262"/>
            <a:gd name="connsiteX5" fmla="*/ 2355 w 11373"/>
            <a:gd name="connsiteY5" fmla="*/ 885 h 12262"/>
            <a:gd name="connsiteX6" fmla="*/ 0 w 11373"/>
            <a:gd name="connsiteY6" fmla="*/ 0 h 122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373" h="12262">
              <a:moveTo>
                <a:pt x="11373" y="12262"/>
              </a:moveTo>
              <a:cubicBezTo>
                <a:pt x="11077" y="12262"/>
                <a:pt x="10283" y="5550"/>
                <a:pt x="9694" y="5550"/>
              </a:cubicBezTo>
              <a:cubicBezTo>
                <a:pt x="9449" y="4932"/>
                <a:pt x="9266" y="2431"/>
                <a:pt x="9021" y="1814"/>
              </a:cubicBezTo>
              <a:cubicBezTo>
                <a:pt x="8432" y="1814"/>
                <a:pt x="8068" y="1645"/>
                <a:pt x="7267" y="1529"/>
              </a:cubicBezTo>
              <a:cubicBezTo>
                <a:pt x="6466" y="1414"/>
                <a:pt x="5030" y="1228"/>
                <a:pt x="4211" y="1121"/>
              </a:cubicBezTo>
              <a:cubicBezTo>
                <a:pt x="3392" y="1014"/>
                <a:pt x="3384" y="972"/>
                <a:pt x="2355" y="885"/>
              </a:cubicBezTo>
              <a:cubicBezTo>
                <a:pt x="1326" y="798"/>
                <a:pt x="1618" y="159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18</xdr:col>
      <xdr:colOff>315604</xdr:colOff>
      <xdr:row>4</xdr:row>
      <xdr:rowOff>76915</xdr:rowOff>
    </xdr:from>
    <xdr:to>
      <xdr:col>18</xdr:col>
      <xdr:colOff>678723</xdr:colOff>
      <xdr:row>8</xdr:row>
      <xdr:rowOff>115802</xdr:rowOff>
    </xdr:to>
    <xdr:sp macro="" textlink="">
      <xdr:nvSpPr>
        <xdr:cNvPr id="1065" name="Freeform 1147">
          <a:extLst>
            <a:ext uri="{FF2B5EF4-FFF2-40B4-BE49-F238E27FC236}">
              <a16:creationId xmlns:a16="http://schemas.microsoft.com/office/drawing/2014/main" id="{55F30B90-3223-4F3F-B037-A7B2404CD2E2}"/>
            </a:ext>
          </a:extLst>
        </xdr:cNvPr>
        <xdr:cNvSpPr>
          <a:spLocks/>
        </xdr:cNvSpPr>
      </xdr:nvSpPr>
      <xdr:spPr bwMode="auto">
        <a:xfrm rot="15665128">
          <a:off x="11732460" y="882539"/>
          <a:ext cx="709447" cy="363119"/>
        </a:xfrm>
        <a:custGeom>
          <a:avLst/>
          <a:gdLst>
            <a:gd name="T0" fmla="*/ 2147483647 w 6818"/>
            <a:gd name="T1" fmla="*/ 2147483647 h 6000"/>
            <a:gd name="T2" fmla="*/ 2147483647 w 6818"/>
            <a:gd name="T3" fmla="*/ 2147483647 h 6000"/>
            <a:gd name="T4" fmla="*/ 2147483647 w 6818"/>
            <a:gd name="T5" fmla="*/ 2147483647 h 6000"/>
            <a:gd name="T6" fmla="*/ 2147483647 w 6818"/>
            <a:gd name="T7" fmla="*/ 2147483647 h 6000"/>
            <a:gd name="T8" fmla="*/ 2147483647 w 6818"/>
            <a:gd name="T9" fmla="*/ 2147483647 h 6000"/>
            <a:gd name="T10" fmla="*/ 2147483647 w 6818"/>
            <a:gd name="T11" fmla="*/ 2147483647 h 6000"/>
            <a:gd name="T12" fmla="*/ 0 w 6818"/>
            <a:gd name="T13" fmla="*/ 0 h 6000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10000 w 10000"/>
            <a:gd name="connsiteY0" fmla="*/ 39241 h 39241"/>
            <a:gd name="connsiteX1" fmla="*/ 8444 w 10000"/>
            <a:gd name="connsiteY1" fmla="*/ 37019 h 39241"/>
            <a:gd name="connsiteX2" fmla="*/ 7445 w 10000"/>
            <a:gd name="connsiteY2" fmla="*/ 37019 h 39241"/>
            <a:gd name="connsiteX3" fmla="*/ 5889 w 10000"/>
            <a:gd name="connsiteY3" fmla="*/ 34796 h 39241"/>
            <a:gd name="connsiteX4" fmla="*/ 4875 w 10000"/>
            <a:gd name="connsiteY4" fmla="*/ 0 h 39241"/>
            <a:gd name="connsiteX5" fmla="*/ 2666 w 10000"/>
            <a:gd name="connsiteY5" fmla="*/ 34796 h 39241"/>
            <a:gd name="connsiteX6" fmla="*/ 0 w 10000"/>
            <a:gd name="connsiteY6" fmla="*/ 29241 h 39241"/>
            <a:gd name="connsiteX0" fmla="*/ 10000 w 10000"/>
            <a:gd name="connsiteY0" fmla="*/ 41454 h 41454"/>
            <a:gd name="connsiteX1" fmla="*/ 8444 w 10000"/>
            <a:gd name="connsiteY1" fmla="*/ 39232 h 41454"/>
            <a:gd name="connsiteX2" fmla="*/ 7445 w 10000"/>
            <a:gd name="connsiteY2" fmla="*/ 39232 h 41454"/>
            <a:gd name="connsiteX3" fmla="*/ 7183 w 10000"/>
            <a:gd name="connsiteY3" fmla="*/ 7443 h 41454"/>
            <a:gd name="connsiteX4" fmla="*/ 4875 w 10000"/>
            <a:gd name="connsiteY4" fmla="*/ 2213 h 41454"/>
            <a:gd name="connsiteX5" fmla="*/ 2666 w 10000"/>
            <a:gd name="connsiteY5" fmla="*/ 37009 h 41454"/>
            <a:gd name="connsiteX6" fmla="*/ 0 w 10000"/>
            <a:gd name="connsiteY6" fmla="*/ 31454 h 41454"/>
            <a:gd name="connsiteX0" fmla="*/ 10000 w 10000"/>
            <a:gd name="connsiteY0" fmla="*/ 41454 h 41454"/>
            <a:gd name="connsiteX1" fmla="*/ 9064 w 10000"/>
            <a:gd name="connsiteY1" fmla="*/ 34848 h 41454"/>
            <a:gd name="connsiteX2" fmla="*/ 7445 w 10000"/>
            <a:gd name="connsiteY2" fmla="*/ 39232 h 41454"/>
            <a:gd name="connsiteX3" fmla="*/ 7183 w 10000"/>
            <a:gd name="connsiteY3" fmla="*/ 7443 h 41454"/>
            <a:gd name="connsiteX4" fmla="*/ 4875 w 10000"/>
            <a:gd name="connsiteY4" fmla="*/ 2213 h 41454"/>
            <a:gd name="connsiteX5" fmla="*/ 2666 w 10000"/>
            <a:gd name="connsiteY5" fmla="*/ 37009 h 41454"/>
            <a:gd name="connsiteX6" fmla="*/ 0 w 10000"/>
            <a:gd name="connsiteY6" fmla="*/ 31454 h 41454"/>
            <a:gd name="connsiteX0" fmla="*/ 10000 w 10000"/>
            <a:gd name="connsiteY0" fmla="*/ 40740 h 40740"/>
            <a:gd name="connsiteX1" fmla="*/ 9064 w 10000"/>
            <a:gd name="connsiteY1" fmla="*/ 34134 h 40740"/>
            <a:gd name="connsiteX2" fmla="*/ 8507 w 10000"/>
            <a:gd name="connsiteY2" fmla="*/ 10380 h 40740"/>
            <a:gd name="connsiteX3" fmla="*/ 7183 w 10000"/>
            <a:gd name="connsiteY3" fmla="*/ 6729 h 40740"/>
            <a:gd name="connsiteX4" fmla="*/ 4875 w 10000"/>
            <a:gd name="connsiteY4" fmla="*/ 1499 h 40740"/>
            <a:gd name="connsiteX5" fmla="*/ 2666 w 10000"/>
            <a:gd name="connsiteY5" fmla="*/ 36295 h 40740"/>
            <a:gd name="connsiteX6" fmla="*/ 0 w 10000"/>
            <a:gd name="connsiteY6" fmla="*/ 30740 h 40740"/>
            <a:gd name="connsiteX0" fmla="*/ 9458 w 9458"/>
            <a:gd name="connsiteY0" fmla="*/ 123637 h 123637"/>
            <a:gd name="connsiteX1" fmla="*/ 9064 w 9458"/>
            <a:gd name="connsiteY1" fmla="*/ 34134 h 123637"/>
            <a:gd name="connsiteX2" fmla="*/ 8507 w 9458"/>
            <a:gd name="connsiteY2" fmla="*/ 10380 h 123637"/>
            <a:gd name="connsiteX3" fmla="*/ 7183 w 9458"/>
            <a:gd name="connsiteY3" fmla="*/ 6729 h 123637"/>
            <a:gd name="connsiteX4" fmla="*/ 4875 w 9458"/>
            <a:gd name="connsiteY4" fmla="*/ 1499 h 123637"/>
            <a:gd name="connsiteX5" fmla="*/ 2666 w 9458"/>
            <a:gd name="connsiteY5" fmla="*/ 36295 h 123637"/>
            <a:gd name="connsiteX6" fmla="*/ 0 w 9458"/>
            <a:gd name="connsiteY6" fmla="*/ 30740 h 123637"/>
            <a:gd name="connsiteX0" fmla="*/ 10000 w 10000"/>
            <a:gd name="connsiteY0" fmla="*/ 10000 h 10000"/>
            <a:gd name="connsiteX1" fmla="*/ 9533 w 10000"/>
            <a:gd name="connsiteY1" fmla="*/ 4715 h 10000"/>
            <a:gd name="connsiteX2" fmla="*/ 8995 w 10000"/>
            <a:gd name="connsiteY2" fmla="*/ 840 h 10000"/>
            <a:gd name="connsiteX3" fmla="*/ 7595 w 10000"/>
            <a:gd name="connsiteY3" fmla="*/ 544 h 10000"/>
            <a:gd name="connsiteX4" fmla="*/ 5154 w 10000"/>
            <a:gd name="connsiteY4" fmla="*/ 121 h 10000"/>
            <a:gd name="connsiteX5" fmla="*/ 2819 w 10000"/>
            <a:gd name="connsiteY5" fmla="*/ 2936 h 10000"/>
            <a:gd name="connsiteX6" fmla="*/ 0 w 10000"/>
            <a:gd name="connsiteY6" fmla="*/ 2486 h 10000"/>
            <a:gd name="connsiteX0" fmla="*/ 10000 w 10000"/>
            <a:gd name="connsiteY0" fmla="*/ 10126 h 10126"/>
            <a:gd name="connsiteX1" fmla="*/ 9533 w 10000"/>
            <a:gd name="connsiteY1" fmla="*/ 4841 h 10126"/>
            <a:gd name="connsiteX2" fmla="*/ 8995 w 10000"/>
            <a:gd name="connsiteY2" fmla="*/ 966 h 10126"/>
            <a:gd name="connsiteX3" fmla="*/ 7595 w 10000"/>
            <a:gd name="connsiteY3" fmla="*/ 670 h 10126"/>
            <a:gd name="connsiteX4" fmla="*/ 5154 w 10000"/>
            <a:gd name="connsiteY4" fmla="*/ 247 h 10126"/>
            <a:gd name="connsiteX5" fmla="*/ 3672 w 10000"/>
            <a:gd name="connsiteY5" fmla="*/ 2 h 10126"/>
            <a:gd name="connsiteX6" fmla="*/ 0 w 10000"/>
            <a:gd name="connsiteY6" fmla="*/ 2612 h 10126"/>
            <a:gd name="connsiteX0" fmla="*/ 7986 w 7986"/>
            <a:gd name="connsiteY0" fmla="*/ 10374 h 10374"/>
            <a:gd name="connsiteX1" fmla="*/ 7519 w 7986"/>
            <a:gd name="connsiteY1" fmla="*/ 5089 h 10374"/>
            <a:gd name="connsiteX2" fmla="*/ 6981 w 7986"/>
            <a:gd name="connsiteY2" fmla="*/ 1214 h 10374"/>
            <a:gd name="connsiteX3" fmla="*/ 5581 w 7986"/>
            <a:gd name="connsiteY3" fmla="*/ 918 h 10374"/>
            <a:gd name="connsiteX4" fmla="*/ 3140 w 7986"/>
            <a:gd name="connsiteY4" fmla="*/ 495 h 10374"/>
            <a:gd name="connsiteX5" fmla="*/ 1658 w 7986"/>
            <a:gd name="connsiteY5" fmla="*/ 250 h 10374"/>
            <a:gd name="connsiteX6" fmla="*/ 0 w 7986"/>
            <a:gd name="connsiteY6" fmla="*/ 0 h 10374"/>
            <a:gd name="connsiteX0" fmla="*/ 10481 w 10481"/>
            <a:gd name="connsiteY0" fmla="*/ 9718 h 9718"/>
            <a:gd name="connsiteX1" fmla="*/ 9415 w 10481"/>
            <a:gd name="connsiteY1" fmla="*/ 4906 h 9718"/>
            <a:gd name="connsiteX2" fmla="*/ 8742 w 10481"/>
            <a:gd name="connsiteY2" fmla="*/ 1170 h 9718"/>
            <a:gd name="connsiteX3" fmla="*/ 6988 w 10481"/>
            <a:gd name="connsiteY3" fmla="*/ 885 h 9718"/>
            <a:gd name="connsiteX4" fmla="*/ 3932 w 10481"/>
            <a:gd name="connsiteY4" fmla="*/ 477 h 9718"/>
            <a:gd name="connsiteX5" fmla="*/ 2076 w 10481"/>
            <a:gd name="connsiteY5" fmla="*/ 241 h 9718"/>
            <a:gd name="connsiteX6" fmla="*/ 0 w 10481"/>
            <a:gd name="connsiteY6" fmla="*/ 0 h 9718"/>
            <a:gd name="connsiteX0" fmla="*/ 10000 w 10000"/>
            <a:gd name="connsiteY0" fmla="*/ 10000 h 10000"/>
            <a:gd name="connsiteX1" fmla="*/ 8793 w 10000"/>
            <a:gd name="connsiteY1" fmla="*/ 6072 h 10000"/>
            <a:gd name="connsiteX2" fmla="*/ 8341 w 10000"/>
            <a:gd name="connsiteY2" fmla="*/ 1204 h 10000"/>
            <a:gd name="connsiteX3" fmla="*/ 6667 w 10000"/>
            <a:gd name="connsiteY3" fmla="*/ 911 h 10000"/>
            <a:gd name="connsiteX4" fmla="*/ 3752 w 10000"/>
            <a:gd name="connsiteY4" fmla="*/ 491 h 10000"/>
            <a:gd name="connsiteX5" fmla="*/ 1981 w 10000"/>
            <a:gd name="connsiteY5" fmla="*/ 248 h 10000"/>
            <a:gd name="connsiteX6" fmla="*/ 0 w 10000"/>
            <a:gd name="connsiteY6" fmla="*/ 0 h 10000"/>
            <a:gd name="connsiteX0" fmla="*/ 10000 w 10000"/>
            <a:gd name="connsiteY0" fmla="*/ 10000 h 10000"/>
            <a:gd name="connsiteX1" fmla="*/ 8793 w 10000"/>
            <a:gd name="connsiteY1" fmla="*/ 6072 h 10000"/>
            <a:gd name="connsiteX2" fmla="*/ 8341 w 10000"/>
            <a:gd name="connsiteY2" fmla="*/ 1204 h 10000"/>
            <a:gd name="connsiteX3" fmla="*/ 6667 w 10000"/>
            <a:gd name="connsiteY3" fmla="*/ 911 h 10000"/>
            <a:gd name="connsiteX4" fmla="*/ 4217 w 10000"/>
            <a:gd name="connsiteY4" fmla="*/ 1503 h 10000"/>
            <a:gd name="connsiteX5" fmla="*/ 1981 w 10000"/>
            <a:gd name="connsiteY5" fmla="*/ 248 h 10000"/>
            <a:gd name="connsiteX6" fmla="*/ 0 w 10000"/>
            <a:gd name="connsiteY6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9718" y="10000"/>
                <a:pt x="9355" y="6072"/>
                <a:pt x="8793" y="6072"/>
              </a:cubicBezTo>
              <a:cubicBezTo>
                <a:pt x="8559" y="5436"/>
                <a:pt x="8575" y="1839"/>
                <a:pt x="8341" y="1204"/>
              </a:cubicBezTo>
              <a:cubicBezTo>
                <a:pt x="7779" y="1204"/>
                <a:pt x="7354" y="861"/>
                <a:pt x="6667" y="911"/>
              </a:cubicBezTo>
              <a:cubicBezTo>
                <a:pt x="5980" y="961"/>
                <a:pt x="4998" y="1613"/>
                <a:pt x="4217" y="1503"/>
              </a:cubicBezTo>
              <a:cubicBezTo>
                <a:pt x="3435" y="1393"/>
                <a:pt x="2963" y="338"/>
                <a:pt x="1981" y="248"/>
              </a:cubicBezTo>
              <a:cubicBezTo>
                <a:pt x="999" y="158"/>
                <a:pt x="1544" y="164"/>
                <a:pt x="0" y="0"/>
              </a:cubicBezTo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18</xdr:col>
      <xdr:colOff>377437</xdr:colOff>
      <xdr:row>6</xdr:row>
      <xdr:rowOff>76316</xdr:rowOff>
    </xdr:from>
    <xdr:to>
      <xdr:col>18</xdr:col>
      <xdr:colOff>699122</xdr:colOff>
      <xdr:row>7</xdr:row>
      <xdr:rowOff>26626</xdr:rowOff>
    </xdr:to>
    <xdr:sp macro="" textlink="">
      <xdr:nvSpPr>
        <xdr:cNvPr id="1066" name="Text Box 1560">
          <a:extLst>
            <a:ext uri="{FF2B5EF4-FFF2-40B4-BE49-F238E27FC236}">
              <a16:creationId xmlns:a16="http://schemas.microsoft.com/office/drawing/2014/main" id="{FAA07459-2B34-44D0-B095-A6B0DD1BC4FE}"/>
            </a:ext>
          </a:extLst>
        </xdr:cNvPr>
        <xdr:cNvSpPr txBox="1">
          <a:spLocks noChangeArrowheads="1"/>
        </xdr:cNvSpPr>
      </xdr:nvSpPr>
      <xdr:spPr bwMode="auto">
        <a:xfrm>
          <a:off x="11967457" y="1044056"/>
          <a:ext cx="298825" cy="11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0.3km</a:t>
          </a:r>
        </a:p>
      </xdr:txBody>
    </xdr:sp>
    <xdr:clientData/>
  </xdr:twoCellAnchor>
  <xdr:twoCellAnchor>
    <xdr:from>
      <xdr:col>18</xdr:col>
      <xdr:colOff>64189</xdr:colOff>
      <xdr:row>5</xdr:row>
      <xdr:rowOff>84304</xdr:rowOff>
    </xdr:from>
    <xdr:to>
      <xdr:col>18</xdr:col>
      <xdr:colOff>433547</xdr:colOff>
      <xdr:row>8</xdr:row>
      <xdr:rowOff>2433</xdr:rowOff>
    </xdr:to>
    <xdr:sp macro="" textlink="">
      <xdr:nvSpPr>
        <xdr:cNvPr id="1067" name="AutoShape 1561">
          <a:extLst>
            <a:ext uri="{FF2B5EF4-FFF2-40B4-BE49-F238E27FC236}">
              <a16:creationId xmlns:a16="http://schemas.microsoft.com/office/drawing/2014/main" id="{DE5329AD-0AD2-4A69-9AFC-43D10FAE9E9D}"/>
            </a:ext>
          </a:extLst>
        </xdr:cNvPr>
        <xdr:cNvSpPr>
          <a:spLocks/>
        </xdr:cNvSpPr>
      </xdr:nvSpPr>
      <xdr:spPr bwMode="auto">
        <a:xfrm rot="10069821" flipH="1" flipV="1">
          <a:off x="11654209" y="884404"/>
          <a:ext cx="369358" cy="421049"/>
        </a:xfrm>
        <a:prstGeom prst="rightBrace">
          <a:avLst>
            <a:gd name="adj1" fmla="val 41013"/>
            <a:gd name="adj2" fmla="val 49769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279400</xdr:colOff>
      <xdr:row>3</xdr:row>
      <xdr:rowOff>63500</xdr:rowOff>
    </xdr:from>
    <xdr:to>
      <xdr:col>18</xdr:col>
      <xdr:colOff>146292</xdr:colOff>
      <xdr:row>8</xdr:row>
      <xdr:rowOff>28329</xdr:rowOff>
    </xdr:to>
    <xdr:sp macro="" textlink="">
      <xdr:nvSpPr>
        <xdr:cNvPr id="1068" name="Line 716">
          <a:extLst>
            <a:ext uri="{FF2B5EF4-FFF2-40B4-BE49-F238E27FC236}">
              <a16:creationId xmlns:a16="http://schemas.microsoft.com/office/drawing/2014/main" id="{8E16CC5F-6177-455E-8F8C-92B0BE88B644}"/>
            </a:ext>
          </a:extLst>
        </xdr:cNvPr>
        <xdr:cNvSpPr>
          <a:spLocks noChangeShapeType="1"/>
        </xdr:cNvSpPr>
      </xdr:nvSpPr>
      <xdr:spPr bwMode="auto">
        <a:xfrm>
          <a:off x="11191240" y="528320"/>
          <a:ext cx="545072" cy="803029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75249"/>
            <a:gd name="connsiteY0" fmla="*/ 0 h 396578"/>
            <a:gd name="connsiteX1" fmla="*/ 746689 w 775249"/>
            <a:gd name="connsiteY1" fmla="*/ 199352 h 396578"/>
            <a:gd name="connsiteX2" fmla="*/ 775249 w 775249"/>
            <a:gd name="connsiteY2" fmla="*/ 396578 h 39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5249" h="396578">
              <a:moveTo>
                <a:pt x="0" y="0"/>
              </a:moveTo>
              <a:cubicBezTo>
                <a:pt x="308514" y="67336"/>
                <a:pt x="584781" y="97506"/>
                <a:pt x="746689" y="199352"/>
              </a:cubicBezTo>
              <a:cubicBezTo>
                <a:pt x="778877" y="279802"/>
                <a:pt x="767541" y="295396"/>
                <a:pt x="775249" y="39657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309582</xdr:colOff>
      <xdr:row>3</xdr:row>
      <xdr:rowOff>47607</xdr:rowOff>
    </xdr:from>
    <xdr:to>
      <xdr:col>18</xdr:col>
      <xdr:colOff>195563</xdr:colOff>
      <xdr:row>7</xdr:row>
      <xdr:rowOff>79240</xdr:rowOff>
    </xdr:to>
    <xdr:sp macro="" textlink="">
      <xdr:nvSpPr>
        <xdr:cNvPr id="1069" name="Line 716">
          <a:extLst>
            <a:ext uri="{FF2B5EF4-FFF2-40B4-BE49-F238E27FC236}">
              <a16:creationId xmlns:a16="http://schemas.microsoft.com/office/drawing/2014/main" id="{4CD16806-9805-4DDF-9EBF-1FE39276DE08}"/>
            </a:ext>
          </a:extLst>
        </xdr:cNvPr>
        <xdr:cNvSpPr>
          <a:spLocks noChangeShapeType="1"/>
        </xdr:cNvSpPr>
      </xdr:nvSpPr>
      <xdr:spPr bwMode="auto">
        <a:xfrm>
          <a:off x="11221422" y="512427"/>
          <a:ext cx="564161" cy="702193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90240 w 790240"/>
            <a:gd name="connsiteY2" fmla="*/ 346583 h 346583"/>
            <a:gd name="connsiteX0" fmla="*/ 0 w 812201"/>
            <a:gd name="connsiteY0" fmla="*/ 0 h 346583"/>
            <a:gd name="connsiteX1" fmla="*/ 746689 w 812201"/>
            <a:gd name="connsiteY1" fmla="*/ 199352 h 346583"/>
            <a:gd name="connsiteX2" fmla="*/ 777027 w 812201"/>
            <a:gd name="connsiteY2" fmla="*/ 323026 h 346583"/>
            <a:gd name="connsiteX3" fmla="*/ 790240 w 812201"/>
            <a:gd name="connsiteY3" fmla="*/ 346583 h 346583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77027 w 790240"/>
            <a:gd name="connsiteY2" fmla="*/ 323026 h 346583"/>
            <a:gd name="connsiteX3" fmla="*/ 790240 w 790240"/>
            <a:gd name="connsiteY3" fmla="*/ 346583 h 3465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0240" h="346583">
              <a:moveTo>
                <a:pt x="0" y="0"/>
              </a:moveTo>
              <a:cubicBezTo>
                <a:pt x="308514" y="67336"/>
                <a:pt x="584781" y="97506"/>
                <a:pt x="746689" y="199352"/>
              </a:cubicBezTo>
              <a:cubicBezTo>
                <a:pt x="780194" y="291056"/>
                <a:pt x="769769" y="298488"/>
                <a:pt x="777027" y="323026"/>
              </a:cubicBezTo>
              <a:cubicBezTo>
                <a:pt x="784285" y="347564"/>
                <a:pt x="790081" y="341241"/>
                <a:pt x="790240" y="3465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234721</xdr:colOff>
      <xdr:row>3</xdr:row>
      <xdr:rowOff>82778</xdr:rowOff>
    </xdr:from>
    <xdr:to>
      <xdr:col>18</xdr:col>
      <xdr:colOff>103184</xdr:colOff>
      <xdr:row>7</xdr:row>
      <xdr:rowOff>79376</xdr:rowOff>
    </xdr:to>
    <xdr:sp macro="" textlink="">
      <xdr:nvSpPr>
        <xdr:cNvPr id="1070" name="Line 716">
          <a:extLst>
            <a:ext uri="{FF2B5EF4-FFF2-40B4-BE49-F238E27FC236}">
              <a16:creationId xmlns:a16="http://schemas.microsoft.com/office/drawing/2014/main" id="{C663D756-78F5-4D92-AD84-351828A13083}"/>
            </a:ext>
          </a:extLst>
        </xdr:cNvPr>
        <xdr:cNvSpPr>
          <a:spLocks noChangeShapeType="1"/>
        </xdr:cNvSpPr>
      </xdr:nvSpPr>
      <xdr:spPr bwMode="auto">
        <a:xfrm>
          <a:off x="11146561" y="547598"/>
          <a:ext cx="546643" cy="667158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65729" h="329596">
              <a:moveTo>
                <a:pt x="0" y="0"/>
              </a:moveTo>
              <a:cubicBezTo>
                <a:pt x="308514" y="67336"/>
                <a:pt x="584781" y="97506"/>
                <a:pt x="746689" y="199352"/>
              </a:cubicBezTo>
              <a:cubicBezTo>
                <a:pt x="778877" y="279802"/>
                <a:pt x="758021" y="228414"/>
                <a:pt x="765729" y="32959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436774</xdr:colOff>
      <xdr:row>3</xdr:row>
      <xdr:rowOff>2449</xdr:rowOff>
    </xdr:from>
    <xdr:to>
      <xdr:col>18</xdr:col>
      <xdr:colOff>48178</xdr:colOff>
      <xdr:row>4</xdr:row>
      <xdr:rowOff>101452</xdr:rowOff>
    </xdr:to>
    <xdr:grpSp>
      <xdr:nvGrpSpPr>
        <xdr:cNvPr id="1071" name="Group 6672">
          <a:extLst>
            <a:ext uri="{FF2B5EF4-FFF2-40B4-BE49-F238E27FC236}">
              <a16:creationId xmlns:a16="http://schemas.microsoft.com/office/drawing/2014/main" id="{BACFE32C-86FF-4F7F-8FD2-C71C165A60AF}"/>
            </a:ext>
          </a:extLst>
        </xdr:cNvPr>
        <xdr:cNvGrpSpPr>
          <a:grpSpLocks/>
        </xdr:cNvGrpSpPr>
      </xdr:nvGrpSpPr>
      <xdr:grpSpPr bwMode="auto">
        <a:xfrm>
          <a:off x="11383980" y="467793"/>
          <a:ext cx="291969" cy="267690"/>
          <a:chOff x="535" y="108"/>
          <a:chExt cx="46" cy="44"/>
        </a:xfrm>
      </xdr:grpSpPr>
      <xdr:pic>
        <xdr:nvPicPr>
          <xdr:cNvPr id="1072" name="Picture 6673" descr="route2">
            <a:extLst>
              <a:ext uri="{FF2B5EF4-FFF2-40B4-BE49-F238E27FC236}">
                <a16:creationId xmlns:a16="http://schemas.microsoft.com/office/drawing/2014/main" id="{6F1DCF56-0578-9279-F709-5AFA8BDF02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" y="108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73" name="Text Box 6674">
            <a:extLst>
              <a:ext uri="{FF2B5EF4-FFF2-40B4-BE49-F238E27FC236}">
                <a16:creationId xmlns:a16="http://schemas.microsoft.com/office/drawing/2014/main" id="{52CF0C03-B563-5682-F1EF-5F0D1D8688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39" cy="3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sp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18</xdr:col>
      <xdr:colOff>205619</xdr:colOff>
      <xdr:row>4</xdr:row>
      <xdr:rowOff>579</xdr:rowOff>
    </xdr:from>
    <xdr:to>
      <xdr:col>18</xdr:col>
      <xdr:colOff>353125</xdr:colOff>
      <xdr:row>4</xdr:row>
      <xdr:rowOff>129225</xdr:rowOff>
    </xdr:to>
    <xdr:sp macro="" textlink="">
      <xdr:nvSpPr>
        <xdr:cNvPr id="1074" name="六角形 1073">
          <a:extLst>
            <a:ext uri="{FF2B5EF4-FFF2-40B4-BE49-F238E27FC236}">
              <a16:creationId xmlns:a16="http://schemas.microsoft.com/office/drawing/2014/main" id="{4023A361-F696-441C-8B3B-B25997869ED4}"/>
            </a:ext>
          </a:extLst>
        </xdr:cNvPr>
        <xdr:cNvSpPr/>
      </xdr:nvSpPr>
      <xdr:spPr bwMode="auto">
        <a:xfrm>
          <a:off x="11795639" y="633039"/>
          <a:ext cx="147506" cy="1286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18</xdr:col>
      <xdr:colOff>108598</xdr:colOff>
      <xdr:row>4</xdr:row>
      <xdr:rowOff>146947</xdr:rowOff>
    </xdr:from>
    <xdr:to>
      <xdr:col>18</xdr:col>
      <xdr:colOff>227771</xdr:colOff>
      <xdr:row>5</xdr:row>
      <xdr:rowOff>82825</xdr:rowOff>
    </xdr:to>
    <xdr:sp macro="" textlink="">
      <xdr:nvSpPr>
        <xdr:cNvPr id="1075" name="Oval 1295">
          <a:extLst>
            <a:ext uri="{FF2B5EF4-FFF2-40B4-BE49-F238E27FC236}">
              <a16:creationId xmlns:a16="http://schemas.microsoft.com/office/drawing/2014/main" id="{475992AE-5CD7-4813-87FA-F482FADF5EFB}"/>
            </a:ext>
          </a:extLst>
        </xdr:cNvPr>
        <xdr:cNvSpPr>
          <a:spLocks noChangeArrowheads="1"/>
        </xdr:cNvSpPr>
      </xdr:nvSpPr>
      <xdr:spPr bwMode="auto">
        <a:xfrm>
          <a:off x="11698618" y="779407"/>
          <a:ext cx="119173" cy="1035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677922</xdr:colOff>
      <xdr:row>3</xdr:row>
      <xdr:rowOff>139130</xdr:rowOff>
    </xdr:from>
    <xdr:to>
      <xdr:col>18</xdr:col>
      <xdr:colOff>404786</xdr:colOff>
      <xdr:row>4</xdr:row>
      <xdr:rowOff>16530</xdr:rowOff>
    </xdr:to>
    <xdr:grpSp>
      <xdr:nvGrpSpPr>
        <xdr:cNvPr id="1076" name="グループ化 1075">
          <a:extLst>
            <a:ext uri="{FF2B5EF4-FFF2-40B4-BE49-F238E27FC236}">
              <a16:creationId xmlns:a16="http://schemas.microsoft.com/office/drawing/2014/main" id="{20FED0B2-CA3E-4C74-9329-E21E54D89A5D}"/>
            </a:ext>
          </a:extLst>
        </xdr:cNvPr>
        <xdr:cNvGrpSpPr/>
      </xdr:nvGrpSpPr>
      <xdr:grpSpPr>
        <a:xfrm rot="2899002">
          <a:off x="11805799" y="423803"/>
          <a:ext cx="46087" cy="407429"/>
          <a:chOff x="10917301" y="7686676"/>
          <a:chExt cx="78267" cy="299577"/>
        </a:xfrm>
      </xdr:grpSpPr>
      <xdr:sp macro="" textlink="">
        <xdr:nvSpPr>
          <xdr:cNvPr id="1077" name="Line 72">
            <a:extLst>
              <a:ext uri="{FF2B5EF4-FFF2-40B4-BE49-F238E27FC236}">
                <a16:creationId xmlns:a16="http://schemas.microsoft.com/office/drawing/2014/main" id="{0B70ADDB-912C-34DF-E466-D0A95965B25D}"/>
              </a:ext>
            </a:extLst>
          </xdr:cNvPr>
          <xdr:cNvSpPr>
            <a:spLocks noChangeShapeType="1"/>
          </xdr:cNvSpPr>
        </xdr:nvSpPr>
        <xdr:spPr bwMode="auto">
          <a:xfrm>
            <a:off x="10950576" y="7686676"/>
            <a:ext cx="6026" cy="299577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8" name="Line 72">
            <a:extLst>
              <a:ext uri="{FF2B5EF4-FFF2-40B4-BE49-F238E27FC236}">
                <a16:creationId xmlns:a16="http://schemas.microsoft.com/office/drawing/2014/main" id="{4A6F41AD-127F-8EFA-5AC5-1B8E2C3FA5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17301" y="7710845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9" name="Line 72">
            <a:extLst>
              <a:ext uri="{FF2B5EF4-FFF2-40B4-BE49-F238E27FC236}">
                <a16:creationId xmlns:a16="http://schemas.microsoft.com/office/drawing/2014/main" id="{D1C538F5-91EC-17D5-5D36-B972760445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2574" y="7783876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0" name="Line 72">
            <a:extLst>
              <a:ext uri="{FF2B5EF4-FFF2-40B4-BE49-F238E27FC236}">
                <a16:creationId xmlns:a16="http://schemas.microsoft.com/office/drawing/2014/main" id="{A04589AB-C683-C401-0B8A-EBCE1D5A02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1222" y="7865341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1" name="Line 72">
            <a:extLst>
              <a:ext uri="{FF2B5EF4-FFF2-40B4-BE49-F238E27FC236}">
                <a16:creationId xmlns:a16="http://schemas.microsoft.com/office/drawing/2014/main" id="{1BB639CA-3AC2-922D-1892-92B316CC56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5175" y="7952501"/>
            <a:ext cx="70393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518671</xdr:colOff>
      <xdr:row>5</xdr:row>
      <xdr:rowOff>8815</xdr:rowOff>
    </xdr:from>
    <xdr:to>
      <xdr:col>17</xdr:col>
      <xdr:colOff>588376</xdr:colOff>
      <xdr:row>7</xdr:row>
      <xdr:rowOff>151624</xdr:rowOff>
    </xdr:to>
    <xdr:grpSp>
      <xdr:nvGrpSpPr>
        <xdr:cNvPr id="1082" name="グループ化 1081">
          <a:extLst>
            <a:ext uri="{FF2B5EF4-FFF2-40B4-BE49-F238E27FC236}">
              <a16:creationId xmlns:a16="http://schemas.microsoft.com/office/drawing/2014/main" id="{5307CCC3-5ABC-4090-B397-E527E6E4E9EA}"/>
            </a:ext>
          </a:extLst>
        </xdr:cNvPr>
        <xdr:cNvGrpSpPr/>
      </xdr:nvGrpSpPr>
      <xdr:grpSpPr>
        <a:xfrm rot="1964176">
          <a:off x="11465877" y="811533"/>
          <a:ext cx="69705" cy="480183"/>
          <a:chOff x="10917301" y="7686676"/>
          <a:chExt cx="78267" cy="299577"/>
        </a:xfrm>
      </xdr:grpSpPr>
      <xdr:sp macro="" textlink="">
        <xdr:nvSpPr>
          <xdr:cNvPr id="1083" name="Line 72">
            <a:extLst>
              <a:ext uri="{FF2B5EF4-FFF2-40B4-BE49-F238E27FC236}">
                <a16:creationId xmlns:a16="http://schemas.microsoft.com/office/drawing/2014/main" id="{EBB72CF7-430D-1FAA-1654-30F7C3A1A419}"/>
              </a:ext>
            </a:extLst>
          </xdr:cNvPr>
          <xdr:cNvSpPr>
            <a:spLocks noChangeShapeType="1"/>
          </xdr:cNvSpPr>
        </xdr:nvSpPr>
        <xdr:spPr bwMode="auto">
          <a:xfrm>
            <a:off x="10950576" y="7686676"/>
            <a:ext cx="6026" cy="299577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4" name="Line 72">
            <a:extLst>
              <a:ext uri="{FF2B5EF4-FFF2-40B4-BE49-F238E27FC236}">
                <a16:creationId xmlns:a16="http://schemas.microsoft.com/office/drawing/2014/main" id="{3D1A29B9-DE6E-669D-1F55-834B8B1AEBE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17301" y="7710845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5" name="Line 72">
            <a:extLst>
              <a:ext uri="{FF2B5EF4-FFF2-40B4-BE49-F238E27FC236}">
                <a16:creationId xmlns:a16="http://schemas.microsoft.com/office/drawing/2014/main" id="{FE399076-44ED-41BC-1014-5D85642009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2574" y="7783876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6" name="Line 72">
            <a:extLst>
              <a:ext uri="{FF2B5EF4-FFF2-40B4-BE49-F238E27FC236}">
                <a16:creationId xmlns:a16="http://schemas.microsoft.com/office/drawing/2014/main" id="{90B9C283-012E-E959-B1B5-3D0018C2C1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1222" y="7865341"/>
            <a:ext cx="70731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7" name="Line 72">
            <a:extLst>
              <a:ext uri="{FF2B5EF4-FFF2-40B4-BE49-F238E27FC236}">
                <a16:creationId xmlns:a16="http://schemas.microsoft.com/office/drawing/2014/main" id="{5CA37F96-99D7-EB7E-054B-856279435B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925175" y="7952501"/>
            <a:ext cx="70393" cy="2078"/>
          </a:xfrm>
          <a:prstGeom prst="line">
            <a:avLst/>
          </a:prstGeom>
          <a:noFill/>
          <a:ln w="952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521297</xdr:colOff>
      <xdr:row>4</xdr:row>
      <xdr:rowOff>29342</xdr:rowOff>
    </xdr:from>
    <xdr:to>
      <xdr:col>18</xdr:col>
      <xdr:colOff>648878</xdr:colOff>
      <xdr:row>6</xdr:row>
      <xdr:rowOff>128066</xdr:rowOff>
    </xdr:to>
    <xdr:sp macro="" textlink="">
      <xdr:nvSpPr>
        <xdr:cNvPr id="1088" name="Text Box 1620">
          <a:extLst>
            <a:ext uri="{FF2B5EF4-FFF2-40B4-BE49-F238E27FC236}">
              <a16:creationId xmlns:a16="http://schemas.microsoft.com/office/drawing/2014/main" id="{E0797594-F9CE-4680-8FC8-82BF7C550AD3}"/>
            </a:ext>
          </a:extLst>
        </xdr:cNvPr>
        <xdr:cNvSpPr txBox="1">
          <a:spLocks noChangeArrowheads="1"/>
        </xdr:cNvSpPr>
      </xdr:nvSpPr>
      <xdr:spPr bwMode="auto">
        <a:xfrm>
          <a:off x="12111317" y="661802"/>
          <a:ext cx="127581" cy="43400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宮津湾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17</xdr:col>
      <xdr:colOff>80596</xdr:colOff>
      <xdr:row>7</xdr:row>
      <xdr:rowOff>91965</xdr:rowOff>
    </xdr:from>
    <xdr:ext cx="339817" cy="139299"/>
    <xdr:sp macro="" textlink="">
      <xdr:nvSpPr>
        <xdr:cNvPr id="1089" name="Text Box 1301">
          <a:extLst>
            <a:ext uri="{FF2B5EF4-FFF2-40B4-BE49-F238E27FC236}">
              <a16:creationId xmlns:a16="http://schemas.microsoft.com/office/drawing/2014/main" id="{7DCC8FB5-C9D1-42A9-97E9-2C971772BA90}"/>
            </a:ext>
          </a:extLst>
        </xdr:cNvPr>
        <xdr:cNvSpPr txBox="1">
          <a:spLocks noChangeArrowheads="1"/>
        </xdr:cNvSpPr>
      </xdr:nvSpPr>
      <xdr:spPr bwMode="auto">
        <a:xfrm>
          <a:off x="10992436" y="1227345"/>
          <a:ext cx="339817" cy="139299"/>
        </a:xfrm>
        <a:prstGeom prst="rect">
          <a:avLst/>
        </a:prstGeom>
        <a:noFill/>
        <a:ln w="9525">
          <a:solidFill>
            <a:schemeClr val="bg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丹後鉄道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109986</xdr:colOff>
      <xdr:row>4</xdr:row>
      <xdr:rowOff>58618</xdr:rowOff>
    </xdr:from>
    <xdr:to>
      <xdr:col>17</xdr:col>
      <xdr:colOff>608216</xdr:colOff>
      <xdr:row>6</xdr:row>
      <xdr:rowOff>29310</xdr:rowOff>
    </xdr:to>
    <xdr:sp macro="" textlink="">
      <xdr:nvSpPr>
        <xdr:cNvPr id="1090" name="Text Box 1664">
          <a:extLst>
            <a:ext uri="{FF2B5EF4-FFF2-40B4-BE49-F238E27FC236}">
              <a16:creationId xmlns:a16="http://schemas.microsoft.com/office/drawing/2014/main" id="{8C6DAC5D-B440-4856-B7F8-9E5C0BED4E2A}"/>
            </a:ext>
          </a:extLst>
        </xdr:cNvPr>
        <xdr:cNvSpPr txBox="1">
          <a:spLocks noChangeArrowheads="1"/>
        </xdr:cNvSpPr>
      </xdr:nvSpPr>
      <xdr:spPr bwMode="auto">
        <a:xfrm>
          <a:off x="11021826" y="691078"/>
          <a:ext cx="498230" cy="30597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与謝野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18</xdr:col>
      <xdr:colOff>359031</xdr:colOff>
      <xdr:row>2</xdr:row>
      <xdr:rowOff>142154</xdr:rowOff>
    </xdr:from>
    <xdr:to>
      <xdr:col>18</xdr:col>
      <xdr:colOff>702897</xdr:colOff>
      <xdr:row>4</xdr:row>
      <xdr:rowOff>98198</xdr:rowOff>
    </xdr:to>
    <xdr:sp macro="" textlink="">
      <xdr:nvSpPr>
        <xdr:cNvPr id="1091" name="Text Box 1664">
          <a:extLst>
            <a:ext uri="{FF2B5EF4-FFF2-40B4-BE49-F238E27FC236}">
              <a16:creationId xmlns:a16="http://schemas.microsoft.com/office/drawing/2014/main" id="{3343A3FF-17A9-480B-BB98-A3D136564699}"/>
            </a:ext>
          </a:extLst>
        </xdr:cNvPr>
        <xdr:cNvSpPr txBox="1">
          <a:spLocks noChangeArrowheads="1"/>
        </xdr:cNvSpPr>
      </xdr:nvSpPr>
      <xdr:spPr bwMode="auto">
        <a:xfrm>
          <a:off x="11949051" y="439334"/>
          <a:ext cx="321006" cy="29132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↗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天橋立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18</xdr:col>
      <xdr:colOff>268944</xdr:colOff>
      <xdr:row>8</xdr:row>
      <xdr:rowOff>0</xdr:rowOff>
    </xdr:from>
    <xdr:ext cx="286920" cy="125674"/>
    <xdr:sp macro="" textlink="">
      <xdr:nvSpPr>
        <xdr:cNvPr id="1092" name="Text Box 1075">
          <a:extLst>
            <a:ext uri="{FF2B5EF4-FFF2-40B4-BE49-F238E27FC236}">
              <a16:creationId xmlns:a16="http://schemas.microsoft.com/office/drawing/2014/main" id="{1C6681E4-C318-42B6-9341-466CB16B6C0D}"/>
            </a:ext>
          </a:extLst>
        </xdr:cNvPr>
        <xdr:cNvSpPr txBox="1">
          <a:spLocks noChangeArrowheads="1"/>
        </xdr:cNvSpPr>
      </xdr:nvSpPr>
      <xdr:spPr bwMode="auto">
        <a:xfrm>
          <a:off x="11858964" y="1303020"/>
          <a:ext cx="286920" cy="12567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20</xdr:col>
      <xdr:colOff>275751</xdr:colOff>
      <xdr:row>2</xdr:row>
      <xdr:rowOff>166733</xdr:rowOff>
    </xdr:from>
    <xdr:to>
      <xdr:col>20</xdr:col>
      <xdr:colOff>321470</xdr:colOff>
      <xdr:row>8</xdr:row>
      <xdr:rowOff>145414</xdr:rowOff>
    </xdr:to>
    <xdr:sp macro="" textlink="">
      <xdr:nvSpPr>
        <xdr:cNvPr id="1093" name="Freeform 1147">
          <a:extLst>
            <a:ext uri="{FF2B5EF4-FFF2-40B4-BE49-F238E27FC236}">
              <a16:creationId xmlns:a16="http://schemas.microsoft.com/office/drawing/2014/main" id="{D6A8EB57-A182-46E2-B7D6-15551E699CA8}"/>
            </a:ext>
          </a:extLst>
        </xdr:cNvPr>
        <xdr:cNvSpPr>
          <a:spLocks/>
        </xdr:cNvSpPr>
      </xdr:nvSpPr>
      <xdr:spPr bwMode="auto">
        <a:xfrm rot="15688288" flipV="1">
          <a:off x="12752730" y="933314"/>
          <a:ext cx="984521" cy="45719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8444" h="8888">
              <a:moveTo>
                <a:pt x="8444" y="7778"/>
              </a:moveTo>
              <a:cubicBezTo>
                <a:pt x="8018" y="7408"/>
                <a:pt x="7778" y="7778"/>
                <a:pt x="7445" y="7778"/>
              </a:cubicBezTo>
              <a:cubicBezTo>
                <a:pt x="7001" y="7778"/>
                <a:pt x="6333" y="5555"/>
                <a:pt x="5889" y="5555"/>
              </a:cubicBezTo>
              <a:cubicBezTo>
                <a:pt x="5444" y="5555"/>
                <a:pt x="5333" y="8888"/>
                <a:pt x="4777" y="8888"/>
              </a:cubicBezTo>
              <a:cubicBezTo>
                <a:pt x="4223" y="8888"/>
                <a:pt x="3444" y="6667"/>
                <a:pt x="2666" y="5555"/>
              </a:cubicBezTo>
              <a:cubicBezTo>
                <a:pt x="1889" y="4445"/>
                <a:pt x="1222" y="203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201346</xdr:colOff>
      <xdr:row>3</xdr:row>
      <xdr:rowOff>6674</xdr:rowOff>
    </xdr:from>
    <xdr:to>
      <xdr:col>20</xdr:col>
      <xdr:colOff>248280</xdr:colOff>
      <xdr:row>8</xdr:row>
      <xdr:rowOff>159980</xdr:rowOff>
    </xdr:to>
    <xdr:sp macro="" textlink="">
      <xdr:nvSpPr>
        <xdr:cNvPr id="1094" name="Freeform 1147">
          <a:extLst>
            <a:ext uri="{FF2B5EF4-FFF2-40B4-BE49-F238E27FC236}">
              <a16:creationId xmlns:a16="http://schemas.microsoft.com/office/drawing/2014/main" id="{BC6F4946-52BD-4BE8-B3EA-ABDE097181D2}"/>
            </a:ext>
          </a:extLst>
        </xdr:cNvPr>
        <xdr:cNvSpPr>
          <a:spLocks/>
        </xdr:cNvSpPr>
      </xdr:nvSpPr>
      <xdr:spPr bwMode="auto">
        <a:xfrm rot="15688288" flipV="1">
          <a:off x="12675440" y="943780"/>
          <a:ext cx="991506" cy="46934"/>
        </a:xfrm>
        <a:custGeom>
          <a:avLst/>
          <a:gdLst>
            <a:gd name="T0" fmla="*/ 2147483647 w 8444"/>
            <a:gd name="T1" fmla="*/ 2147483647 h 8888"/>
            <a:gd name="T2" fmla="*/ 2147483647 w 8444"/>
            <a:gd name="T3" fmla="*/ 2147483647 h 8888"/>
            <a:gd name="T4" fmla="*/ 2147483647 w 8444"/>
            <a:gd name="T5" fmla="*/ 2147483647 h 8888"/>
            <a:gd name="T6" fmla="*/ 2147483647 w 8444"/>
            <a:gd name="T7" fmla="*/ 2147483647 h 8888"/>
            <a:gd name="T8" fmla="*/ 2147483647 w 8444"/>
            <a:gd name="T9" fmla="*/ 2147483647 h 8888"/>
            <a:gd name="T10" fmla="*/ 0 w 8444"/>
            <a:gd name="T11" fmla="*/ 0 h 8888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8444" h="8888">
              <a:moveTo>
                <a:pt x="8444" y="7778"/>
              </a:moveTo>
              <a:cubicBezTo>
                <a:pt x="8018" y="7408"/>
                <a:pt x="7778" y="7778"/>
                <a:pt x="7445" y="7778"/>
              </a:cubicBezTo>
              <a:cubicBezTo>
                <a:pt x="7001" y="7778"/>
                <a:pt x="6333" y="5555"/>
                <a:pt x="5889" y="5555"/>
              </a:cubicBezTo>
              <a:cubicBezTo>
                <a:pt x="5444" y="5555"/>
                <a:pt x="5333" y="8888"/>
                <a:pt x="4777" y="8888"/>
              </a:cubicBezTo>
              <a:cubicBezTo>
                <a:pt x="4223" y="8888"/>
                <a:pt x="3444" y="6667"/>
                <a:pt x="2666" y="5555"/>
              </a:cubicBezTo>
              <a:cubicBezTo>
                <a:pt x="1889" y="4445"/>
                <a:pt x="1222" y="203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105628</xdr:colOff>
      <xdr:row>3</xdr:row>
      <xdr:rowOff>86617</xdr:rowOff>
    </xdr:from>
    <xdr:to>
      <xdr:col>20</xdr:col>
      <xdr:colOff>334925</xdr:colOff>
      <xdr:row>4</xdr:row>
      <xdr:rowOff>126351</xdr:rowOff>
    </xdr:to>
    <xdr:sp macro="" textlink="">
      <xdr:nvSpPr>
        <xdr:cNvPr id="1095" name="Oval 609">
          <a:extLst>
            <a:ext uri="{FF2B5EF4-FFF2-40B4-BE49-F238E27FC236}">
              <a16:creationId xmlns:a16="http://schemas.microsoft.com/office/drawing/2014/main" id="{3DE9DBBC-2D0A-4DE5-B1A9-DBE1EBDB04C7}"/>
            </a:ext>
          </a:extLst>
        </xdr:cNvPr>
        <xdr:cNvSpPr>
          <a:spLocks noChangeArrowheads="1"/>
        </xdr:cNvSpPr>
      </xdr:nvSpPr>
      <xdr:spPr bwMode="auto">
        <a:xfrm>
          <a:off x="13052008" y="551437"/>
          <a:ext cx="229297" cy="2073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594151</xdr:colOff>
      <xdr:row>2</xdr:row>
      <xdr:rowOff>161225</xdr:rowOff>
    </xdr:from>
    <xdr:to>
      <xdr:col>20</xdr:col>
      <xdr:colOff>344230</xdr:colOff>
      <xdr:row>8</xdr:row>
      <xdr:rowOff>124229</xdr:rowOff>
    </xdr:to>
    <xdr:sp macro="" textlink="">
      <xdr:nvSpPr>
        <xdr:cNvPr id="1096" name="Line 633">
          <a:extLst>
            <a:ext uri="{FF2B5EF4-FFF2-40B4-BE49-F238E27FC236}">
              <a16:creationId xmlns:a16="http://schemas.microsoft.com/office/drawing/2014/main" id="{B9202CAA-A835-497E-ADCF-D9B093145627}"/>
            </a:ext>
          </a:extLst>
        </xdr:cNvPr>
        <xdr:cNvSpPr>
          <a:spLocks noChangeShapeType="1"/>
        </xdr:cNvSpPr>
      </xdr:nvSpPr>
      <xdr:spPr bwMode="auto">
        <a:xfrm rot="2266343" flipH="1">
          <a:off x="12862351" y="458405"/>
          <a:ext cx="428259" cy="968844"/>
        </a:xfrm>
        <a:custGeom>
          <a:avLst/>
          <a:gdLst>
            <a:gd name="T0" fmla="*/ 0 w 659425"/>
            <a:gd name="T1" fmla="*/ 0 h 139212"/>
            <a:gd name="T2" fmla="*/ 532530 w 659425"/>
            <a:gd name="T3" fmla="*/ 38923 h 139212"/>
            <a:gd name="T4" fmla="*/ 840839 w 659425"/>
            <a:gd name="T5" fmla="*/ 246505 h 139212"/>
            <a:gd name="T6" fmla="*/ 0 60000 65536"/>
            <a:gd name="T7" fmla="*/ 0 60000 65536"/>
            <a:gd name="T8" fmla="*/ 0 60000 65536"/>
            <a:gd name="connsiteX0" fmla="*/ 0 w 848743"/>
            <a:gd name="connsiteY0" fmla="*/ 227381 h 228386"/>
            <a:gd name="connsiteX1" fmla="*/ 606951 w 848743"/>
            <a:gd name="connsiteY1" fmla="*/ 1870 h 228386"/>
            <a:gd name="connsiteX2" fmla="*/ 848743 w 848743"/>
            <a:gd name="connsiteY2" fmla="*/ 119101 h 228386"/>
            <a:gd name="connsiteX0" fmla="*/ 0 w 848743"/>
            <a:gd name="connsiteY0" fmla="*/ 236034 h 236033"/>
            <a:gd name="connsiteX1" fmla="*/ 606951 w 848743"/>
            <a:gd name="connsiteY1" fmla="*/ 10523 h 236033"/>
            <a:gd name="connsiteX2" fmla="*/ 848743 w 848743"/>
            <a:gd name="connsiteY2" fmla="*/ 127754 h 236033"/>
            <a:gd name="connsiteX0" fmla="*/ 0 w 848743"/>
            <a:gd name="connsiteY0" fmla="*/ 241479 h 241479"/>
            <a:gd name="connsiteX1" fmla="*/ 103169 w 848743"/>
            <a:gd name="connsiteY1" fmla="*/ 27005 h 241479"/>
            <a:gd name="connsiteX2" fmla="*/ 606951 w 848743"/>
            <a:gd name="connsiteY2" fmla="*/ 15968 h 241479"/>
            <a:gd name="connsiteX3" fmla="*/ 848743 w 848743"/>
            <a:gd name="connsiteY3" fmla="*/ 133199 h 241479"/>
            <a:gd name="connsiteX0" fmla="*/ 0 w 848743"/>
            <a:gd name="connsiteY0" fmla="*/ 241479 h 241479"/>
            <a:gd name="connsiteX1" fmla="*/ 103169 w 848743"/>
            <a:gd name="connsiteY1" fmla="*/ 27005 h 241479"/>
            <a:gd name="connsiteX2" fmla="*/ 606951 w 848743"/>
            <a:gd name="connsiteY2" fmla="*/ 15968 h 241479"/>
            <a:gd name="connsiteX3" fmla="*/ 848743 w 848743"/>
            <a:gd name="connsiteY3" fmla="*/ 133199 h 241479"/>
            <a:gd name="connsiteX0" fmla="*/ 0 w 606951"/>
            <a:gd name="connsiteY0" fmla="*/ 241479 h 241479"/>
            <a:gd name="connsiteX1" fmla="*/ 103169 w 606951"/>
            <a:gd name="connsiteY1" fmla="*/ 27005 h 241479"/>
            <a:gd name="connsiteX2" fmla="*/ 606951 w 606951"/>
            <a:gd name="connsiteY2" fmla="*/ 15968 h 241479"/>
            <a:gd name="connsiteX0" fmla="*/ 0 w 154117"/>
            <a:gd name="connsiteY0" fmla="*/ 1236535 h 1236535"/>
            <a:gd name="connsiteX1" fmla="*/ 103169 w 154117"/>
            <a:gd name="connsiteY1" fmla="*/ 1022061 h 1236535"/>
            <a:gd name="connsiteX2" fmla="*/ 154117 w 154117"/>
            <a:gd name="connsiteY2" fmla="*/ 283 h 1236535"/>
            <a:gd name="connsiteX0" fmla="*/ 0 w 325024"/>
            <a:gd name="connsiteY0" fmla="*/ 1236251 h 1236251"/>
            <a:gd name="connsiteX1" fmla="*/ 103169 w 325024"/>
            <a:gd name="connsiteY1" fmla="*/ 1021777 h 1236251"/>
            <a:gd name="connsiteX2" fmla="*/ 324733 w 325024"/>
            <a:gd name="connsiteY2" fmla="*/ 373417 h 1236251"/>
            <a:gd name="connsiteX3" fmla="*/ 154117 w 325024"/>
            <a:gd name="connsiteY3" fmla="*/ -1 h 1236251"/>
            <a:gd name="connsiteX0" fmla="*/ 0 w 325111"/>
            <a:gd name="connsiteY0" fmla="*/ 1236252 h 1236252"/>
            <a:gd name="connsiteX1" fmla="*/ 103169 w 325111"/>
            <a:gd name="connsiteY1" fmla="*/ 1021778 h 1236252"/>
            <a:gd name="connsiteX2" fmla="*/ 324733 w 325111"/>
            <a:gd name="connsiteY2" fmla="*/ 373418 h 1236252"/>
            <a:gd name="connsiteX3" fmla="*/ 154117 w 325111"/>
            <a:gd name="connsiteY3" fmla="*/ 0 h 1236252"/>
            <a:gd name="connsiteX0" fmla="*/ 0 w 325100"/>
            <a:gd name="connsiteY0" fmla="*/ 1212994 h 1212994"/>
            <a:gd name="connsiteX1" fmla="*/ 103169 w 325100"/>
            <a:gd name="connsiteY1" fmla="*/ 998520 h 1212994"/>
            <a:gd name="connsiteX2" fmla="*/ 324733 w 325100"/>
            <a:gd name="connsiteY2" fmla="*/ 350160 h 1212994"/>
            <a:gd name="connsiteX3" fmla="*/ 148126 w 325100"/>
            <a:gd name="connsiteY3" fmla="*/ 1 h 1212994"/>
            <a:gd name="connsiteX0" fmla="*/ 0 w 325134"/>
            <a:gd name="connsiteY0" fmla="*/ 1212993 h 1212993"/>
            <a:gd name="connsiteX1" fmla="*/ 103169 w 325134"/>
            <a:gd name="connsiteY1" fmla="*/ 998519 h 1212993"/>
            <a:gd name="connsiteX2" fmla="*/ 324733 w 325134"/>
            <a:gd name="connsiteY2" fmla="*/ 350159 h 1212993"/>
            <a:gd name="connsiteX3" fmla="*/ 148126 w 325134"/>
            <a:gd name="connsiteY3" fmla="*/ 0 h 1212993"/>
            <a:gd name="connsiteX0" fmla="*/ 0 w 361687"/>
            <a:gd name="connsiteY0" fmla="*/ 1212993 h 1212993"/>
            <a:gd name="connsiteX1" fmla="*/ 103169 w 361687"/>
            <a:gd name="connsiteY1" fmla="*/ 998519 h 1212993"/>
            <a:gd name="connsiteX2" fmla="*/ 361354 w 361687"/>
            <a:gd name="connsiteY2" fmla="*/ 349388 h 1212993"/>
            <a:gd name="connsiteX3" fmla="*/ 148126 w 361687"/>
            <a:gd name="connsiteY3" fmla="*/ 0 h 1212993"/>
            <a:gd name="connsiteX0" fmla="*/ 0 w 361687"/>
            <a:gd name="connsiteY0" fmla="*/ 1212993 h 1212993"/>
            <a:gd name="connsiteX1" fmla="*/ 103169 w 361687"/>
            <a:gd name="connsiteY1" fmla="*/ 998519 h 1212993"/>
            <a:gd name="connsiteX2" fmla="*/ 361354 w 361687"/>
            <a:gd name="connsiteY2" fmla="*/ 349388 h 1212993"/>
            <a:gd name="connsiteX3" fmla="*/ 148126 w 361687"/>
            <a:gd name="connsiteY3" fmla="*/ 0 h 1212993"/>
            <a:gd name="connsiteX0" fmla="*/ 0 w 361687"/>
            <a:gd name="connsiteY0" fmla="*/ 1212993 h 1212993"/>
            <a:gd name="connsiteX1" fmla="*/ 77058 w 361687"/>
            <a:gd name="connsiteY1" fmla="*/ 980805 h 1212993"/>
            <a:gd name="connsiteX2" fmla="*/ 361354 w 361687"/>
            <a:gd name="connsiteY2" fmla="*/ 349388 h 1212993"/>
            <a:gd name="connsiteX3" fmla="*/ 148126 w 361687"/>
            <a:gd name="connsiteY3" fmla="*/ 0 h 1212993"/>
            <a:gd name="connsiteX0" fmla="*/ 0 w 452447"/>
            <a:gd name="connsiteY0" fmla="*/ 1245347 h 1245347"/>
            <a:gd name="connsiteX1" fmla="*/ 167818 w 452447"/>
            <a:gd name="connsiteY1" fmla="*/ 980805 h 1245347"/>
            <a:gd name="connsiteX2" fmla="*/ 452114 w 452447"/>
            <a:gd name="connsiteY2" fmla="*/ 349388 h 1245347"/>
            <a:gd name="connsiteX3" fmla="*/ 238886 w 452447"/>
            <a:gd name="connsiteY3" fmla="*/ 0 h 1245347"/>
            <a:gd name="connsiteX0" fmla="*/ 0 w 452398"/>
            <a:gd name="connsiteY0" fmla="*/ 1283545 h 1283545"/>
            <a:gd name="connsiteX1" fmla="*/ 167818 w 452398"/>
            <a:gd name="connsiteY1" fmla="*/ 1019003 h 1283545"/>
            <a:gd name="connsiteX2" fmla="*/ 452114 w 452398"/>
            <a:gd name="connsiteY2" fmla="*/ 387586 h 1283545"/>
            <a:gd name="connsiteX3" fmla="*/ 202715 w 452398"/>
            <a:gd name="connsiteY3" fmla="*/ 1 h 1283545"/>
            <a:gd name="connsiteX0" fmla="*/ 0 w 452350"/>
            <a:gd name="connsiteY0" fmla="*/ 1396909 h 1396909"/>
            <a:gd name="connsiteX1" fmla="*/ 167818 w 452350"/>
            <a:gd name="connsiteY1" fmla="*/ 1132367 h 1396909"/>
            <a:gd name="connsiteX2" fmla="*/ 452114 w 452350"/>
            <a:gd name="connsiteY2" fmla="*/ 500950 h 1396909"/>
            <a:gd name="connsiteX3" fmla="*/ 151395 w 452350"/>
            <a:gd name="connsiteY3" fmla="*/ 0 h 1396909"/>
            <a:gd name="connsiteX0" fmla="*/ 0 w 452350"/>
            <a:gd name="connsiteY0" fmla="*/ 1396909 h 1396909"/>
            <a:gd name="connsiteX1" fmla="*/ 167818 w 452350"/>
            <a:gd name="connsiteY1" fmla="*/ 1132367 h 1396909"/>
            <a:gd name="connsiteX2" fmla="*/ 452114 w 452350"/>
            <a:gd name="connsiteY2" fmla="*/ 500950 h 1396909"/>
            <a:gd name="connsiteX3" fmla="*/ 151395 w 452350"/>
            <a:gd name="connsiteY3" fmla="*/ 0 h 1396909"/>
            <a:gd name="connsiteX4" fmla="*/ 177095 w 452350"/>
            <a:gd name="connsiteY4" fmla="*/ 42868 h 1396909"/>
            <a:gd name="connsiteX0" fmla="*/ 0 w 452350"/>
            <a:gd name="connsiteY0" fmla="*/ 1396909 h 1396909"/>
            <a:gd name="connsiteX1" fmla="*/ 167818 w 452350"/>
            <a:gd name="connsiteY1" fmla="*/ 1132367 h 1396909"/>
            <a:gd name="connsiteX2" fmla="*/ 452114 w 452350"/>
            <a:gd name="connsiteY2" fmla="*/ 500950 h 1396909"/>
            <a:gd name="connsiteX3" fmla="*/ 151395 w 452350"/>
            <a:gd name="connsiteY3" fmla="*/ 0 h 1396909"/>
            <a:gd name="connsiteX4" fmla="*/ 177095 w 452350"/>
            <a:gd name="connsiteY4" fmla="*/ 42868 h 1396909"/>
            <a:gd name="connsiteX0" fmla="*/ 0 w 452350"/>
            <a:gd name="connsiteY0" fmla="*/ 1396909 h 1396909"/>
            <a:gd name="connsiteX1" fmla="*/ 167818 w 452350"/>
            <a:gd name="connsiteY1" fmla="*/ 1132367 h 1396909"/>
            <a:gd name="connsiteX2" fmla="*/ 452114 w 452350"/>
            <a:gd name="connsiteY2" fmla="*/ 500950 h 1396909"/>
            <a:gd name="connsiteX3" fmla="*/ 151395 w 452350"/>
            <a:gd name="connsiteY3" fmla="*/ 0 h 1396909"/>
            <a:gd name="connsiteX4" fmla="*/ 177095 w 452350"/>
            <a:gd name="connsiteY4" fmla="*/ 42868 h 13969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52350" h="1396909">
              <a:moveTo>
                <a:pt x="0" y="1396909"/>
              </a:moveTo>
              <a:cubicBezTo>
                <a:pt x="51913" y="1359222"/>
                <a:pt x="111226" y="1250918"/>
                <a:pt x="167818" y="1132367"/>
              </a:cubicBezTo>
              <a:cubicBezTo>
                <a:pt x="154137" y="866006"/>
                <a:pt x="429490" y="607017"/>
                <a:pt x="452114" y="500950"/>
              </a:cubicBezTo>
              <a:cubicBezTo>
                <a:pt x="461857" y="519347"/>
                <a:pt x="167300" y="7915"/>
                <a:pt x="151395" y="0"/>
              </a:cubicBezTo>
              <a:lnTo>
                <a:pt x="177095" y="42868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triangl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33513</xdr:colOff>
      <xdr:row>3</xdr:row>
      <xdr:rowOff>18080</xdr:rowOff>
    </xdr:from>
    <xdr:to>
      <xdr:col>20</xdr:col>
      <xdr:colOff>33513</xdr:colOff>
      <xdr:row>4</xdr:row>
      <xdr:rowOff>56493</xdr:rowOff>
    </xdr:to>
    <xdr:sp macro="" textlink="">
      <xdr:nvSpPr>
        <xdr:cNvPr id="1097" name="Line 638">
          <a:extLst>
            <a:ext uri="{FF2B5EF4-FFF2-40B4-BE49-F238E27FC236}">
              <a16:creationId xmlns:a16="http://schemas.microsoft.com/office/drawing/2014/main" id="{0D8783C2-5E25-43C4-BB22-0743CE8F81DF}"/>
            </a:ext>
          </a:extLst>
        </xdr:cNvPr>
        <xdr:cNvSpPr>
          <a:spLocks noChangeShapeType="1"/>
        </xdr:cNvSpPr>
      </xdr:nvSpPr>
      <xdr:spPr bwMode="auto">
        <a:xfrm flipV="1">
          <a:off x="12979893" y="482900"/>
          <a:ext cx="0" cy="2060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138525</xdr:colOff>
      <xdr:row>3</xdr:row>
      <xdr:rowOff>106525</xdr:rowOff>
    </xdr:from>
    <xdr:to>
      <xdr:col>20</xdr:col>
      <xdr:colOff>297227</xdr:colOff>
      <xdr:row>4</xdr:row>
      <xdr:rowOff>80632</xdr:rowOff>
    </xdr:to>
    <xdr:sp macro="" textlink="">
      <xdr:nvSpPr>
        <xdr:cNvPr id="1098" name="Text Box 266">
          <a:extLst>
            <a:ext uri="{FF2B5EF4-FFF2-40B4-BE49-F238E27FC236}">
              <a16:creationId xmlns:a16="http://schemas.microsoft.com/office/drawing/2014/main" id="{6336AF7D-E0AC-4559-BC6E-8973C46371D8}"/>
            </a:ext>
          </a:extLst>
        </xdr:cNvPr>
        <xdr:cNvSpPr txBox="1">
          <a:spLocks noChangeArrowheads="1"/>
        </xdr:cNvSpPr>
      </xdr:nvSpPr>
      <xdr:spPr bwMode="auto">
        <a:xfrm rot="20868881">
          <a:off x="13084905" y="571345"/>
          <a:ext cx="158702" cy="1417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>
            <a:alpha val="70000"/>
          </a:srgbClr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102012</xdr:colOff>
      <xdr:row>3</xdr:row>
      <xdr:rowOff>96526</xdr:rowOff>
    </xdr:from>
    <xdr:to>
      <xdr:col>20</xdr:col>
      <xdr:colOff>367281</xdr:colOff>
      <xdr:row>4</xdr:row>
      <xdr:rowOff>144565</xdr:rowOff>
    </xdr:to>
    <xdr:grpSp>
      <xdr:nvGrpSpPr>
        <xdr:cNvPr id="1099" name="Group 1398">
          <a:extLst>
            <a:ext uri="{FF2B5EF4-FFF2-40B4-BE49-F238E27FC236}">
              <a16:creationId xmlns:a16="http://schemas.microsoft.com/office/drawing/2014/main" id="{1E3CD8F1-3AB5-4E91-BB39-9D209452AE47}"/>
            </a:ext>
          </a:extLst>
        </xdr:cNvPr>
        <xdr:cNvGrpSpPr>
          <a:grpSpLocks/>
        </xdr:cNvGrpSpPr>
      </xdr:nvGrpSpPr>
      <xdr:grpSpPr bwMode="auto">
        <a:xfrm rot="20791223">
          <a:off x="13090913" y="561870"/>
          <a:ext cx="265269" cy="216726"/>
          <a:chOff x="1388" y="516"/>
          <a:chExt cx="44" cy="21"/>
        </a:xfrm>
      </xdr:grpSpPr>
      <xdr:sp macro="" textlink="">
        <xdr:nvSpPr>
          <xdr:cNvPr id="1100" name="Freeform 1399">
            <a:extLst>
              <a:ext uri="{FF2B5EF4-FFF2-40B4-BE49-F238E27FC236}">
                <a16:creationId xmlns:a16="http://schemas.microsoft.com/office/drawing/2014/main" id="{9986A617-9562-2FB6-2194-5DEC062D0CD0}"/>
              </a:ext>
            </a:extLst>
          </xdr:cNvPr>
          <xdr:cNvSpPr>
            <a:spLocks/>
          </xdr:cNvSpPr>
        </xdr:nvSpPr>
        <xdr:spPr bwMode="auto">
          <a:xfrm>
            <a:off x="1388" y="516"/>
            <a:ext cx="43" cy="5"/>
          </a:xfrm>
          <a:custGeom>
            <a:avLst/>
            <a:gdLst>
              <a:gd name="T0" fmla="*/ 0 w 43"/>
              <a:gd name="T1" fmla="*/ 0 h 5"/>
              <a:gd name="T2" fmla="*/ 4 w 43"/>
              <a:gd name="T3" fmla="*/ 5 h 5"/>
              <a:gd name="T4" fmla="*/ 38 w 43"/>
              <a:gd name="T5" fmla="*/ 5 h 5"/>
              <a:gd name="T6" fmla="*/ 43 w 43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43" h="5">
                <a:moveTo>
                  <a:pt x="0" y="0"/>
                </a:moveTo>
                <a:lnTo>
                  <a:pt x="4" y="5"/>
                </a:lnTo>
                <a:lnTo>
                  <a:pt x="38" y="5"/>
                </a:lnTo>
                <a:lnTo>
                  <a:pt x="43" y="0"/>
                </a:ln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1" name="Freeform 1400">
            <a:extLst>
              <a:ext uri="{FF2B5EF4-FFF2-40B4-BE49-F238E27FC236}">
                <a16:creationId xmlns:a16="http://schemas.microsoft.com/office/drawing/2014/main" id="{1A62892E-69B0-0F46-066F-CED0C7FBE5DF}"/>
              </a:ext>
            </a:extLst>
          </xdr:cNvPr>
          <xdr:cNvSpPr>
            <a:spLocks/>
          </xdr:cNvSpPr>
        </xdr:nvSpPr>
        <xdr:spPr bwMode="auto">
          <a:xfrm>
            <a:off x="1389" y="531"/>
            <a:ext cx="43" cy="6"/>
          </a:xfrm>
          <a:custGeom>
            <a:avLst/>
            <a:gdLst>
              <a:gd name="T0" fmla="*/ 0 w 43"/>
              <a:gd name="T1" fmla="*/ 6 h 6"/>
              <a:gd name="T2" fmla="*/ 6 w 43"/>
              <a:gd name="T3" fmla="*/ 0 h 6"/>
              <a:gd name="T4" fmla="*/ 38 w 43"/>
              <a:gd name="T5" fmla="*/ 0 h 6"/>
              <a:gd name="T6" fmla="*/ 43 w 43"/>
              <a:gd name="T7" fmla="*/ 5 h 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43" h="6">
                <a:moveTo>
                  <a:pt x="0" y="6"/>
                </a:moveTo>
                <a:lnTo>
                  <a:pt x="6" y="0"/>
                </a:lnTo>
                <a:lnTo>
                  <a:pt x="38" y="0"/>
                </a:lnTo>
                <a:lnTo>
                  <a:pt x="43" y="5"/>
                </a:ln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19</xdr:col>
      <xdr:colOff>696580</xdr:colOff>
      <xdr:row>1</xdr:row>
      <xdr:rowOff>23422</xdr:rowOff>
    </xdr:from>
    <xdr:to>
      <xdr:col>20</xdr:col>
      <xdr:colOff>117110</xdr:colOff>
      <xdr:row>3</xdr:row>
      <xdr:rowOff>15612</xdr:rowOff>
    </xdr:to>
    <xdr:sp macro="" textlink="">
      <xdr:nvSpPr>
        <xdr:cNvPr id="1102" name="Text Box 1664">
          <a:extLst>
            <a:ext uri="{FF2B5EF4-FFF2-40B4-BE49-F238E27FC236}">
              <a16:creationId xmlns:a16="http://schemas.microsoft.com/office/drawing/2014/main" id="{C5C7BFF9-685A-4D01-BF8A-9401781C093E}"/>
            </a:ext>
          </a:extLst>
        </xdr:cNvPr>
        <xdr:cNvSpPr txBox="1">
          <a:spLocks noChangeArrowheads="1"/>
        </xdr:cNvSpPr>
      </xdr:nvSpPr>
      <xdr:spPr bwMode="auto">
        <a:xfrm>
          <a:off x="12949540" y="152962"/>
          <a:ext cx="113950" cy="32747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知恵寺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168033</xdr:colOff>
      <xdr:row>4</xdr:row>
      <xdr:rowOff>113419</xdr:rowOff>
    </xdr:from>
    <xdr:to>
      <xdr:col>20</xdr:col>
      <xdr:colOff>669473</xdr:colOff>
      <xdr:row>6</xdr:row>
      <xdr:rowOff>1</xdr:rowOff>
    </xdr:to>
    <xdr:sp macro="" textlink="">
      <xdr:nvSpPr>
        <xdr:cNvPr id="1103" name="Text Box 1664">
          <a:extLst>
            <a:ext uri="{FF2B5EF4-FFF2-40B4-BE49-F238E27FC236}">
              <a16:creationId xmlns:a16="http://schemas.microsoft.com/office/drawing/2014/main" id="{6C15FCAC-E7EC-43F3-B042-5E88D0A05B0A}"/>
            </a:ext>
          </a:extLst>
        </xdr:cNvPr>
        <xdr:cNvSpPr txBox="1">
          <a:spLocks noChangeArrowheads="1"/>
        </xdr:cNvSpPr>
      </xdr:nvSpPr>
      <xdr:spPr bwMode="auto">
        <a:xfrm>
          <a:off x="13114413" y="745879"/>
          <a:ext cx="501440" cy="22186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t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小天橋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廻旋橋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601190</xdr:colOff>
      <xdr:row>7</xdr:row>
      <xdr:rowOff>153652</xdr:rowOff>
    </xdr:from>
    <xdr:to>
      <xdr:col>20</xdr:col>
      <xdr:colOff>65314</xdr:colOff>
      <xdr:row>8</xdr:row>
      <xdr:rowOff>136071</xdr:rowOff>
    </xdr:to>
    <xdr:sp macro="" textlink="">
      <xdr:nvSpPr>
        <xdr:cNvPr id="1104" name="AutoShape 606">
          <a:extLst>
            <a:ext uri="{FF2B5EF4-FFF2-40B4-BE49-F238E27FC236}">
              <a16:creationId xmlns:a16="http://schemas.microsoft.com/office/drawing/2014/main" id="{D24589CC-8A89-4E7D-9EBA-CFCECC62D384}"/>
            </a:ext>
          </a:extLst>
        </xdr:cNvPr>
        <xdr:cNvSpPr>
          <a:spLocks noChangeArrowheads="1"/>
        </xdr:cNvSpPr>
      </xdr:nvSpPr>
      <xdr:spPr bwMode="auto">
        <a:xfrm>
          <a:off x="12869390" y="1289032"/>
          <a:ext cx="142304" cy="1500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272975</xdr:colOff>
      <xdr:row>4</xdr:row>
      <xdr:rowOff>42459</xdr:rowOff>
    </xdr:from>
    <xdr:to>
      <xdr:col>19</xdr:col>
      <xdr:colOff>420481</xdr:colOff>
      <xdr:row>5</xdr:row>
      <xdr:rowOff>312</xdr:rowOff>
    </xdr:to>
    <xdr:sp macro="" textlink="">
      <xdr:nvSpPr>
        <xdr:cNvPr id="1105" name="六角形 1104">
          <a:extLst>
            <a:ext uri="{FF2B5EF4-FFF2-40B4-BE49-F238E27FC236}">
              <a16:creationId xmlns:a16="http://schemas.microsoft.com/office/drawing/2014/main" id="{825069C1-3B18-47AB-9FB7-B4E02D0AF7F6}"/>
            </a:ext>
          </a:extLst>
        </xdr:cNvPr>
        <xdr:cNvSpPr/>
      </xdr:nvSpPr>
      <xdr:spPr bwMode="auto">
        <a:xfrm>
          <a:off x="12541175" y="674919"/>
          <a:ext cx="147506" cy="1254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15</xdr:col>
      <xdr:colOff>595780</xdr:colOff>
      <xdr:row>14</xdr:row>
      <xdr:rowOff>45632</xdr:rowOff>
    </xdr:from>
    <xdr:to>
      <xdr:col>16</xdr:col>
      <xdr:colOff>322256</xdr:colOff>
      <xdr:row>16</xdr:row>
      <xdr:rowOff>141761</xdr:rowOff>
    </xdr:to>
    <xdr:sp macro="" textlink="">
      <xdr:nvSpPr>
        <xdr:cNvPr id="1106" name="Line 76">
          <a:extLst>
            <a:ext uri="{FF2B5EF4-FFF2-40B4-BE49-F238E27FC236}">
              <a16:creationId xmlns:a16="http://schemas.microsoft.com/office/drawing/2014/main" id="{493B5D6A-1AC2-49E6-A282-4E8CC0B7BAA7}"/>
            </a:ext>
          </a:extLst>
        </xdr:cNvPr>
        <xdr:cNvSpPr>
          <a:spLocks noChangeShapeType="1"/>
        </xdr:cNvSpPr>
      </xdr:nvSpPr>
      <xdr:spPr bwMode="auto">
        <a:xfrm>
          <a:off x="10143640" y="2354492"/>
          <a:ext cx="412276" cy="431409"/>
        </a:xfrm>
        <a:custGeom>
          <a:avLst/>
          <a:gdLst>
            <a:gd name="connsiteX0" fmla="*/ 0 w 553420"/>
            <a:gd name="connsiteY0" fmla="*/ 0 h 767278"/>
            <a:gd name="connsiteX1" fmla="*/ 553420 w 553420"/>
            <a:gd name="connsiteY1" fmla="*/ 767278 h 767278"/>
            <a:gd name="connsiteX0" fmla="*/ 0 w 611629"/>
            <a:gd name="connsiteY0" fmla="*/ 0 h 767278"/>
            <a:gd name="connsiteX1" fmla="*/ 611629 w 611629"/>
            <a:gd name="connsiteY1" fmla="*/ 359819 h 767278"/>
            <a:gd name="connsiteX2" fmla="*/ 553420 w 611629"/>
            <a:gd name="connsiteY2" fmla="*/ 767278 h 767278"/>
            <a:gd name="connsiteX0" fmla="*/ 3381 w 615010"/>
            <a:gd name="connsiteY0" fmla="*/ 0 h 767278"/>
            <a:gd name="connsiteX1" fmla="*/ 48802 w 615010"/>
            <a:gd name="connsiteY1" fmla="*/ 275153 h 767278"/>
            <a:gd name="connsiteX2" fmla="*/ 615010 w 615010"/>
            <a:gd name="connsiteY2" fmla="*/ 359819 h 767278"/>
            <a:gd name="connsiteX3" fmla="*/ 556801 w 615010"/>
            <a:gd name="connsiteY3" fmla="*/ 767278 h 767278"/>
            <a:gd name="connsiteX0" fmla="*/ 48287 w 659916"/>
            <a:gd name="connsiteY0" fmla="*/ 0 h 767278"/>
            <a:gd name="connsiteX1" fmla="*/ 35499 w 659916"/>
            <a:gd name="connsiteY1" fmla="*/ 259278 h 767278"/>
            <a:gd name="connsiteX2" fmla="*/ 659916 w 659916"/>
            <a:gd name="connsiteY2" fmla="*/ 359819 h 767278"/>
            <a:gd name="connsiteX3" fmla="*/ 601707 w 659916"/>
            <a:gd name="connsiteY3" fmla="*/ 767278 h 767278"/>
            <a:gd name="connsiteX0" fmla="*/ 13325 w 624954"/>
            <a:gd name="connsiteY0" fmla="*/ 0 h 767278"/>
            <a:gd name="connsiteX1" fmla="*/ 537 w 624954"/>
            <a:gd name="connsiteY1" fmla="*/ 259278 h 767278"/>
            <a:gd name="connsiteX2" fmla="*/ 624954 w 624954"/>
            <a:gd name="connsiteY2" fmla="*/ 359819 h 767278"/>
            <a:gd name="connsiteX3" fmla="*/ 566745 w 624954"/>
            <a:gd name="connsiteY3" fmla="*/ 767278 h 767278"/>
            <a:gd name="connsiteX0" fmla="*/ 15556 w 627185"/>
            <a:gd name="connsiteY0" fmla="*/ 0 h 767278"/>
            <a:gd name="connsiteX1" fmla="*/ 2768 w 627185"/>
            <a:gd name="connsiteY1" fmla="*/ 259278 h 767278"/>
            <a:gd name="connsiteX2" fmla="*/ 627185 w 627185"/>
            <a:gd name="connsiteY2" fmla="*/ 359819 h 767278"/>
            <a:gd name="connsiteX3" fmla="*/ 568976 w 627185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568976"/>
            <a:gd name="connsiteY0" fmla="*/ 0 h 767278"/>
            <a:gd name="connsiteX1" fmla="*/ 2768 w 568976"/>
            <a:gd name="connsiteY1" fmla="*/ 259278 h 767278"/>
            <a:gd name="connsiteX2" fmla="*/ 547810 w 568976"/>
            <a:gd name="connsiteY2" fmla="*/ 253986 h 767278"/>
            <a:gd name="connsiteX3" fmla="*/ 568976 w 568976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20073 w 552327"/>
            <a:gd name="connsiteY0" fmla="*/ 0 h 767278"/>
            <a:gd name="connsiteX1" fmla="*/ 1994 w 552327"/>
            <a:gd name="connsiteY1" fmla="*/ 232819 h 767278"/>
            <a:gd name="connsiteX2" fmla="*/ 552327 w 552327"/>
            <a:gd name="connsiteY2" fmla="*/ 269861 h 767278"/>
            <a:gd name="connsiteX3" fmla="*/ 525868 w 552327"/>
            <a:gd name="connsiteY3" fmla="*/ 767278 h 767278"/>
            <a:gd name="connsiteX0" fmla="*/ 0 w 550333"/>
            <a:gd name="connsiteY0" fmla="*/ 0 h 534459"/>
            <a:gd name="connsiteX1" fmla="*/ 550333 w 550333"/>
            <a:gd name="connsiteY1" fmla="*/ 37042 h 534459"/>
            <a:gd name="connsiteX2" fmla="*/ 523874 w 550333"/>
            <a:gd name="connsiteY2" fmla="*/ 534459 h 534459"/>
            <a:gd name="connsiteX0" fmla="*/ 26459 w 26459"/>
            <a:gd name="connsiteY0" fmla="*/ 0 h 497417"/>
            <a:gd name="connsiteX1" fmla="*/ 0 w 26459"/>
            <a:gd name="connsiteY1" fmla="*/ 497417 h 497417"/>
            <a:gd name="connsiteX0" fmla="*/ 1068260 w 1068260"/>
            <a:gd name="connsiteY0" fmla="*/ 282104 h 779521"/>
            <a:gd name="connsiteX1" fmla="*/ 7 w 1068260"/>
            <a:gd name="connsiteY1" fmla="*/ 4373 h 779521"/>
            <a:gd name="connsiteX2" fmla="*/ 1041801 w 1068260"/>
            <a:gd name="connsiteY2" fmla="*/ 779521 h 779521"/>
            <a:gd name="connsiteX0" fmla="*/ 1252518 w 1252518"/>
            <a:gd name="connsiteY0" fmla="*/ 101791 h 599208"/>
            <a:gd name="connsiteX1" fmla="*/ 6 w 1252518"/>
            <a:gd name="connsiteY1" fmla="*/ 8210 h 599208"/>
            <a:gd name="connsiteX2" fmla="*/ 1226059 w 1252518"/>
            <a:gd name="connsiteY2" fmla="*/ 599208 h 599208"/>
            <a:gd name="connsiteX0" fmla="*/ 43776 w 1226135"/>
            <a:gd name="connsiteY0" fmla="*/ 0 h 902547"/>
            <a:gd name="connsiteX1" fmla="*/ 6 w 1226135"/>
            <a:gd name="connsiteY1" fmla="*/ 311549 h 902547"/>
            <a:gd name="connsiteX2" fmla="*/ 1226059 w 1226135"/>
            <a:gd name="connsiteY2" fmla="*/ 902547 h 902547"/>
            <a:gd name="connsiteX0" fmla="*/ 55941 w 55941"/>
            <a:gd name="connsiteY0" fmla="*/ 0 h 482686"/>
            <a:gd name="connsiteX1" fmla="*/ 12171 w 55941"/>
            <a:gd name="connsiteY1" fmla="*/ 311549 h 482686"/>
            <a:gd name="connsiteX2" fmla="*/ 0 w 55941"/>
            <a:gd name="connsiteY2" fmla="*/ 482686 h 482686"/>
            <a:gd name="connsiteX0" fmla="*/ 459734 w 459734"/>
            <a:gd name="connsiteY0" fmla="*/ 0 h 861997"/>
            <a:gd name="connsiteX1" fmla="*/ 12171 w 459734"/>
            <a:gd name="connsiteY1" fmla="*/ 690860 h 861997"/>
            <a:gd name="connsiteX2" fmla="*/ 0 w 459734"/>
            <a:gd name="connsiteY2" fmla="*/ 861997 h 861997"/>
            <a:gd name="connsiteX0" fmla="*/ 459734 w 459734"/>
            <a:gd name="connsiteY0" fmla="*/ 0 h 861997"/>
            <a:gd name="connsiteX1" fmla="*/ 87454 w 459734"/>
            <a:gd name="connsiteY1" fmla="*/ 135440 h 861997"/>
            <a:gd name="connsiteX2" fmla="*/ 0 w 459734"/>
            <a:gd name="connsiteY2" fmla="*/ 861997 h 861997"/>
            <a:gd name="connsiteX0" fmla="*/ 521330 w 521330"/>
            <a:gd name="connsiteY0" fmla="*/ 0 h 868771"/>
            <a:gd name="connsiteX1" fmla="*/ 87454 w 521330"/>
            <a:gd name="connsiteY1" fmla="*/ 142214 h 868771"/>
            <a:gd name="connsiteX2" fmla="*/ 0 w 521330"/>
            <a:gd name="connsiteY2" fmla="*/ 868771 h 868771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87454 w 87454"/>
            <a:gd name="connsiteY0" fmla="*/ 0 h 726557"/>
            <a:gd name="connsiteX1" fmla="*/ 0 w 87454"/>
            <a:gd name="connsiteY1" fmla="*/ 726557 h 726557"/>
            <a:gd name="connsiteX0" fmla="*/ 27 w 299217"/>
            <a:gd name="connsiteY0" fmla="*/ 0 h 493044"/>
            <a:gd name="connsiteX1" fmla="*/ 298918 w 299217"/>
            <a:gd name="connsiteY1" fmla="*/ 493044 h 493044"/>
            <a:gd name="connsiteX0" fmla="*/ 38 w 298929"/>
            <a:gd name="connsiteY0" fmla="*/ 0 h 493044"/>
            <a:gd name="connsiteX1" fmla="*/ 298929 w 298929"/>
            <a:gd name="connsiteY1" fmla="*/ 493044 h 493044"/>
            <a:gd name="connsiteX0" fmla="*/ 44 w 298935"/>
            <a:gd name="connsiteY0" fmla="*/ 0 h 493044"/>
            <a:gd name="connsiteX1" fmla="*/ 298935 w 298935"/>
            <a:gd name="connsiteY1" fmla="*/ 493044 h 493044"/>
            <a:gd name="connsiteX0" fmla="*/ 40 w 321327"/>
            <a:gd name="connsiteY0" fmla="*/ 0 h 420396"/>
            <a:gd name="connsiteX1" fmla="*/ 321327 w 321327"/>
            <a:gd name="connsiteY1" fmla="*/ 420396 h 420396"/>
            <a:gd name="connsiteX0" fmla="*/ 50 w 321337"/>
            <a:gd name="connsiteY0" fmla="*/ 0 h 420396"/>
            <a:gd name="connsiteX1" fmla="*/ 321337 w 321337"/>
            <a:gd name="connsiteY1" fmla="*/ 420396 h 420396"/>
            <a:gd name="connsiteX0" fmla="*/ 43 w 349325"/>
            <a:gd name="connsiteY0" fmla="*/ 0 h 378883"/>
            <a:gd name="connsiteX1" fmla="*/ 349325 w 349325"/>
            <a:gd name="connsiteY1" fmla="*/ 378883 h 378883"/>
            <a:gd name="connsiteX0" fmla="*/ 415999 w 415999"/>
            <a:gd name="connsiteY0" fmla="*/ 0 h 401286"/>
            <a:gd name="connsiteX1" fmla="*/ 30179 w 415999"/>
            <a:gd name="connsiteY1" fmla="*/ 401286 h 401286"/>
            <a:gd name="connsiteX0" fmla="*/ 427822 w 427822"/>
            <a:gd name="connsiteY0" fmla="*/ 10443 h 411729"/>
            <a:gd name="connsiteX1" fmla="*/ 19479 w 427822"/>
            <a:gd name="connsiteY1" fmla="*/ 23930 h 411729"/>
            <a:gd name="connsiteX2" fmla="*/ 42002 w 427822"/>
            <a:gd name="connsiteY2" fmla="*/ 411729 h 411729"/>
            <a:gd name="connsiteX0" fmla="*/ 466895 w 466895"/>
            <a:gd name="connsiteY0" fmla="*/ 0 h 401286"/>
            <a:gd name="connsiteX1" fmla="*/ 58552 w 466895"/>
            <a:gd name="connsiteY1" fmla="*/ 13487 h 401286"/>
            <a:gd name="connsiteX2" fmla="*/ 81075 w 466895"/>
            <a:gd name="connsiteY2" fmla="*/ 401286 h 401286"/>
            <a:gd name="connsiteX0" fmla="*/ 482405 w 482405"/>
            <a:gd name="connsiteY0" fmla="*/ 0 h 413506"/>
            <a:gd name="connsiteX1" fmla="*/ 74062 w 482405"/>
            <a:gd name="connsiteY1" fmla="*/ 13487 h 413506"/>
            <a:gd name="connsiteX2" fmla="*/ 74511 w 482405"/>
            <a:gd name="connsiteY2" fmla="*/ 413506 h 413506"/>
            <a:gd name="connsiteX0" fmla="*/ 419102 w 419102"/>
            <a:gd name="connsiteY0" fmla="*/ 0 h 413506"/>
            <a:gd name="connsiteX1" fmla="*/ 10759 w 419102"/>
            <a:gd name="connsiteY1" fmla="*/ 13487 h 413506"/>
            <a:gd name="connsiteX2" fmla="*/ 11208 w 419102"/>
            <a:gd name="connsiteY2" fmla="*/ 413506 h 413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19102" h="413506">
              <a:moveTo>
                <a:pt x="419102" y="0"/>
              </a:moveTo>
              <a:cubicBezTo>
                <a:pt x="379007" y="19898"/>
                <a:pt x="60878" y="-11386"/>
                <a:pt x="10759" y="13487"/>
              </a:cubicBezTo>
              <a:cubicBezTo>
                <a:pt x="759" y="164158"/>
                <a:pt x="-7561" y="237743"/>
                <a:pt x="11208" y="413506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19843</xdr:colOff>
      <xdr:row>1</xdr:row>
      <xdr:rowOff>10885</xdr:rowOff>
    </xdr:from>
    <xdr:to>
      <xdr:col>19</xdr:col>
      <xdr:colOff>190500</xdr:colOff>
      <xdr:row>1</xdr:row>
      <xdr:rowOff>166688</xdr:rowOff>
    </xdr:to>
    <xdr:sp macro="" textlink="">
      <xdr:nvSpPr>
        <xdr:cNvPr id="1107" name="六角形 1106">
          <a:extLst>
            <a:ext uri="{FF2B5EF4-FFF2-40B4-BE49-F238E27FC236}">
              <a16:creationId xmlns:a16="http://schemas.microsoft.com/office/drawing/2014/main" id="{DEE56C0B-C084-4460-91A5-6E8B1C0EDD2A}"/>
            </a:ext>
          </a:extLst>
        </xdr:cNvPr>
        <xdr:cNvSpPr/>
      </xdr:nvSpPr>
      <xdr:spPr bwMode="auto">
        <a:xfrm>
          <a:off x="12288043" y="140425"/>
          <a:ext cx="170657" cy="15580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anchorCtr="0" upright="1"/>
        <a:lstStyle/>
        <a:p>
          <a:pPr algn="ctr"/>
          <a:r>
            <a:rPr kumimoji="1" lang="en-US" altLang="ja-JP" sz="800" b="1" baseline="0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1050" b="1" baseline="-2500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323023</xdr:colOff>
      <xdr:row>6</xdr:row>
      <xdr:rowOff>2983</xdr:rowOff>
    </xdr:from>
    <xdr:to>
      <xdr:col>20</xdr:col>
      <xdr:colOff>621848</xdr:colOff>
      <xdr:row>6</xdr:row>
      <xdr:rowOff>122022</xdr:rowOff>
    </xdr:to>
    <xdr:sp macro="" textlink="">
      <xdr:nvSpPr>
        <xdr:cNvPr id="1108" name="Text Box 1560">
          <a:extLst>
            <a:ext uri="{FF2B5EF4-FFF2-40B4-BE49-F238E27FC236}">
              <a16:creationId xmlns:a16="http://schemas.microsoft.com/office/drawing/2014/main" id="{820DBDA7-3882-464F-BB90-B2A6AACAE53F}"/>
            </a:ext>
          </a:extLst>
        </xdr:cNvPr>
        <xdr:cNvSpPr txBox="1">
          <a:spLocks noChangeArrowheads="1"/>
        </xdr:cNvSpPr>
      </xdr:nvSpPr>
      <xdr:spPr bwMode="auto">
        <a:xfrm>
          <a:off x="13269403" y="970723"/>
          <a:ext cx="298825" cy="11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</a:p>
      </xdr:txBody>
    </xdr:sp>
    <xdr:clientData/>
  </xdr:twoCellAnchor>
  <xdr:twoCellAnchor>
    <xdr:from>
      <xdr:col>20</xdr:col>
      <xdr:colOff>75</xdr:colOff>
      <xdr:row>4</xdr:row>
      <xdr:rowOff>93036</xdr:rowOff>
    </xdr:from>
    <xdr:to>
      <xdr:col>20</xdr:col>
      <xdr:colOff>339179</xdr:colOff>
      <xdr:row>7</xdr:row>
      <xdr:rowOff>98207</xdr:rowOff>
    </xdr:to>
    <xdr:sp macro="" textlink="">
      <xdr:nvSpPr>
        <xdr:cNvPr id="1109" name="AutoShape 1561">
          <a:extLst>
            <a:ext uri="{FF2B5EF4-FFF2-40B4-BE49-F238E27FC236}">
              <a16:creationId xmlns:a16="http://schemas.microsoft.com/office/drawing/2014/main" id="{1FAB25E2-3DB9-4EA4-B2F3-CE2840F5E565}"/>
            </a:ext>
          </a:extLst>
        </xdr:cNvPr>
        <xdr:cNvSpPr>
          <a:spLocks/>
        </xdr:cNvSpPr>
      </xdr:nvSpPr>
      <xdr:spPr bwMode="auto">
        <a:xfrm rot="11154652" flipH="1" flipV="1">
          <a:off x="12946455" y="725496"/>
          <a:ext cx="339104" cy="508091"/>
        </a:xfrm>
        <a:prstGeom prst="rightBrace">
          <a:avLst>
            <a:gd name="adj1" fmla="val 41013"/>
            <a:gd name="adj2" fmla="val 49769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65316</xdr:colOff>
      <xdr:row>8</xdr:row>
      <xdr:rowOff>0</xdr:rowOff>
    </xdr:from>
    <xdr:to>
      <xdr:col>20</xdr:col>
      <xdr:colOff>212822</xdr:colOff>
      <xdr:row>8</xdr:row>
      <xdr:rowOff>126582</xdr:rowOff>
    </xdr:to>
    <xdr:sp macro="" textlink="">
      <xdr:nvSpPr>
        <xdr:cNvPr id="1110" name="六角形 1109">
          <a:extLst>
            <a:ext uri="{FF2B5EF4-FFF2-40B4-BE49-F238E27FC236}">
              <a16:creationId xmlns:a16="http://schemas.microsoft.com/office/drawing/2014/main" id="{6E1B841A-0032-42CA-A9D9-82E188BAC2AD}"/>
            </a:ext>
          </a:extLst>
        </xdr:cNvPr>
        <xdr:cNvSpPr/>
      </xdr:nvSpPr>
      <xdr:spPr bwMode="auto">
        <a:xfrm>
          <a:off x="13011696" y="1303020"/>
          <a:ext cx="147506" cy="1265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19</xdr:col>
      <xdr:colOff>533397</xdr:colOff>
      <xdr:row>3</xdr:row>
      <xdr:rowOff>146961</xdr:rowOff>
    </xdr:from>
    <xdr:to>
      <xdr:col>20</xdr:col>
      <xdr:colOff>23697</xdr:colOff>
      <xdr:row>4</xdr:row>
      <xdr:rowOff>134036</xdr:rowOff>
    </xdr:to>
    <xdr:sp macro="" textlink="">
      <xdr:nvSpPr>
        <xdr:cNvPr id="1111" name="六角形 1110">
          <a:extLst>
            <a:ext uri="{FF2B5EF4-FFF2-40B4-BE49-F238E27FC236}">
              <a16:creationId xmlns:a16="http://schemas.microsoft.com/office/drawing/2014/main" id="{CF8D87C8-3218-496E-88CE-D166DBDAF456}"/>
            </a:ext>
          </a:extLst>
        </xdr:cNvPr>
        <xdr:cNvSpPr/>
      </xdr:nvSpPr>
      <xdr:spPr bwMode="auto">
        <a:xfrm>
          <a:off x="12801597" y="611781"/>
          <a:ext cx="168480" cy="15471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anchorCtr="0" upright="1"/>
        <a:lstStyle/>
        <a:p>
          <a:pPr algn="ctr"/>
          <a:r>
            <a:rPr kumimoji="1" lang="en-US" altLang="ja-JP" sz="800" b="1" baseline="0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1050" b="1" baseline="-25000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234044</xdr:colOff>
      <xdr:row>2</xdr:row>
      <xdr:rowOff>136075</xdr:rowOff>
    </xdr:from>
    <xdr:ext cx="272143" cy="244929"/>
    <xdr:grpSp>
      <xdr:nvGrpSpPr>
        <xdr:cNvPr id="1112" name="Group 6672">
          <a:extLst>
            <a:ext uri="{FF2B5EF4-FFF2-40B4-BE49-F238E27FC236}">
              <a16:creationId xmlns:a16="http://schemas.microsoft.com/office/drawing/2014/main" id="{3E837EEE-9E5F-4067-A938-FDC732D33CCB}"/>
            </a:ext>
          </a:extLst>
        </xdr:cNvPr>
        <xdr:cNvGrpSpPr>
          <a:grpSpLocks/>
        </xdr:cNvGrpSpPr>
      </xdr:nvGrpSpPr>
      <xdr:grpSpPr bwMode="auto">
        <a:xfrm>
          <a:off x="11181250" y="432731"/>
          <a:ext cx="272143" cy="244929"/>
          <a:chOff x="536" y="109"/>
          <a:chExt cx="46" cy="44"/>
        </a:xfrm>
      </xdr:grpSpPr>
      <xdr:pic>
        <xdr:nvPicPr>
          <xdr:cNvPr id="1113" name="Picture 6673" descr="route2">
            <a:extLst>
              <a:ext uri="{FF2B5EF4-FFF2-40B4-BE49-F238E27FC236}">
                <a16:creationId xmlns:a16="http://schemas.microsoft.com/office/drawing/2014/main" id="{81BB090D-BAA7-6382-51D6-D928052889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14" name="Text Box 6674">
            <a:extLst>
              <a:ext uri="{FF2B5EF4-FFF2-40B4-BE49-F238E27FC236}">
                <a16:creationId xmlns:a16="http://schemas.microsoft.com/office/drawing/2014/main" id="{12B2AA70-25D4-FA24-D9B8-80B5EA3595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19</xdr:col>
      <xdr:colOff>134515</xdr:colOff>
      <xdr:row>4</xdr:row>
      <xdr:rowOff>80009</xdr:rowOff>
    </xdr:from>
    <xdr:to>
      <xdr:col>19</xdr:col>
      <xdr:colOff>371580</xdr:colOff>
      <xdr:row>7</xdr:row>
      <xdr:rowOff>121707</xdr:rowOff>
    </xdr:to>
    <xdr:pic>
      <xdr:nvPicPr>
        <xdr:cNvPr id="1115" name="図 1114">
          <a:extLst>
            <a:ext uri="{FF2B5EF4-FFF2-40B4-BE49-F238E27FC236}">
              <a16:creationId xmlns:a16="http://schemas.microsoft.com/office/drawing/2014/main" id="{98C76B77-5A49-413B-A316-9A889AEB9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3492032">
          <a:off x="12248939" y="866245"/>
          <a:ext cx="544618" cy="237065"/>
        </a:xfrm>
        <a:prstGeom prst="rect">
          <a:avLst/>
        </a:prstGeom>
      </xdr:spPr>
    </xdr:pic>
    <xdr:clientData/>
  </xdr:twoCellAnchor>
  <xdr:twoCellAnchor>
    <xdr:from>
      <xdr:col>20</xdr:col>
      <xdr:colOff>124982</xdr:colOff>
      <xdr:row>7</xdr:row>
      <xdr:rowOff>4266</xdr:rowOff>
    </xdr:from>
    <xdr:to>
      <xdr:col>20</xdr:col>
      <xdr:colOff>367126</xdr:colOff>
      <xdr:row>7</xdr:row>
      <xdr:rowOff>119529</xdr:rowOff>
    </xdr:to>
    <xdr:sp macro="" textlink="">
      <xdr:nvSpPr>
        <xdr:cNvPr id="1116" name="Text Box 1664">
          <a:extLst>
            <a:ext uri="{FF2B5EF4-FFF2-40B4-BE49-F238E27FC236}">
              <a16:creationId xmlns:a16="http://schemas.microsoft.com/office/drawing/2014/main" id="{914B2A4E-718E-4CF5-A7D1-B1C2E0B30B02}"/>
            </a:ext>
          </a:extLst>
        </xdr:cNvPr>
        <xdr:cNvSpPr txBox="1">
          <a:spLocks noChangeArrowheads="1"/>
        </xdr:cNvSpPr>
      </xdr:nvSpPr>
      <xdr:spPr bwMode="auto">
        <a:xfrm>
          <a:off x="13071362" y="1139646"/>
          <a:ext cx="242144" cy="11526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0" rIns="0" bIns="3600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↗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天橋立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380997</xdr:colOff>
      <xdr:row>5</xdr:row>
      <xdr:rowOff>114302</xdr:rowOff>
    </xdr:from>
    <xdr:ext cx="319103" cy="105548"/>
    <xdr:sp macro="" textlink="">
      <xdr:nvSpPr>
        <xdr:cNvPr id="1117" name="Text Box 1620">
          <a:extLst>
            <a:ext uri="{FF2B5EF4-FFF2-40B4-BE49-F238E27FC236}">
              <a16:creationId xmlns:a16="http://schemas.microsoft.com/office/drawing/2014/main" id="{CDFF3B9F-8866-4132-B8AB-970038CC8057}"/>
            </a:ext>
          </a:extLst>
        </xdr:cNvPr>
        <xdr:cNvSpPr txBox="1">
          <a:spLocks noChangeArrowheads="1"/>
        </xdr:cNvSpPr>
      </xdr:nvSpPr>
      <xdr:spPr bwMode="auto">
        <a:xfrm flipH="1">
          <a:off x="12649197" y="914402"/>
          <a:ext cx="319103" cy="10554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20308</xdr:colOff>
      <xdr:row>4</xdr:row>
      <xdr:rowOff>138930</xdr:rowOff>
    </xdr:from>
    <xdr:ext cx="183640" cy="279400"/>
    <xdr:sp macro="" textlink="">
      <xdr:nvSpPr>
        <xdr:cNvPr id="1118" name="Text Box 1620">
          <a:extLst>
            <a:ext uri="{FF2B5EF4-FFF2-40B4-BE49-F238E27FC236}">
              <a16:creationId xmlns:a16="http://schemas.microsoft.com/office/drawing/2014/main" id="{3BA1CD06-B0AE-46D5-8BAC-E3E5E4F29BFC}"/>
            </a:ext>
          </a:extLst>
        </xdr:cNvPr>
        <xdr:cNvSpPr txBox="1">
          <a:spLocks noChangeArrowheads="1"/>
        </xdr:cNvSpPr>
      </xdr:nvSpPr>
      <xdr:spPr bwMode="auto">
        <a:xfrm>
          <a:off x="12966688" y="771390"/>
          <a:ext cx="183640" cy="2794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359236</xdr:colOff>
      <xdr:row>14</xdr:row>
      <xdr:rowOff>97976</xdr:rowOff>
    </xdr:from>
    <xdr:ext cx="302079" cy="305168"/>
    <xdr:grpSp>
      <xdr:nvGrpSpPr>
        <xdr:cNvPr id="1119" name="Group 6672">
          <a:extLst>
            <a:ext uri="{FF2B5EF4-FFF2-40B4-BE49-F238E27FC236}">
              <a16:creationId xmlns:a16="http://schemas.microsoft.com/office/drawing/2014/main" id="{1E9E5F40-C116-4B75-9F31-8DAE1C55DF30}"/>
            </a:ext>
          </a:extLst>
        </xdr:cNvPr>
        <xdr:cNvGrpSpPr>
          <a:grpSpLocks/>
        </xdr:cNvGrpSpPr>
      </xdr:nvGrpSpPr>
      <xdr:grpSpPr bwMode="auto">
        <a:xfrm>
          <a:off x="7217236" y="2418877"/>
          <a:ext cx="302079" cy="305168"/>
          <a:chOff x="536" y="109"/>
          <a:chExt cx="46" cy="44"/>
        </a:xfrm>
      </xdr:grpSpPr>
      <xdr:pic>
        <xdr:nvPicPr>
          <xdr:cNvPr id="1120" name="Picture 6673" descr="route2">
            <a:extLst>
              <a:ext uri="{FF2B5EF4-FFF2-40B4-BE49-F238E27FC236}">
                <a16:creationId xmlns:a16="http://schemas.microsoft.com/office/drawing/2014/main" id="{72817E91-C73A-3673-7D71-BF7BD9FD0A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21" name="Text Box 6674">
            <a:extLst>
              <a:ext uri="{FF2B5EF4-FFF2-40B4-BE49-F238E27FC236}">
                <a16:creationId xmlns:a16="http://schemas.microsoft.com/office/drawing/2014/main" id="{8F6CF157-EC82-E777-14F4-5259AA9FC8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642263</xdr:colOff>
      <xdr:row>11</xdr:row>
      <xdr:rowOff>119753</xdr:rowOff>
    </xdr:from>
    <xdr:ext cx="302079" cy="305168"/>
    <xdr:grpSp>
      <xdr:nvGrpSpPr>
        <xdr:cNvPr id="1122" name="Group 6672">
          <a:extLst>
            <a:ext uri="{FF2B5EF4-FFF2-40B4-BE49-F238E27FC236}">
              <a16:creationId xmlns:a16="http://schemas.microsoft.com/office/drawing/2014/main" id="{0E70289D-90A9-42AA-AE86-0DC61A72D82D}"/>
            </a:ext>
          </a:extLst>
        </xdr:cNvPr>
        <xdr:cNvGrpSpPr>
          <a:grpSpLocks/>
        </xdr:cNvGrpSpPr>
      </xdr:nvGrpSpPr>
      <xdr:grpSpPr bwMode="auto">
        <a:xfrm>
          <a:off x="7500263" y="1934593"/>
          <a:ext cx="302079" cy="305168"/>
          <a:chOff x="536" y="109"/>
          <a:chExt cx="46" cy="44"/>
        </a:xfrm>
      </xdr:grpSpPr>
      <xdr:pic>
        <xdr:nvPicPr>
          <xdr:cNvPr id="1123" name="Picture 6673" descr="route2">
            <a:extLst>
              <a:ext uri="{FF2B5EF4-FFF2-40B4-BE49-F238E27FC236}">
                <a16:creationId xmlns:a16="http://schemas.microsoft.com/office/drawing/2014/main" id="{68B3015A-D523-C013-8AF9-1CB82DC1B7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24" name="Text Box 6674">
            <a:extLst>
              <a:ext uri="{FF2B5EF4-FFF2-40B4-BE49-F238E27FC236}">
                <a16:creationId xmlns:a16="http://schemas.microsoft.com/office/drawing/2014/main" id="{9E9B61FD-8D17-5000-7EDE-421ED7E0C5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332022</xdr:colOff>
      <xdr:row>15</xdr:row>
      <xdr:rowOff>0</xdr:rowOff>
    </xdr:from>
    <xdr:ext cx="183640" cy="279400"/>
    <xdr:sp macro="" textlink="">
      <xdr:nvSpPr>
        <xdr:cNvPr id="1125" name="Text Box 1620">
          <a:extLst>
            <a:ext uri="{FF2B5EF4-FFF2-40B4-BE49-F238E27FC236}">
              <a16:creationId xmlns:a16="http://schemas.microsoft.com/office/drawing/2014/main" id="{C91EF118-A847-43A5-BDE2-0F7BBED3229C}"/>
            </a:ext>
          </a:extLst>
        </xdr:cNvPr>
        <xdr:cNvSpPr txBox="1">
          <a:spLocks noChangeArrowheads="1"/>
        </xdr:cNvSpPr>
      </xdr:nvSpPr>
      <xdr:spPr bwMode="auto">
        <a:xfrm>
          <a:off x="7845342" y="2476500"/>
          <a:ext cx="183640" cy="2794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538974</xdr:colOff>
      <xdr:row>11</xdr:row>
      <xdr:rowOff>79032</xdr:rowOff>
    </xdr:from>
    <xdr:to>
      <xdr:col>14</xdr:col>
      <xdr:colOff>88356</xdr:colOff>
      <xdr:row>16</xdr:row>
      <xdr:rowOff>128302</xdr:rowOff>
    </xdr:to>
    <xdr:sp macro="" textlink="">
      <xdr:nvSpPr>
        <xdr:cNvPr id="1126" name="Line 72">
          <a:extLst>
            <a:ext uri="{FF2B5EF4-FFF2-40B4-BE49-F238E27FC236}">
              <a16:creationId xmlns:a16="http://schemas.microsoft.com/office/drawing/2014/main" id="{91A0BC76-B353-4EF4-982F-10F3F58EC1F4}"/>
            </a:ext>
          </a:extLst>
        </xdr:cNvPr>
        <xdr:cNvSpPr>
          <a:spLocks noChangeShapeType="1"/>
        </xdr:cNvSpPr>
      </xdr:nvSpPr>
      <xdr:spPr bwMode="auto">
        <a:xfrm rot="7132964">
          <a:off x="8400520" y="2214926"/>
          <a:ext cx="887470" cy="22756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  <a:gd name="connsiteX0" fmla="*/ 0 w 11540"/>
            <a:gd name="connsiteY0" fmla="*/ 1375 h 14198"/>
            <a:gd name="connsiteX1" fmla="*/ 11540 w 11540"/>
            <a:gd name="connsiteY1" fmla="*/ 13994 h 14198"/>
            <a:gd name="connsiteX0" fmla="*/ 0 w 11540"/>
            <a:gd name="connsiteY0" fmla="*/ 12 h 13255"/>
            <a:gd name="connsiteX1" fmla="*/ 2191 w 11540"/>
            <a:gd name="connsiteY1" fmla="*/ 13066 h 13255"/>
            <a:gd name="connsiteX2" fmla="*/ 11540 w 11540"/>
            <a:gd name="connsiteY2" fmla="*/ 12631 h 13255"/>
            <a:gd name="connsiteX0" fmla="*/ 0 w 11540"/>
            <a:gd name="connsiteY0" fmla="*/ 10 h 16473"/>
            <a:gd name="connsiteX1" fmla="*/ 1717 w 11540"/>
            <a:gd name="connsiteY1" fmla="*/ 16459 h 16473"/>
            <a:gd name="connsiteX2" fmla="*/ 11540 w 11540"/>
            <a:gd name="connsiteY2" fmla="*/ 12629 h 16473"/>
            <a:gd name="connsiteX0" fmla="*/ 0 w 11007"/>
            <a:gd name="connsiteY0" fmla="*/ 2 h 68510"/>
            <a:gd name="connsiteX1" fmla="*/ 1184 w 11007"/>
            <a:gd name="connsiteY1" fmla="*/ 68507 h 68510"/>
            <a:gd name="connsiteX2" fmla="*/ 11007 w 11007"/>
            <a:gd name="connsiteY2" fmla="*/ 64677 h 68510"/>
            <a:gd name="connsiteX0" fmla="*/ 0 w 11007"/>
            <a:gd name="connsiteY0" fmla="*/ 2 h 66247"/>
            <a:gd name="connsiteX1" fmla="*/ 710 w 11007"/>
            <a:gd name="connsiteY1" fmla="*/ 66244 h 66247"/>
            <a:gd name="connsiteX2" fmla="*/ 11007 w 11007"/>
            <a:gd name="connsiteY2" fmla="*/ 64677 h 66247"/>
            <a:gd name="connsiteX0" fmla="*/ 0 w 12132"/>
            <a:gd name="connsiteY0" fmla="*/ 1 h 86614"/>
            <a:gd name="connsiteX1" fmla="*/ 1835 w 12132"/>
            <a:gd name="connsiteY1" fmla="*/ 86612 h 86614"/>
            <a:gd name="connsiteX2" fmla="*/ 12132 w 12132"/>
            <a:gd name="connsiteY2" fmla="*/ 85045 h 86614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5316"/>
            <a:gd name="connsiteY0" fmla="*/ 51 h 21755"/>
            <a:gd name="connsiteX1" fmla="*/ 5019 w 15316"/>
            <a:gd name="connsiteY1" fmla="*/ 21755 h 21755"/>
            <a:gd name="connsiteX2" fmla="*/ 15316 w 15316"/>
            <a:gd name="connsiteY2" fmla="*/ 20188 h 21755"/>
            <a:gd name="connsiteX0" fmla="*/ 0 w 15316"/>
            <a:gd name="connsiteY0" fmla="*/ 15049 h 36753"/>
            <a:gd name="connsiteX1" fmla="*/ 5019 w 15316"/>
            <a:gd name="connsiteY1" fmla="*/ 36753 h 36753"/>
            <a:gd name="connsiteX2" fmla="*/ 15316 w 15316"/>
            <a:gd name="connsiteY2" fmla="*/ 35186 h 36753"/>
            <a:gd name="connsiteX0" fmla="*/ 0 w 15316"/>
            <a:gd name="connsiteY0" fmla="*/ 15702 h 37406"/>
            <a:gd name="connsiteX1" fmla="*/ 5019 w 15316"/>
            <a:gd name="connsiteY1" fmla="*/ 37406 h 37406"/>
            <a:gd name="connsiteX2" fmla="*/ 15316 w 15316"/>
            <a:gd name="connsiteY2" fmla="*/ 35839 h 37406"/>
            <a:gd name="connsiteX0" fmla="*/ 0 w 15316"/>
            <a:gd name="connsiteY0" fmla="*/ 17935 h 39639"/>
            <a:gd name="connsiteX1" fmla="*/ 3958 w 15316"/>
            <a:gd name="connsiteY1" fmla="*/ 470 h 39639"/>
            <a:gd name="connsiteX2" fmla="*/ 5019 w 15316"/>
            <a:gd name="connsiteY2" fmla="*/ 39639 h 39639"/>
            <a:gd name="connsiteX3" fmla="*/ 15316 w 15316"/>
            <a:gd name="connsiteY3" fmla="*/ 38072 h 39639"/>
            <a:gd name="connsiteX0" fmla="*/ 0 w 15316"/>
            <a:gd name="connsiteY0" fmla="*/ 17465 h 39169"/>
            <a:gd name="connsiteX1" fmla="*/ 3958 w 15316"/>
            <a:gd name="connsiteY1" fmla="*/ 0 h 39169"/>
            <a:gd name="connsiteX2" fmla="*/ 5019 w 15316"/>
            <a:gd name="connsiteY2" fmla="*/ 39169 h 39169"/>
            <a:gd name="connsiteX3" fmla="*/ 15316 w 15316"/>
            <a:gd name="connsiteY3" fmla="*/ 37602 h 39169"/>
            <a:gd name="connsiteX0" fmla="*/ 0 w 16435"/>
            <a:gd name="connsiteY0" fmla="*/ 32014 h 39169"/>
            <a:gd name="connsiteX1" fmla="*/ 5077 w 16435"/>
            <a:gd name="connsiteY1" fmla="*/ 0 h 39169"/>
            <a:gd name="connsiteX2" fmla="*/ 6138 w 16435"/>
            <a:gd name="connsiteY2" fmla="*/ 39169 h 39169"/>
            <a:gd name="connsiteX3" fmla="*/ 16435 w 16435"/>
            <a:gd name="connsiteY3" fmla="*/ 37602 h 39169"/>
            <a:gd name="connsiteX0" fmla="*/ 0 w 16435"/>
            <a:gd name="connsiteY0" fmla="*/ 29776 h 36931"/>
            <a:gd name="connsiteX1" fmla="*/ 4131 w 16435"/>
            <a:gd name="connsiteY1" fmla="*/ 0 h 36931"/>
            <a:gd name="connsiteX2" fmla="*/ 6138 w 16435"/>
            <a:gd name="connsiteY2" fmla="*/ 36931 h 36931"/>
            <a:gd name="connsiteX3" fmla="*/ 16435 w 16435"/>
            <a:gd name="connsiteY3" fmla="*/ 35364 h 36931"/>
            <a:gd name="connsiteX0" fmla="*/ 0 w 11272"/>
            <a:gd name="connsiteY0" fmla="*/ 29776 h 38221"/>
            <a:gd name="connsiteX1" fmla="*/ 4131 w 11272"/>
            <a:gd name="connsiteY1" fmla="*/ 0 h 38221"/>
            <a:gd name="connsiteX2" fmla="*/ 6138 w 11272"/>
            <a:gd name="connsiteY2" fmla="*/ 36931 h 38221"/>
            <a:gd name="connsiteX3" fmla="*/ 11272 w 11272"/>
            <a:gd name="connsiteY3" fmla="*/ 37603 h 38221"/>
            <a:gd name="connsiteX0" fmla="*/ 0 w 12391"/>
            <a:gd name="connsiteY0" fmla="*/ 24181 h 38221"/>
            <a:gd name="connsiteX1" fmla="*/ 5250 w 12391"/>
            <a:gd name="connsiteY1" fmla="*/ 0 h 38221"/>
            <a:gd name="connsiteX2" fmla="*/ 7257 w 12391"/>
            <a:gd name="connsiteY2" fmla="*/ 36931 h 38221"/>
            <a:gd name="connsiteX3" fmla="*/ 12391 w 12391"/>
            <a:gd name="connsiteY3" fmla="*/ 37603 h 38221"/>
            <a:gd name="connsiteX0" fmla="*/ 0 w 13084"/>
            <a:gd name="connsiteY0" fmla="*/ 24181 h 36931"/>
            <a:gd name="connsiteX1" fmla="*/ 5250 w 13084"/>
            <a:gd name="connsiteY1" fmla="*/ 0 h 36931"/>
            <a:gd name="connsiteX2" fmla="*/ 7257 w 13084"/>
            <a:gd name="connsiteY2" fmla="*/ 36931 h 36931"/>
            <a:gd name="connsiteX3" fmla="*/ 13084 w 13084"/>
            <a:gd name="connsiteY3" fmla="*/ 10983 h 36931"/>
            <a:gd name="connsiteX0" fmla="*/ 0 w 13084"/>
            <a:gd name="connsiteY0" fmla="*/ 24181 h 30499"/>
            <a:gd name="connsiteX1" fmla="*/ 5250 w 13084"/>
            <a:gd name="connsiteY1" fmla="*/ 0 h 30499"/>
            <a:gd name="connsiteX2" fmla="*/ 7762 w 13084"/>
            <a:gd name="connsiteY2" fmla="*/ 30499 h 30499"/>
            <a:gd name="connsiteX3" fmla="*/ 13084 w 13084"/>
            <a:gd name="connsiteY3" fmla="*/ 10983 h 30499"/>
            <a:gd name="connsiteX0" fmla="*/ 0 w 13084"/>
            <a:gd name="connsiteY0" fmla="*/ 20420 h 26738"/>
            <a:gd name="connsiteX1" fmla="*/ 3821 w 13084"/>
            <a:gd name="connsiteY1" fmla="*/ 0 h 26738"/>
            <a:gd name="connsiteX2" fmla="*/ 7762 w 13084"/>
            <a:gd name="connsiteY2" fmla="*/ 26738 h 26738"/>
            <a:gd name="connsiteX3" fmla="*/ 13084 w 13084"/>
            <a:gd name="connsiteY3" fmla="*/ 7222 h 26738"/>
            <a:gd name="connsiteX0" fmla="*/ 0 w 13084"/>
            <a:gd name="connsiteY0" fmla="*/ 20420 h 26738"/>
            <a:gd name="connsiteX1" fmla="*/ 3821 w 13084"/>
            <a:gd name="connsiteY1" fmla="*/ 0 h 26738"/>
            <a:gd name="connsiteX2" fmla="*/ 7762 w 13084"/>
            <a:gd name="connsiteY2" fmla="*/ 26738 h 26738"/>
            <a:gd name="connsiteX3" fmla="*/ 13084 w 13084"/>
            <a:gd name="connsiteY3" fmla="*/ 7222 h 26738"/>
            <a:gd name="connsiteX0" fmla="*/ 0 w 13084"/>
            <a:gd name="connsiteY0" fmla="*/ 20420 h 26738"/>
            <a:gd name="connsiteX1" fmla="*/ 3821 w 13084"/>
            <a:gd name="connsiteY1" fmla="*/ 0 h 26738"/>
            <a:gd name="connsiteX2" fmla="*/ 7762 w 13084"/>
            <a:gd name="connsiteY2" fmla="*/ 26738 h 26738"/>
            <a:gd name="connsiteX3" fmla="*/ 13084 w 13084"/>
            <a:gd name="connsiteY3" fmla="*/ 7222 h 26738"/>
            <a:gd name="connsiteX0" fmla="*/ 0 w 13084"/>
            <a:gd name="connsiteY0" fmla="*/ 23914 h 30232"/>
            <a:gd name="connsiteX1" fmla="*/ 4424 w 13084"/>
            <a:gd name="connsiteY1" fmla="*/ 0 h 30232"/>
            <a:gd name="connsiteX2" fmla="*/ 7762 w 13084"/>
            <a:gd name="connsiteY2" fmla="*/ 30232 h 30232"/>
            <a:gd name="connsiteX3" fmla="*/ 13084 w 13084"/>
            <a:gd name="connsiteY3" fmla="*/ 10716 h 30232"/>
            <a:gd name="connsiteX0" fmla="*/ 0 w 13084"/>
            <a:gd name="connsiteY0" fmla="*/ 23914 h 30232"/>
            <a:gd name="connsiteX1" fmla="*/ 4424 w 13084"/>
            <a:gd name="connsiteY1" fmla="*/ 0 h 30232"/>
            <a:gd name="connsiteX2" fmla="*/ 7762 w 13084"/>
            <a:gd name="connsiteY2" fmla="*/ 30232 h 30232"/>
            <a:gd name="connsiteX3" fmla="*/ 13084 w 13084"/>
            <a:gd name="connsiteY3" fmla="*/ 10716 h 30232"/>
            <a:gd name="connsiteX0" fmla="*/ 0 w 13084"/>
            <a:gd name="connsiteY0" fmla="*/ 23914 h 30232"/>
            <a:gd name="connsiteX1" fmla="*/ 4424 w 13084"/>
            <a:gd name="connsiteY1" fmla="*/ 0 h 30232"/>
            <a:gd name="connsiteX2" fmla="*/ 7762 w 13084"/>
            <a:gd name="connsiteY2" fmla="*/ 30232 h 30232"/>
            <a:gd name="connsiteX3" fmla="*/ 13084 w 13084"/>
            <a:gd name="connsiteY3" fmla="*/ 10716 h 30232"/>
            <a:gd name="connsiteX0" fmla="*/ 0 w 15178"/>
            <a:gd name="connsiteY0" fmla="*/ 27229 h 30232"/>
            <a:gd name="connsiteX1" fmla="*/ 6518 w 15178"/>
            <a:gd name="connsiteY1" fmla="*/ 0 h 30232"/>
            <a:gd name="connsiteX2" fmla="*/ 9856 w 15178"/>
            <a:gd name="connsiteY2" fmla="*/ 30232 h 30232"/>
            <a:gd name="connsiteX3" fmla="*/ 15178 w 15178"/>
            <a:gd name="connsiteY3" fmla="*/ 10716 h 30232"/>
            <a:gd name="connsiteX0" fmla="*/ 0 w 15178"/>
            <a:gd name="connsiteY0" fmla="*/ 24291 h 27294"/>
            <a:gd name="connsiteX1" fmla="*/ 6616 w 15178"/>
            <a:gd name="connsiteY1" fmla="*/ 0 h 27294"/>
            <a:gd name="connsiteX2" fmla="*/ 9856 w 15178"/>
            <a:gd name="connsiteY2" fmla="*/ 27294 h 27294"/>
            <a:gd name="connsiteX3" fmla="*/ 15178 w 15178"/>
            <a:gd name="connsiteY3" fmla="*/ 7778 h 27294"/>
            <a:gd name="connsiteX0" fmla="*/ 0 w 15178"/>
            <a:gd name="connsiteY0" fmla="*/ 24291 h 27294"/>
            <a:gd name="connsiteX1" fmla="*/ 6616 w 15178"/>
            <a:gd name="connsiteY1" fmla="*/ 0 h 27294"/>
            <a:gd name="connsiteX2" fmla="*/ 9856 w 15178"/>
            <a:gd name="connsiteY2" fmla="*/ 27294 h 27294"/>
            <a:gd name="connsiteX3" fmla="*/ 15178 w 15178"/>
            <a:gd name="connsiteY3" fmla="*/ 7778 h 27294"/>
            <a:gd name="connsiteX0" fmla="*/ 0 w 15907"/>
            <a:gd name="connsiteY0" fmla="*/ 27496 h 27496"/>
            <a:gd name="connsiteX1" fmla="*/ 7345 w 15907"/>
            <a:gd name="connsiteY1" fmla="*/ 0 h 27496"/>
            <a:gd name="connsiteX2" fmla="*/ 10585 w 15907"/>
            <a:gd name="connsiteY2" fmla="*/ 27294 h 27496"/>
            <a:gd name="connsiteX3" fmla="*/ 15907 w 15907"/>
            <a:gd name="connsiteY3" fmla="*/ 7778 h 27496"/>
            <a:gd name="connsiteX0" fmla="*/ 0 w 16267"/>
            <a:gd name="connsiteY0" fmla="*/ 29922 h 29922"/>
            <a:gd name="connsiteX1" fmla="*/ 7705 w 16267"/>
            <a:gd name="connsiteY1" fmla="*/ 0 h 29922"/>
            <a:gd name="connsiteX2" fmla="*/ 10945 w 16267"/>
            <a:gd name="connsiteY2" fmla="*/ 27294 h 29922"/>
            <a:gd name="connsiteX3" fmla="*/ 16267 w 16267"/>
            <a:gd name="connsiteY3" fmla="*/ 7778 h 29922"/>
            <a:gd name="connsiteX0" fmla="*/ 0 w 16267"/>
            <a:gd name="connsiteY0" fmla="*/ 29922 h 32412"/>
            <a:gd name="connsiteX1" fmla="*/ 7705 w 16267"/>
            <a:gd name="connsiteY1" fmla="*/ 0 h 32412"/>
            <a:gd name="connsiteX2" fmla="*/ 9398 w 16267"/>
            <a:gd name="connsiteY2" fmla="*/ 32412 h 32412"/>
            <a:gd name="connsiteX3" fmla="*/ 16267 w 16267"/>
            <a:gd name="connsiteY3" fmla="*/ 7778 h 32412"/>
            <a:gd name="connsiteX0" fmla="*/ 0 w 16267"/>
            <a:gd name="connsiteY0" fmla="*/ 29922 h 32412"/>
            <a:gd name="connsiteX1" fmla="*/ 7705 w 16267"/>
            <a:gd name="connsiteY1" fmla="*/ 0 h 32412"/>
            <a:gd name="connsiteX2" fmla="*/ 9398 w 16267"/>
            <a:gd name="connsiteY2" fmla="*/ 32412 h 32412"/>
            <a:gd name="connsiteX3" fmla="*/ 16267 w 16267"/>
            <a:gd name="connsiteY3" fmla="*/ 7778 h 32412"/>
            <a:gd name="connsiteX0" fmla="*/ 0 w 16267"/>
            <a:gd name="connsiteY0" fmla="*/ 32681 h 35171"/>
            <a:gd name="connsiteX1" fmla="*/ 7705 w 16267"/>
            <a:gd name="connsiteY1" fmla="*/ 2759 h 35171"/>
            <a:gd name="connsiteX2" fmla="*/ 7905 w 16267"/>
            <a:gd name="connsiteY2" fmla="*/ 5004 h 35171"/>
            <a:gd name="connsiteX3" fmla="*/ 9398 w 16267"/>
            <a:gd name="connsiteY3" fmla="*/ 35171 h 35171"/>
            <a:gd name="connsiteX4" fmla="*/ 16267 w 16267"/>
            <a:gd name="connsiteY4" fmla="*/ 10537 h 35171"/>
            <a:gd name="connsiteX0" fmla="*/ 0 w 16267"/>
            <a:gd name="connsiteY0" fmla="*/ 31544 h 34034"/>
            <a:gd name="connsiteX1" fmla="*/ 7705 w 16267"/>
            <a:gd name="connsiteY1" fmla="*/ 1622 h 34034"/>
            <a:gd name="connsiteX2" fmla="*/ 6646 w 16267"/>
            <a:gd name="connsiteY2" fmla="*/ 8563 h 34034"/>
            <a:gd name="connsiteX3" fmla="*/ 9398 w 16267"/>
            <a:gd name="connsiteY3" fmla="*/ 34034 h 34034"/>
            <a:gd name="connsiteX4" fmla="*/ 16267 w 16267"/>
            <a:gd name="connsiteY4" fmla="*/ 9400 h 34034"/>
            <a:gd name="connsiteX0" fmla="*/ 0 w 16267"/>
            <a:gd name="connsiteY0" fmla="*/ 31031 h 33521"/>
            <a:gd name="connsiteX1" fmla="*/ 7705 w 16267"/>
            <a:gd name="connsiteY1" fmla="*/ 1109 h 33521"/>
            <a:gd name="connsiteX2" fmla="*/ 6132 w 16267"/>
            <a:gd name="connsiteY2" fmla="*/ 12835 h 33521"/>
            <a:gd name="connsiteX3" fmla="*/ 9398 w 16267"/>
            <a:gd name="connsiteY3" fmla="*/ 33521 h 33521"/>
            <a:gd name="connsiteX4" fmla="*/ 16267 w 16267"/>
            <a:gd name="connsiteY4" fmla="*/ 8887 h 33521"/>
            <a:gd name="connsiteX0" fmla="*/ 0 w 16267"/>
            <a:gd name="connsiteY0" fmla="*/ 22144 h 24634"/>
            <a:gd name="connsiteX1" fmla="*/ 6132 w 16267"/>
            <a:gd name="connsiteY1" fmla="*/ 3948 h 24634"/>
            <a:gd name="connsiteX2" fmla="*/ 9398 w 16267"/>
            <a:gd name="connsiteY2" fmla="*/ 24634 h 24634"/>
            <a:gd name="connsiteX3" fmla="*/ 16267 w 16267"/>
            <a:gd name="connsiteY3" fmla="*/ 0 h 24634"/>
            <a:gd name="connsiteX0" fmla="*/ 0 w 16267"/>
            <a:gd name="connsiteY0" fmla="*/ 22144 h 24634"/>
            <a:gd name="connsiteX1" fmla="*/ 6132 w 16267"/>
            <a:gd name="connsiteY1" fmla="*/ 3948 h 24634"/>
            <a:gd name="connsiteX2" fmla="*/ 9398 w 16267"/>
            <a:gd name="connsiteY2" fmla="*/ 24634 h 24634"/>
            <a:gd name="connsiteX3" fmla="*/ 16267 w 16267"/>
            <a:gd name="connsiteY3" fmla="*/ 0 h 24634"/>
            <a:gd name="connsiteX0" fmla="*/ 0 w 16267"/>
            <a:gd name="connsiteY0" fmla="*/ 22144 h 24634"/>
            <a:gd name="connsiteX1" fmla="*/ 6132 w 16267"/>
            <a:gd name="connsiteY1" fmla="*/ 3948 h 24634"/>
            <a:gd name="connsiteX2" fmla="*/ 9398 w 16267"/>
            <a:gd name="connsiteY2" fmla="*/ 24634 h 24634"/>
            <a:gd name="connsiteX3" fmla="*/ 16267 w 16267"/>
            <a:gd name="connsiteY3" fmla="*/ 0 h 2463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576 w 15711"/>
            <a:gd name="connsiteY1" fmla="*/ 39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449 w 15711"/>
            <a:gd name="connsiteY1" fmla="*/ 27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449 w 15711"/>
            <a:gd name="connsiteY1" fmla="*/ 27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449 w 15711"/>
            <a:gd name="connsiteY1" fmla="*/ 2748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683 w 15711"/>
            <a:gd name="connsiteY1" fmla="*/ 1017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711"/>
            <a:gd name="connsiteY0" fmla="*/ 25594 h 25594"/>
            <a:gd name="connsiteX1" fmla="*/ 5481 w 15711"/>
            <a:gd name="connsiteY1" fmla="*/ 8574 h 25594"/>
            <a:gd name="connsiteX2" fmla="*/ 8842 w 15711"/>
            <a:gd name="connsiteY2" fmla="*/ 24634 h 25594"/>
            <a:gd name="connsiteX3" fmla="*/ 15711 w 15711"/>
            <a:gd name="connsiteY3" fmla="*/ 0 h 25594"/>
            <a:gd name="connsiteX0" fmla="*/ 0 w 15436"/>
            <a:gd name="connsiteY0" fmla="*/ 27332 h 27332"/>
            <a:gd name="connsiteX1" fmla="*/ 5206 w 15436"/>
            <a:gd name="connsiteY1" fmla="*/ 8574 h 27332"/>
            <a:gd name="connsiteX2" fmla="*/ 8567 w 15436"/>
            <a:gd name="connsiteY2" fmla="*/ 24634 h 27332"/>
            <a:gd name="connsiteX3" fmla="*/ 15436 w 15436"/>
            <a:gd name="connsiteY3" fmla="*/ 0 h 273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36" h="27332">
              <a:moveTo>
                <a:pt x="0" y="27332"/>
              </a:moveTo>
              <a:cubicBezTo>
                <a:pt x="1277" y="23541"/>
                <a:pt x="3420" y="12645"/>
                <a:pt x="5206" y="8574"/>
              </a:cubicBezTo>
              <a:cubicBezTo>
                <a:pt x="5850" y="10272"/>
                <a:pt x="6812" y="20856"/>
                <a:pt x="8567" y="24634"/>
              </a:cubicBezTo>
              <a:cubicBezTo>
                <a:pt x="13155" y="3765"/>
                <a:pt x="15342" y="2543"/>
                <a:pt x="1543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411177</xdr:colOff>
      <xdr:row>12</xdr:row>
      <xdr:rowOff>25078</xdr:rowOff>
    </xdr:from>
    <xdr:to>
      <xdr:col>13</xdr:col>
      <xdr:colOff>606456</xdr:colOff>
      <xdr:row>13</xdr:row>
      <xdr:rowOff>103033</xdr:rowOff>
    </xdr:to>
    <xdr:grpSp>
      <xdr:nvGrpSpPr>
        <xdr:cNvPr id="1127" name="グループ化 1126">
          <a:extLst>
            <a:ext uri="{FF2B5EF4-FFF2-40B4-BE49-F238E27FC236}">
              <a16:creationId xmlns:a16="http://schemas.microsoft.com/office/drawing/2014/main" id="{B3B57F8E-2E00-4B3F-8B67-5E17A9853815}"/>
            </a:ext>
          </a:extLst>
        </xdr:cNvPr>
        <xdr:cNvGrpSpPr/>
      </xdr:nvGrpSpPr>
      <xdr:grpSpPr>
        <a:xfrm rot="19500839">
          <a:off x="8630307" y="2008605"/>
          <a:ext cx="195279" cy="246642"/>
          <a:chOff x="8620962" y="1961207"/>
          <a:chExt cx="195279" cy="244784"/>
        </a:xfrm>
      </xdr:grpSpPr>
      <xdr:sp macro="" textlink="">
        <xdr:nvSpPr>
          <xdr:cNvPr id="1128" name="Text Box 1620">
            <a:extLst>
              <a:ext uri="{FF2B5EF4-FFF2-40B4-BE49-F238E27FC236}">
                <a16:creationId xmlns:a16="http://schemas.microsoft.com/office/drawing/2014/main" id="{41AE8092-A46F-5B0E-0007-1AE5B9964BAE}"/>
              </a:ext>
            </a:extLst>
          </xdr:cNvPr>
          <xdr:cNvSpPr txBox="1">
            <a:spLocks noChangeArrowheads="1"/>
          </xdr:cNvSpPr>
        </xdr:nvSpPr>
        <xdr:spPr bwMode="auto">
          <a:xfrm rot="20484470">
            <a:off x="8652909" y="1961207"/>
            <a:ext cx="131468" cy="24478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129" name="Freeform 406">
            <a:extLst>
              <a:ext uri="{FF2B5EF4-FFF2-40B4-BE49-F238E27FC236}">
                <a16:creationId xmlns:a16="http://schemas.microsoft.com/office/drawing/2014/main" id="{EF27744E-3105-F19D-22CA-8B3D8539CFA9}"/>
              </a:ext>
            </a:extLst>
          </xdr:cNvPr>
          <xdr:cNvSpPr>
            <a:spLocks/>
          </xdr:cNvSpPr>
        </xdr:nvSpPr>
        <xdr:spPr bwMode="auto">
          <a:xfrm>
            <a:off x="8620962" y="1963615"/>
            <a:ext cx="48820" cy="232447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30" name="Freeform 407">
            <a:extLst>
              <a:ext uri="{FF2B5EF4-FFF2-40B4-BE49-F238E27FC236}">
                <a16:creationId xmlns:a16="http://schemas.microsoft.com/office/drawing/2014/main" id="{15EAE06A-66D7-0B89-84AD-BA886D7EE246}"/>
              </a:ext>
            </a:extLst>
          </xdr:cNvPr>
          <xdr:cNvSpPr>
            <a:spLocks/>
          </xdr:cNvSpPr>
        </xdr:nvSpPr>
        <xdr:spPr bwMode="auto">
          <a:xfrm flipH="1" flipV="1">
            <a:off x="8767421" y="1963615"/>
            <a:ext cx="48820" cy="232447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272142</xdr:colOff>
      <xdr:row>11</xdr:row>
      <xdr:rowOff>114300</xdr:rowOff>
    </xdr:from>
    <xdr:to>
      <xdr:col>13</xdr:col>
      <xdr:colOff>576469</xdr:colOff>
      <xdr:row>14</xdr:row>
      <xdr:rowOff>5444</xdr:rowOff>
    </xdr:to>
    <xdr:sp macro="" textlink="">
      <xdr:nvSpPr>
        <xdr:cNvPr id="1131" name="Line 76">
          <a:extLst>
            <a:ext uri="{FF2B5EF4-FFF2-40B4-BE49-F238E27FC236}">
              <a16:creationId xmlns:a16="http://schemas.microsoft.com/office/drawing/2014/main" id="{BE65EA2A-31C4-4932-958F-D85F5E1B7FD7}"/>
            </a:ext>
          </a:extLst>
        </xdr:cNvPr>
        <xdr:cNvSpPr>
          <a:spLocks noChangeShapeType="1"/>
        </xdr:cNvSpPr>
      </xdr:nvSpPr>
      <xdr:spPr bwMode="auto">
        <a:xfrm>
          <a:off x="8463642" y="1920240"/>
          <a:ext cx="304327" cy="394064"/>
        </a:xfrm>
        <a:custGeom>
          <a:avLst/>
          <a:gdLst>
            <a:gd name="connsiteX0" fmla="*/ 0 w 369447"/>
            <a:gd name="connsiteY0" fmla="*/ 0 h 408215"/>
            <a:gd name="connsiteX1" fmla="*/ 369447 w 369447"/>
            <a:gd name="connsiteY1" fmla="*/ 408215 h 408215"/>
            <a:gd name="connsiteX0" fmla="*/ 0 w 276919"/>
            <a:gd name="connsiteY0" fmla="*/ 0 h 342901"/>
            <a:gd name="connsiteX1" fmla="*/ 276919 w 276919"/>
            <a:gd name="connsiteY1" fmla="*/ 342901 h 342901"/>
            <a:gd name="connsiteX0" fmla="*/ 0 w 277169"/>
            <a:gd name="connsiteY0" fmla="*/ 0 h 342901"/>
            <a:gd name="connsiteX1" fmla="*/ 276919 w 277169"/>
            <a:gd name="connsiteY1" fmla="*/ 342901 h 342901"/>
            <a:gd name="connsiteX0" fmla="*/ 0 w 304348"/>
            <a:gd name="connsiteY0" fmla="*/ 0 h 397330"/>
            <a:gd name="connsiteX1" fmla="*/ 304133 w 304348"/>
            <a:gd name="connsiteY1" fmla="*/ 397330 h 397330"/>
            <a:gd name="connsiteX0" fmla="*/ 0 w 304327"/>
            <a:gd name="connsiteY0" fmla="*/ 0 h 397330"/>
            <a:gd name="connsiteX1" fmla="*/ 304133 w 304327"/>
            <a:gd name="connsiteY1" fmla="*/ 397330 h 3973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4327" h="397330">
              <a:moveTo>
                <a:pt x="0" y="0"/>
              </a:moveTo>
              <a:cubicBezTo>
                <a:pt x="101378" y="70758"/>
                <a:pt x="311612" y="168730"/>
                <a:pt x="304133" y="39733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510228</xdr:colOff>
      <xdr:row>13</xdr:row>
      <xdr:rowOff>138860</xdr:rowOff>
    </xdr:from>
    <xdr:to>
      <xdr:col>13</xdr:col>
      <xdr:colOff>624961</xdr:colOff>
      <xdr:row>14</xdr:row>
      <xdr:rowOff>70370</xdr:rowOff>
    </xdr:to>
    <xdr:sp macro="" textlink="">
      <xdr:nvSpPr>
        <xdr:cNvPr id="1132" name="Oval 77">
          <a:extLst>
            <a:ext uri="{FF2B5EF4-FFF2-40B4-BE49-F238E27FC236}">
              <a16:creationId xmlns:a16="http://schemas.microsoft.com/office/drawing/2014/main" id="{CB18096E-EC9D-4C97-8A4D-47AB86F48117}"/>
            </a:ext>
          </a:extLst>
        </xdr:cNvPr>
        <xdr:cNvSpPr>
          <a:spLocks noChangeArrowheads="1"/>
        </xdr:cNvSpPr>
      </xdr:nvSpPr>
      <xdr:spPr bwMode="auto">
        <a:xfrm>
          <a:off x="8701728" y="2280080"/>
          <a:ext cx="114733" cy="99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275044</xdr:colOff>
      <xdr:row>14</xdr:row>
      <xdr:rowOff>108987</xdr:rowOff>
    </xdr:from>
    <xdr:ext cx="302079" cy="305168"/>
    <xdr:grpSp>
      <xdr:nvGrpSpPr>
        <xdr:cNvPr id="1133" name="Group 6672">
          <a:extLst>
            <a:ext uri="{FF2B5EF4-FFF2-40B4-BE49-F238E27FC236}">
              <a16:creationId xmlns:a16="http://schemas.microsoft.com/office/drawing/2014/main" id="{1DA52FAC-74CA-4B28-8C4B-A9B9C10C0098}"/>
            </a:ext>
          </a:extLst>
        </xdr:cNvPr>
        <xdr:cNvGrpSpPr>
          <a:grpSpLocks/>
        </xdr:cNvGrpSpPr>
      </xdr:nvGrpSpPr>
      <xdr:grpSpPr bwMode="auto">
        <a:xfrm>
          <a:off x="8494174" y="2429888"/>
          <a:ext cx="302079" cy="305168"/>
          <a:chOff x="536" y="109"/>
          <a:chExt cx="46" cy="44"/>
        </a:xfrm>
      </xdr:grpSpPr>
      <xdr:pic>
        <xdr:nvPicPr>
          <xdr:cNvPr id="1134" name="Picture 6673" descr="route2">
            <a:extLst>
              <a:ext uri="{FF2B5EF4-FFF2-40B4-BE49-F238E27FC236}">
                <a16:creationId xmlns:a16="http://schemas.microsoft.com/office/drawing/2014/main" id="{90631F67-E4E2-11C5-C5C1-6A0E6068FB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5" name="Text Box 6674">
            <a:extLst>
              <a:ext uri="{FF2B5EF4-FFF2-40B4-BE49-F238E27FC236}">
                <a16:creationId xmlns:a16="http://schemas.microsoft.com/office/drawing/2014/main" id="{4E253D2A-A46A-3227-9E30-533367C563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13</xdr:col>
      <xdr:colOff>147765</xdr:colOff>
      <xdr:row>10</xdr:row>
      <xdr:rowOff>162324</xdr:rowOff>
    </xdr:from>
    <xdr:ext cx="302079" cy="305168"/>
    <xdr:grpSp>
      <xdr:nvGrpSpPr>
        <xdr:cNvPr id="1136" name="Group 6672">
          <a:extLst>
            <a:ext uri="{FF2B5EF4-FFF2-40B4-BE49-F238E27FC236}">
              <a16:creationId xmlns:a16="http://schemas.microsoft.com/office/drawing/2014/main" id="{C0725C04-05C5-40A0-8E2D-AE43B1677BA7}"/>
            </a:ext>
          </a:extLst>
        </xdr:cNvPr>
        <xdr:cNvGrpSpPr>
          <a:grpSpLocks/>
        </xdr:cNvGrpSpPr>
      </xdr:nvGrpSpPr>
      <xdr:grpSpPr bwMode="auto">
        <a:xfrm>
          <a:off x="8366895" y="1808477"/>
          <a:ext cx="302079" cy="305168"/>
          <a:chOff x="536" y="109"/>
          <a:chExt cx="46" cy="44"/>
        </a:xfrm>
      </xdr:grpSpPr>
      <xdr:pic>
        <xdr:nvPicPr>
          <xdr:cNvPr id="1137" name="Picture 6673" descr="route2">
            <a:extLst>
              <a:ext uri="{FF2B5EF4-FFF2-40B4-BE49-F238E27FC236}">
                <a16:creationId xmlns:a16="http://schemas.microsoft.com/office/drawing/2014/main" id="{F738D6E1-8840-02FB-0EEF-3057E42BAF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8" name="Text Box 6674">
            <a:extLst>
              <a:ext uri="{FF2B5EF4-FFF2-40B4-BE49-F238E27FC236}">
                <a16:creationId xmlns:a16="http://schemas.microsoft.com/office/drawing/2014/main" id="{F0ABFB96-358F-4903-9033-7F4AA62FD8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494695</xdr:colOff>
      <xdr:row>14</xdr:row>
      <xdr:rowOff>74954</xdr:rowOff>
    </xdr:from>
    <xdr:to>
      <xdr:col>13</xdr:col>
      <xdr:colOff>639519</xdr:colOff>
      <xdr:row>15</xdr:row>
      <xdr:rowOff>43204</xdr:rowOff>
    </xdr:to>
    <xdr:sp macro="" textlink="">
      <xdr:nvSpPr>
        <xdr:cNvPr id="1139" name="AutoShape 4802">
          <a:extLst>
            <a:ext uri="{FF2B5EF4-FFF2-40B4-BE49-F238E27FC236}">
              <a16:creationId xmlns:a16="http://schemas.microsoft.com/office/drawing/2014/main" id="{F7EC0FB6-9DE5-4E44-A24B-845032D0928F}"/>
            </a:ext>
          </a:extLst>
        </xdr:cNvPr>
        <xdr:cNvSpPr>
          <a:spLocks noChangeArrowheads="1"/>
        </xdr:cNvSpPr>
      </xdr:nvSpPr>
      <xdr:spPr bwMode="auto">
        <a:xfrm>
          <a:off x="8686195" y="2383814"/>
          <a:ext cx="144824" cy="135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498228</xdr:colOff>
      <xdr:row>10</xdr:row>
      <xdr:rowOff>133017</xdr:rowOff>
    </xdr:from>
    <xdr:ext cx="270536" cy="234460"/>
    <xdr:grpSp>
      <xdr:nvGrpSpPr>
        <xdr:cNvPr id="1141" name="Group 6672">
          <a:extLst>
            <a:ext uri="{FF2B5EF4-FFF2-40B4-BE49-F238E27FC236}">
              <a16:creationId xmlns:a16="http://schemas.microsoft.com/office/drawing/2014/main" id="{1AC71290-CB65-4AE6-A5C7-1604A943B44E}"/>
            </a:ext>
          </a:extLst>
        </xdr:cNvPr>
        <xdr:cNvGrpSpPr>
          <a:grpSpLocks/>
        </xdr:cNvGrpSpPr>
      </xdr:nvGrpSpPr>
      <xdr:grpSpPr bwMode="auto">
        <a:xfrm>
          <a:off x="8717358" y="1779170"/>
          <a:ext cx="270536" cy="234460"/>
          <a:chOff x="536" y="109"/>
          <a:chExt cx="46" cy="44"/>
        </a:xfrm>
      </xdr:grpSpPr>
      <xdr:pic>
        <xdr:nvPicPr>
          <xdr:cNvPr id="1142" name="Picture 6673" descr="route2">
            <a:extLst>
              <a:ext uri="{FF2B5EF4-FFF2-40B4-BE49-F238E27FC236}">
                <a16:creationId xmlns:a16="http://schemas.microsoft.com/office/drawing/2014/main" id="{EF0005D7-67F4-8F8C-82BF-13A93926D0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43" name="Text Box 6674">
            <a:extLst>
              <a:ext uri="{FF2B5EF4-FFF2-40B4-BE49-F238E27FC236}">
                <a16:creationId xmlns:a16="http://schemas.microsoft.com/office/drawing/2014/main" id="{57D97E61-0E6E-5A79-6626-5AC63370CF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14</xdr:col>
      <xdr:colOff>76656</xdr:colOff>
      <xdr:row>10</xdr:row>
      <xdr:rowOff>103708</xdr:rowOff>
    </xdr:from>
    <xdr:ext cx="183640" cy="279400"/>
    <xdr:sp macro="" textlink="">
      <xdr:nvSpPr>
        <xdr:cNvPr id="1144" name="Text Box 1620">
          <a:extLst>
            <a:ext uri="{FF2B5EF4-FFF2-40B4-BE49-F238E27FC236}">
              <a16:creationId xmlns:a16="http://schemas.microsoft.com/office/drawing/2014/main" id="{571D1872-36BF-476A-A402-0B5BD0DBD9CB}"/>
            </a:ext>
          </a:extLst>
        </xdr:cNvPr>
        <xdr:cNvSpPr txBox="1">
          <a:spLocks noChangeArrowheads="1"/>
        </xdr:cNvSpPr>
      </xdr:nvSpPr>
      <xdr:spPr bwMode="auto">
        <a:xfrm>
          <a:off x="8946336" y="1742008"/>
          <a:ext cx="183640" cy="2794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495983</xdr:colOff>
      <xdr:row>9</xdr:row>
      <xdr:rowOff>146539</xdr:rowOff>
    </xdr:from>
    <xdr:ext cx="304188" cy="186974"/>
    <xdr:sp macro="" textlink="">
      <xdr:nvSpPr>
        <xdr:cNvPr id="1145" name="Text Box 1664">
          <a:extLst>
            <a:ext uri="{FF2B5EF4-FFF2-40B4-BE49-F238E27FC236}">
              <a16:creationId xmlns:a16="http://schemas.microsoft.com/office/drawing/2014/main" id="{99CBC2EA-9AB1-4AA2-A9A2-2B89FC9A772A}"/>
            </a:ext>
          </a:extLst>
        </xdr:cNvPr>
        <xdr:cNvSpPr txBox="1">
          <a:spLocks noChangeArrowheads="1"/>
        </xdr:cNvSpPr>
      </xdr:nvSpPr>
      <xdr:spPr bwMode="auto">
        <a:xfrm>
          <a:off x="8687483" y="1617199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10602</xdr:colOff>
      <xdr:row>14</xdr:row>
      <xdr:rowOff>25344</xdr:rowOff>
    </xdr:from>
    <xdr:to>
      <xdr:col>16</xdr:col>
      <xdr:colOff>497927</xdr:colOff>
      <xdr:row>17</xdr:row>
      <xdr:rowOff>49958</xdr:rowOff>
    </xdr:to>
    <xdr:sp macro="" textlink="">
      <xdr:nvSpPr>
        <xdr:cNvPr id="1146" name="Freeform 217">
          <a:extLst>
            <a:ext uri="{FF2B5EF4-FFF2-40B4-BE49-F238E27FC236}">
              <a16:creationId xmlns:a16="http://schemas.microsoft.com/office/drawing/2014/main" id="{2784A51A-6C50-465A-961F-D04CF5C98B95}"/>
            </a:ext>
          </a:extLst>
        </xdr:cNvPr>
        <xdr:cNvSpPr>
          <a:spLocks/>
        </xdr:cNvSpPr>
      </xdr:nvSpPr>
      <xdr:spPr bwMode="auto">
        <a:xfrm rot="17332423">
          <a:off x="10224158" y="2354308"/>
          <a:ext cx="527534" cy="48732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28"/>
            <a:gd name="connsiteY0" fmla="*/ 10000 h 10000"/>
            <a:gd name="connsiteX1" fmla="*/ 9776 w 10028"/>
            <a:gd name="connsiteY1" fmla="*/ 2407 h 10000"/>
            <a:gd name="connsiteX2" fmla="*/ 4427 w 10028"/>
            <a:gd name="connsiteY2" fmla="*/ 4340 h 10000"/>
            <a:gd name="connsiteX3" fmla="*/ 0 w 10028"/>
            <a:gd name="connsiteY3" fmla="*/ 0 h 10000"/>
            <a:gd name="connsiteX0" fmla="*/ 14276 w 14304"/>
            <a:gd name="connsiteY0" fmla="*/ 8314 h 8314"/>
            <a:gd name="connsiteX1" fmla="*/ 14052 w 14304"/>
            <a:gd name="connsiteY1" fmla="*/ 721 h 8314"/>
            <a:gd name="connsiteX2" fmla="*/ 8703 w 14304"/>
            <a:gd name="connsiteY2" fmla="*/ 2654 h 8314"/>
            <a:gd name="connsiteX3" fmla="*/ 0 w 14304"/>
            <a:gd name="connsiteY3" fmla="*/ 436 h 8314"/>
            <a:gd name="connsiteX0" fmla="*/ 9980 w 10898"/>
            <a:gd name="connsiteY0" fmla="*/ 13294 h 13294"/>
            <a:gd name="connsiteX1" fmla="*/ 9824 w 10898"/>
            <a:gd name="connsiteY1" fmla="*/ 4161 h 13294"/>
            <a:gd name="connsiteX2" fmla="*/ 10898 w 10898"/>
            <a:gd name="connsiteY2" fmla="*/ 1831 h 13294"/>
            <a:gd name="connsiteX3" fmla="*/ 0 w 10898"/>
            <a:gd name="connsiteY3" fmla="*/ 3818 h 13294"/>
            <a:gd name="connsiteX0" fmla="*/ 9980 w 10898"/>
            <a:gd name="connsiteY0" fmla="*/ 13294 h 13294"/>
            <a:gd name="connsiteX1" fmla="*/ 9994 w 10898"/>
            <a:gd name="connsiteY1" fmla="*/ 10884 h 13294"/>
            <a:gd name="connsiteX2" fmla="*/ 9824 w 10898"/>
            <a:gd name="connsiteY2" fmla="*/ 4161 h 13294"/>
            <a:gd name="connsiteX3" fmla="*/ 10898 w 10898"/>
            <a:gd name="connsiteY3" fmla="*/ 1831 h 13294"/>
            <a:gd name="connsiteX4" fmla="*/ 0 w 10898"/>
            <a:gd name="connsiteY4" fmla="*/ 3818 h 13294"/>
            <a:gd name="connsiteX0" fmla="*/ 12730 w 12730"/>
            <a:gd name="connsiteY0" fmla="*/ 9206 h 11288"/>
            <a:gd name="connsiteX1" fmla="*/ 9994 w 12730"/>
            <a:gd name="connsiteY1" fmla="*/ 10884 h 11288"/>
            <a:gd name="connsiteX2" fmla="*/ 9824 w 12730"/>
            <a:gd name="connsiteY2" fmla="*/ 4161 h 11288"/>
            <a:gd name="connsiteX3" fmla="*/ 10898 w 12730"/>
            <a:gd name="connsiteY3" fmla="*/ 1831 h 11288"/>
            <a:gd name="connsiteX4" fmla="*/ 0 w 12730"/>
            <a:gd name="connsiteY4" fmla="*/ 3818 h 11288"/>
            <a:gd name="connsiteX0" fmla="*/ 12730 w 12730"/>
            <a:gd name="connsiteY0" fmla="*/ 9206 h 9206"/>
            <a:gd name="connsiteX1" fmla="*/ 11075 w 12730"/>
            <a:gd name="connsiteY1" fmla="*/ 7763 h 9206"/>
            <a:gd name="connsiteX2" fmla="*/ 9824 w 12730"/>
            <a:gd name="connsiteY2" fmla="*/ 4161 h 9206"/>
            <a:gd name="connsiteX3" fmla="*/ 10898 w 12730"/>
            <a:gd name="connsiteY3" fmla="*/ 1831 h 9206"/>
            <a:gd name="connsiteX4" fmla="*/ 0 w 12730"/>
            <a:gd name="connsiteY4" fmla="*/ 3818 h 9206"/>
            <a:gd name="connsiteX0" fmla="*/ 10000 w 10000"/>
            <a:gd name="connsiteY0" fmla="*/ 8266 h 8266"/>
            <a:gd name="connsiteX1" fmla="*/ 8700 w 10000"/>
            <a:gd name="connsiteY1" fmla="*/ 6699 h 8266"/>
            <a:gd name="connsiteX2" fmla="*/ 7717 w 10000"/>
            <a:gd name="connsiteY2" fmla="*/ 2786 h 8266"/>
            <a:gd name="connsiteX3" fmla="*/ 8561 w 10000"/>
            <a:gd name="connsiteY3" fmla="*/ 255 h 8266"/>
            <a:gd name="connsiteX4" fmla="*/ 0 w 10000"/>
            <a:gd name="connsiteY4" fmla="*/ 2413 h 8266"/>
            <a:gd name="connsiteX0" fmla="*/ 10000 w 10000"/>
            <a:gd name="connsiteY0" fmla="*/ 10000 h 10000"/>
            <a:gd name="connsiteX1" fmla="*/ 8700 w 10000"/>
            <a:gd name="connsiteY1" fmla="*/ 8104 h 10000"/>
            <a:gd name="connsiteX2" fmla="*/ 9608 w 10000"/>
            <a:gd name="connsiteY2" fmla="*/ 3030 h 10000"/>
            <a:gd name="connsiteX3" fmla="*/ 8561 w 10000"/>
            <a:gd name="connsiteY3" fmla="*/ 308 h 10000"/>
            <a:gd name="connsiteX4" fmla="*/ 0 w 10000"/>
            <a:gd name="connsiteY4" fmla="*/ 2919 h 10000"/>
            <a:gd name="connsiteX0" fmla="*/ 10000 w 10634"/>
            <a:gd name="connsiteY0" fmla="*/ 10000 h 10000"/>
            <a:gd name="connsiteX1" fmla="*/ 10634 w 10634"/>
            <a:gd name="connsiteY1" fmla="*/ 6435 h 10000"/>
            <a:gd name="connsiteX2" fmla="*/ 9608 w 10634"/>
            <a:gd name="connsiteY2" fmla="*/ 3030 h 10000"/>
            <a:gd name="connsiteX3" fmla="*/ 8561 w 10634"/>
            <a:gd name="connsiteY3" fmla="*/ 308 h 10000"/>
            <a:gd name="connsiteX4" fmla="*/ 0 w 10634"/>
            <a:gd name="connsiteY4" fmla="*/ 2919 h 10000"/>
            <a:gd name="connsiteX0" fmla="*/ 11227 w 11227"/>
            <a:gd name="connsiteY0" fmla="*/ 10072 h 10072"/>
            <a:gd name="connsiteX1" fmla="*/ 10634 w 11227"/>
            <a:gd name="connsiteY1" fmla="*/ 6435 h 10072"/>
            <a:gd name="connsiteX2" fmla="*/ 9608 w 11227"/>
            <a:gd name="connsiteY2" fmla="*/ 3030 h 10072"/>
            <a:gd name="connsiteX3" fmla="*/ 8561 w 11227"/>
            <a:gd name="connsiteY3" fmla="*/ 308 h 10072"/>
            <a:gd name="connsiteX4" fmla="*/ 0 w 11227"/>
            <a:gd name="connsiteY4" fmla="*/ 2919 h 10072"/>
            <a:gd name="connsiteX0" fmla="*/ 11227 w 11782"/>
            <a:gd name="connsiteY0" fmla="*/ 10072 h 10072"/>
            <a:gd name="connsiteX1" fmla="*/ 10634 w 11782"/>
            <a:gd name="connsiteY1" fmla="*/ 6435 h 10072"/>
            <a:gd name="connsiteX2" fmla="*/ 11730 w 11782"/>
            <a:gd name="connsiteY2" fmla="*/ 3244 h 10072"/>
            <a:gd name="connsiteX3" fmla="*/ 8561 w 11782"/>
            <a:gd name="connsiteY3" fmla="*/ 308 h 10072"/>
            <a:gd name="connsiteX4" fmla="*/ 0 w 11782"/>
            <a:gd name="connsiteY4" fmla="*/ 2919 h 10072"/>
            <a:gd name="connsiteX0" fmla="*/ 11227 w 12605"/>
            <a:gd name="connsiteY0" fmla="*/ 10072 h 10072"/>
            <a:gd name="connsiteX1" fmla="*/ 12605 w 12605"/>
            <a:gd name="connsiteY1" fmla="*/ 6067 h 10072"/>
            <a:gd name="connsiteX2" fmla="*/ 11730 w 12605"/>
            <a:gd name="connsiteY2" fmla="*/ 3244 h 10072"/>
            <a:gd name="connsiteX3" fmla="*/ 8561 w 12605"/>
            <a:gd name="connsiteY3" fmla="*/ 308 h 10072"/>
            <a:gd name="connsiteX4" fmla="*/ 0 w 12605"/>
            <a:gd name="connsiteY4" fmla="*/ 2919 h 10072"/>
            <a:gd name="connsiteX0" fmla="*/ 14304 w 14304"/>
            <a:gd name="connsiteY0" fmla="*/ 9546 h 9546"/>
            <a:gd name="connsiteX1" fmla="*/ 12605 w 14304"/>
            <a:gd name="connsiteY1" fmla="*/ 6067 h 9546"/>
            <a:gd name="connsiteX2" fmla="*/ 11730 w 14304"/>
            <a:gd name="connsiteY2" fmla="*/ 3244 h 9546"/>
            <a:gd name="connsiteX3" fmla="*/ 8561 w 14304"/>
            <a:gd name="connsiteY3" fmla="*/ 308 h 9546"/>
            <a:gd name="connsiteX4" fmla="*/ 0 w 14304"/>
            <a:gd name="connsiteY4" fmla="*/ 2919 h 9546"/>
            <a:gd name="connsiteX0" fmla="*/ 10000 w 10000"/>
            <a:gd name="connsiteY0" fmla="*/ 9999 h 9999"/>
            <a:gd name="connsiteX1" fmla="*/ 9230 w 10000"/>
            <a:gd name="connsiteY1" fmla="*/ 6137 h 9999"/>
            <a:gd name="connsiteX2" fmla="*/ 8201 w 10000"/>
            <a:gd name="connsiteY2" fmla="*/ 3397 h 9999"/>
            <a:gd name="connsiteX3" fmla="*/ 5985 w 10000"/>
            <a:gd name="connsiteY3" fmla="*/ 322 h 9999"/>
            <a:gd name="connsiteX4" fmla="*/ 0 w 10000"/>
            <a:gd name="connsiteY4" fmla="*/ 3057 h 9999"/>
            <a:gd name="connsiteX0" fmla="*/ 10167 w 10167"/>
            <a:gd name="connsiteY0" fmla="*/ 9913 h 9913"/>
            <a:gd name="connsiteX1" fmla="*/ 9230 w 10167"/>
            <a:gd name="connsiteY1" fmla="*/ 6138 h 9913"/>
            <a:gd name="connsiteX2" fmla="*/ 8201 w 10167"/>
            <a:gd name="connsiteY2" fmla="*/ 3397 h 9913"/>
            <a:gd name="connsiteX3" fmla="*/ 5985 w 10167"/>
            <a:gd name="connsiteY3" fmla="*/ 322 h 9913"/>
            <a:gd name="connsiteX4" fmla="*/ 0 w 10167"/>
            <a:gd name="connsiteY4" fmla="*/ 3057 h 9913"/>
            <a:gd name="connsiteX0" fmla="*/ 8299 w 8299"/>
            <a:gd name="connsiteY0" fmla="*/ 10062 h 10062"/>
            <a:gd name="connsiteX1" fmla="*/ 7377 w 8299"/>
            <a:gd name="connsiteY1" fmla="*/ 6254 h 10062"/>
            <a:gd name="connsiteX2" fmla="*/ 6365 w 8299"/>
            <a:gd name="connsiteY2" fmla="*/ 3489 h 10062"/>
            <a:gd name="connsiteX3" fmla="*/ 4186 w 8299"/>
            <a:gd name="connsiteY3" fmla="*/ 387 h 10062"/>
            <a:gd name="connsiteX4" fmla="*/ 0 w 8299"/>
            <a:gd name="connsiteY4" fmla="*/ 2237 h 10062"/>
            <a:gd name="connsiteX0" fmla="*/ 10000 w 10000"/>
            <a:gd name="connsiteY0" fmla="*/ 9692 h 9692"/>
            <a:gd name="connsiteX1" fmla="*/ 8889 w 10000"/>
            <a:gd name="connsiteY1" fmla="*/ 5907 h 9692"/>
            <a:gd name="connsiteX2" fmla="*/ 7670 w 10000"/>
            <a:gd name="connsiteY2" fmla="*/ 3160 h 9692"/>
            <a:gd name="connsiteX3" fmla="*/ 5044 w 10000"/>
            <a:gd name="connsiteY3" fmla="*/ 77 h 9692"/>
            <a:gd name="connsiteX4" fmla="*/ 0 w 10000"/>
            <a:gd name="connsiteY4" fmla="*/ 1915 h 9692"/>
            <a:gd name="connsiteX0" fmla="*/ 8131 w 8131"/>
            <a:gd name="connsiteY0" fmla="*/ 10044 h 10044"/>
            <a:gd name="connsiteX1" fmla="*/ 7020 w 8131"/>
            <a:gd name="connsiteY1" fmla="*/ 6139 h 10044"/>
            <a:gd name="connsiteX2" fmla="*/ 5801 w 8131"/>
            <a:gd name="connsiteY2" fmla="*/ 3304 h 10044"/>
            <a:gd name="connsiteX3" fmla="*/ 3175 w 8131"/>
            <a:gd name="connsiteY3" fmla="*/ 123 h 10044"/>
            <a:gd name="connsiteX4" fmla="*/ 13 w 8131"/>
            <a:gd name="connsiteY4" fmla="*/ 901 h 100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131" h="10044">
              <a:moveTo>
                <a:pt x="8131" y="10044"/>
              </a:moveTo>
              <a:cubicBezTo>
                <a:pt x="8113" y="9947"/>
                <a:pt x="7037" y="8305"/>
                <a:pt x="7020" y="6139"/>
              </a:cubicBezTo>
              <a:cubicBezTo>
                <a:pt x="7004" y="3969"/>
                <a:pt x="6442" y="4305"/>
                <a:pt x="5801" y="3304"/>
              </a:cubicBezTo>
              <a:cubicBezTo>
                <a:pt x="5160" y="2302"/>
                <a:pt x="3103" y="32"/>
                <a:pt x="3175" y="123"/>
              </a:cubicBezTo>
              <a:cubicBezTo>
                <a:pt x="-588" y="-448"/>
                <a:pt x="68" y="1155"/>
                <a:pt x="13" y="90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17531</xdr:colOff>
      <xdr:row>12</xdr:row>
      <xdr:rowOff>145283</xdr:rowOff>
    </xdr:from>
    <xdr:ext cx="317331" cy="166649"/>
    <xdr:sp macro="" textlink="">
      <xdr:nvSpPr>
        <xdr:cNvPr id="1147" name="Text Box 1620">
          <a:extLst>
            <a:ext uri="{FF2B5EF4-FFF2-40B4-BE49-F238E27FC236}">
              <a16:creationId xmlns:a16="http://schemas.microsoft.com/office/drawing/2014/main" id="{F543D790-C2C4-42D2-B578-CE30434BECAB}"/>
            </a:ext>
          </a:extLst>
        </xdr:cNvPr>
        <xdr:cNvSpPr txBox="1">
          <a:spLocks noChangeArrowheads="1"/>
        </xdr:cNvSpPr>
      </xdr:nvSpPr>
      <xdr:spPr bwMode="auto">
        <a:xfrm>
          <a:off x="9565391" y="2118863"/>
          <a:ext cx="31733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323273</xdr:colOff>
      <xdr:row>12</xdr:row>
      <xdr:rowOff>87255</xdr:rowOff>
    </xdr:from>
    <xdr:ext cx="368923" cy="209405"/>
    <xdr:sp macro="" textlink="">
      <xdr:nvSpPr>
        <xdr:cNvPr id="1148" name="Text Box 1620">
          <a:extLst>
            <a:ext uri="{FF2B5EF4-FFF2-40B4-BE49-F238E27FC236}">
              <a16:creationId xmlns:a16="http://schemas.microsoft.com/office/drawing/2014/main" id="{161D337E-7CC1-4671-84C3-12A6623A3025}"/>
            </a:ext>
          </a:extLst>
        </xdr:cNvPr>
        <xdr:cNvSpPr txBox="1">
          <a:spLocks noChangeArrowheads="1"/>
        </xdr:cNvSpPr>
      </xdr:nvSpPr>
      <xdr:spPr bwMode="auto">
        <a:xfrm>
          <a:off x="9871133" y="2060835"/>
          <a:ext cx="368923" cy="209405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none" lIns="0" tIns="72000" rIns="0" bIns="0" anchor="b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珈琲</a:t>
          </a:r>
          <a:r>
            <a:rPr lang="ja-JP" altLang="en-US" sz="1400" b="1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ＭＳ Ｐゴシック"/>
              <a:ea typeface="ＭＳ Ｐゴシック"/>
            </a:rPr>
            <a:t>河</a:t>
          </a:r>
          <a:endParaRPr lang="en-US" altLang="ja-JP" sz="1400" b="1" i="0" u="none" strike="noStrike" baseline="0">
            <a:solidFill>
              <a:schemeClr val="tx2">
                <a:lumMod val="60000"/>
                <a:lumOff val="40000"/>
              </a:schemeClr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23854</xdr:colOff>
      <xdr:row>13</xdr:row>
      <xdr:rowOff>28628</xdr:rowOff>
    </xdr:from>
    <xdr:ext cx="767814" cy="395894"/>
    <xdr:sp macro="" textlink="">
      <xdr:nvSpPr>
        <xdr:cNvPr id="1149" name="Text Box 616">
          <a:extLst>
            <a:ext uri="{FF2B5EF4-FFF2-40B4-BE49-F238E27FC236}">
              <a16:creationId xmlns:a16="http://schemas.microsoft.com/office/drawing/2014/main" id="{88788ADF-C9B0-4A4E-AD31-8320EBE467F2}"/>
            </a:ext>
          </a:extLst>
        </xdr:cNvPr>
        <xdr:cNvSpPr txBox="1">
          <a:spLocks noChangeArrowheads="1"/>
        </xdr:cNvSpPr>
      </xdr:nvSpPr>
      <xdr:spPr bwMode="auto">
        <a:xfrm>
          <a:off x="10935694" y="2169848"/>
          <a:ext cx="767814" cy="39589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72000" rIns="0" bIns="0" anchor="t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1" i="0" baseline="0">
              <a:solidFill>
                <a:schemeClr val="tx2"/>
              </a:solidFill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+mn-cs"/>
            </a:rPr>
            <a:t>耳鼻集会所</a:t>
          </a:r>
          <a:endParaRPr lang="en-US" altLang="ja-JP" sz="1200" b="1" i="0" baseline="0">
            <a:solidFill>
              <a:schemeClr val="tx2"/>
            </a:solidFill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+mn-cs"/>
            </a:rPr>
            <a:t>看板と自転車</a:t>
          </a:r>
          <a:endParaRPr lang="en-US" altLang="ja-JP" sz="900" b="1" i="0" baseline="0"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+mn-cs"/>
            </a:rPr>
            <a:t>を一緒に撮影</a:t>
          </a:r>
          <a:endParaRPr lang="ja-JP" altLang="ja-JP" sz="900"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18</xdr:col>
      <xdr:colOff>29083</xdr:colOff>
      <xdr:row>14</xdr:row>
      <xdr:rowOff>135395</xdr:rowOff>
    </xdr:from>
    <xdr:to>
      <xdr:col>18</xdr:col>
      <xdr:colOff>235950</xdr:colOff>
      <xdr:row>16</xdr:row>
      <xdr:rowOff>40715</xdr:rowOff>
    </xdr:to>
    <xdr:sp macro="" textlink="">
      <xdr:nvSpPr>
        <xdr:cNvPr id="1150" name="Freeform 601">
          <a:extLst>
            <a:ext uri="{FF2B5EF4-FFF2-40B4-BE49-F238E27FC236}">
              <a16:creationId xmlns:a16="http://schemas.microsoft.com/office/drawing/2014/main" id="{6F006552-6857-4377-B0CE-B0B4F1C123CD}"/>
            </a:ext>
          </a:extLst>
        </xdr:cNvPr>
        <xdr:cNvSpPr>
          <a:spLocks/>
        </xdr:cNvSpPr>
      </xdr:nvSpPr>
      <xdr:spPr bwMode="auto">
        <a:xfrm>
          <a:off x="11619103" y="2444255"/>
          <a:ext cx="206867" cy="24060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169495</xdr:colOff>
      <xdr:row>15</xdr:row>
      <xdr:rowOff>15902</xdr:rowOff>
    </xdr:from>
    <xdr:to>
      <xdr:col>18</xdr:col>
      <xdr:colOff>310364</xdr:colOff>
      <xdr:row>15</xdr:row>
      <xdr:rowOff>146752</xdr:rowOff>
    </xdr:to>
    <xdr:sp macro="" textlink="">
      <xdr:nvSpPr>
        <xdr:cNvPr id="1151" name="AutoShape 605">
          <a:extLst>
            <a:ext uri="{FF2B5EF4-FFF2-40B4-BE49-F238E27FC236}">
              <a16:creationId xmlns:a16="http://schemas.microsoft.com/office/drawing/2014/main" id="{FCE7F726-5E65-49B0-848A-1D5C3D2E8BC1}"/>
            </a:ext>
          </a:extLst>
        </xdr:cNvPr>
        <xdr:cNvSpPr>
          <a:spLocks noChangeArrowheads="1"/>
        </xdr:cNvSpPr>
      </xdr:nvSpPr>
      <xdr:spPr bwMode="auto">
        <a:xfrm>
          <a:off x="11759515" y="2492402"/>
          <a:ext cx="140869" cy="1308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81432</xdr:colOff>
      <xdr:row>14</xdr:row>
      <xdr:rowOff>52349</xdr:rowOff>
    </xdr:from>
    <xdr:to>
      <xdr:col>18</xdr:col>
      <xdr:colOff>308285</xdr:colOff>
      <xdr:row>16</xdr:row>
      <xdr:rowOff>122154</xdr:rowOff>
    </xdr:to>
    <xdr:sp macro="" textlink="">
      <xdr:nvSpPr>
        <xdr:cNvPr id="1152" name="Freeform 601">
          <a:extLst>
            <a:ext uri="{FF2B5EF4-FFF2-40B4-BE49-F238E27FC236}">
              <a16:creationId xmlns:a16="http://schemas.microsoft.com/office/drawing/2014/main" id="{2182F515-4658-4625-ACA7-29D504ED6A8A}"/>
            </a:ext>
          </a:extLst>
        </xdr:cNvPr>
        <xdr:cNvSpPr>
          <a:spLocks/>
        </xdr:cNvSpPr>
      </xdr:nvSpPr>
      <xdr:spPr bwMode="auto">
        <a:xfrm rot="16200000" flipV="1">
          <a:off x="11582336" y="2450325"/>
          <a:ext cx="405085" cy="22685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17</xdr:col>
      <xdr:colOff>200541</xdr:colOff>
      <xdr:row>15</xdr:row>
      <xdr:rowOff>104700</xdr:rowOff>
    </xdr:from>
    <xdr:ext cx="433387" cy="114302"/>
    <xdr:sp macro="" textlink="">
      <xdr:nvSpPr>
        <xdr:cNvPr id="1153" name="Text Box 303">
          <a:extLst>
            <a:ext uri="{FF2B5EF4-FFF2-40B4-BE49-F238E27FC236}">
              <a16:creationId xmlns:a16="http://schemas.microsoft.com/office/drawing/2014/main" id="{F0E63A16-6BE1-44BC-B736-A2CF5DD416D0}"/>
            </a:ext>
          </a:extLst>
        </xdr:cNvPr>
        <xdr:cNvSpPr txBox="1">
          <a:spLocks noChangeArrowheads="1"/>
        </xdr:cNvSpPr>
      </xdr:nvSpPr>
      <xdr:spPr bwMode="auto">
        <a:xfrm>
          <a:off x="11112381" y="2581200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18</xdr:col>
      <xdr:colOff>29085</xdr:colOff>
      <xdr:row>12</xdr:row>
      <xdr:rowOff>29085</xdr:rowOff>
    </xdr:from>
    <xdr:to>
      <xdr:col>18</xdr:col>
      <xdr:colOff>200121</xdr:colOff>
      <xdr:row>12</xdr:row>
      <xdr:rowOff>138030</xdr:rowOff>
    </xdr:to>
    <xdr:sp macro="" textlink="">
      <xdr:nvSpPr>
        <xdr:cNvPr id="1154" name="六角形 1153">
          <a:extLst>
            <a:ext uri="{FF2B5EF4-FFF2-40B4-BE49-F238E27FC236}">
              <a16:creationId xmlns:a16="http://schemas.microsoft.com/office/drawing/2014/main" id="{F9C91845-10FF-4928-B49C-BBDFFE6CCDC1}"/>
            </a:ext>
          </a:extLst>
        </xdr:cNvPr>
        <xdr:cNvSpPr/>
      </xdr:nvSpPr>
      <xdr:spPr bwMode="auto">
        <a:xfrm>
          <a:off x="11619105" y="2002665"/>
          <a:ext cx="171036" cy="1089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622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77997</xdr:colOff>
      <xdr:row>16</xdr:row>
      <xdr:rowOff>14118</xdr:rowOff>
    </xdr:from>
    <xdr:to>
      <xdr:col>18</xdr:col>
      <xdr:colOff>249033</xdr:colOff>
      <xdr:row>16</xdr:row>
      <xdr:rowOff>121063</xdr:rowOff>
    </xdr:to>
    <xdr:sp macro="" textlink="">
      <xdr:nvSpPr>
        <xdr:cNvPr id="1155" name="六角形 1154">
          <a:extLst>
            <a:ext uri="{FF2B5EF4-FFF2-40B4-BE49-F238E27FC236}">
              <a16:creationId xmlns:a16="http://schemas.microsoft.com/office/drawing/2014/main" id="{AD744A73-5EF6-4AAB-918A-FBD81B568607}"/>
            </a:ext>
          </a:extLst>
        </xdr:cNvPr>
        <xdr:cNvSpPr/>
      </xdr:nvSpPr>
      <xdr:spPr bwMode="auto">
        <a:xfrm>
          <a:off x="11668017" y="2658258"/>
          <a:ext cx="171036" cy="1069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622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378129</xdr:colOff>
      <xdr:row>14</xdr:row>
      <xdr:rowOff>123709</xdr:rowOff>
    </xdr:from>
    <xdr:ext cx="232671" cy="360641"/>
    <xdr:sp macro="" textlink="">
      <xdr:nvSpPr>
        <xdr:cNvPr id="1156" name="Text Box 1620">
          <a:extLst>
            <a:ext uri="{FF2B5EF4-FFF2-40B4-BE49-F238E27FC236}">
              <a16:creationId xmlns:a16="http://schemas.microsoft.com/office/drawing/2014/main" id="{291ACEC9-4637-4C2B-86FF-39C8C93612DB}"/>
            </a:ext>
          </a:extLst>
        </xdr:cNvPr>
        <xdr:cNvSpPr txBox="1">
          <a:spLocks noChangeArrowheads="1"/>
        </xdr:cNvSpPr>
      </xdr:nvSpPr>
      <xdr:spPr bwMode="auto">
        <a:xfrm>
          <a:off x="11968149" y="2432569"/>
          <a:ext cx="232671" cy="36064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lnSpc>
              <a:spcPts val="900"/>
            </a:lnSpc>
          </a:pPr>
          <a:r>
            <a:rPr lang="en-US" altLang="ja-JP" sz="1100" b="1" i="0" baseline="0">
              <a:effectLst/>
              <a:latin typeface="+mn-lt"/>
              <a:ea typeface="+mn-ea"/>
              <a:cs typeface="+mn-cs"/>
            </a:rPr>
            <a:t>1.1</a:t>
          </a: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㎞</a:t>
          </a:r>
          <a:endParaRPr lang="en-US" altLang="ja-JP" sz="1100" b="1" i="0" baseline="0"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900"/>
            </a:lnSpc>
          </a:pP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先</a:t>
          </a:r>
          <a:r>
            <a:rPr lang="ja-JP" altLang="en-US" sz="1100" b="1" i="0" baseline="0"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  <a:cs typeface="+mn-cs"/>
            </a:rPr>
            <a:t>➡</a:t>
          </a:r>
          <a:endParaRPr lang="en-US" altLang="ja-JP" sz="1100" b="1" i="0" baseline="0"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  <a:cs typeface="+mn-cs"/>
          </a:endParaRPr>
        </a:p>
        <a:p>
          <a:pPr algn="ctr" rtl="0">
            <a:lnSpc>
              <a:spcPts val="900"/>
            </a:lnSpc>
          </a:pP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市道</a:t>
          </a:r>
          <a:endParaRPr lang="ja-JP" altLang="ja-JP" sz="900">
            <a:effectLst/>
          </a:endParaRPr>
        </a:p>
      </xdr:txBody>
    </xdr:sp>
    <xdr:clientData/>
  </xdr:oneCellAnchor>
  <xdr:twoCellAnchor>
    <xdr:from>
      <xdr:col>11</xdr:col>
      <xdr:colOff>663344</xdr:colOff>
      <xdr:row>13</xdr:row>
      <xdr:rowOff>28855</xdr:rowOff>
    </xdr:from>
    <xdr:to>
      <xdr:col>12</xdr:col>
      <xdr:colOff>380060</xdr:colOff>
      <xdr:row>15</xdr:row>
      <xdr:rowOff>31053</xdr:rowOff>
    </xdr:to>
    <xdr:sp macro="" textlink="">
      <xdr:nvSpPr>
        <xdr:cNvPr id="1157" name="Line 76">
          <a:extLst>
            <a:ext uri="{FF2B5EF4-FFF2-40B4-BE49-F238E27FC236}">
              <a16:creationId xmlns:a16="http://schemas.microsoft.com/office/drawing/2014/main" id="{B309AE52-5CAE-4383-AB20-157E78F804D7}"/>
            </a:ext>
          </a:extLst>
        </xdr:cNvPr>
        <xdr:cNvSpPr>
          <a:spLocks noChangeShapeType="1"/>
        </xdr:cNvSpPr>
      </xdr:nvSpPr>
      <xdr:spPr bwMode="auto">
        <a:xfrm rot="4186320">
          <a:off x="7527193" y="2141366"/>
          <a:ext cx="337478" cy="394896"/>
        </a:xfrm>
        <a:custGeom>
          <a:avLst/>
          <a:gdLst>
            <a:gd name="connsiteX0" fmla="*/ 0 w 553420"/>
            <a:gd name="connsiteY0" fmla="*/ 0 h 767278"/>
            <a:gd name="connsiteX1" fmla="*/ 553420 w 553420"/>
            <a:gd name="connsiteY1" fmla="*/ 767278 h 767278"/>
            <a:gd name="connsiteX0" fmla="*/ 0 w 611629"/>
            <a:gd name="connsiteY0" fmla="*/ 0 h 767278"/>
            <a:gd name="connsiteX1" fmla="*/ 611629 w 611629"/>
            <a:gd name="connsiteY1" fmla="*/ 359819 h 767278"/>
            <a:gd name="connsiteX2" fmla="*/ 553420 w 611629"/>
            <a:gd name="connsiteY2" fmla="*/ 767278 h 767278"/>
            <a:gd name="connsiteX0" fmla="*/ 3381 w 615010"/>
            <a:gd name="connsiteY0" fmla="*/ 0 h 767278"/>
            <a:gd name="connsiteX1" fmla="*/ 48802 w 615010"/>
            <a:gd name="connsiteY1" fmla="*/ 275153 h 767278"/>
            <a:gd name="connsiteX2" fmla="*/ 615010 w 615010"/>
            <a:gd name="connsiteY2" fmla="*/ 359819 h 767278"/>
            <a:gd name="connsiteX3" fmla="*/ 556801 w 615010"/>
            <a:gd name="connsiteY3" fmla="*/ 767278 h 767278"/>
            <a:gd name="connsiteX0" fmla="*/ 48287 w 659916"/>
            <a:gd name="connsiteY0" fmla="*/ 0 h 767278"/>
            <a:gd name="connsiteX1" fmla="*/ 35499 w 659916"/>
            <a:gd name="connsiteY1" fmla="*/ 259278 h 767278"/>
            <a:gd name="connsiteX2" fmla="*/ 659916 w 659916"/>
            <a:gd name="connsiteY2" fmla="*/ 359819 h 767278"/>
            <a:gd name="connsiteX3" fmla="*/ 601707 w 659916"/>
            <a:gd name="connsiteY3" fmla="*/ 767278 h 767278"/>
            <a:gd name="connsiteX0" fmla="*/ 13325 w 624954"/>
            <a:gd name="connsiteY0" fmla="*/ 0 h 767278"/>
            <a:gd name="connsiteX1" fmla="*/ 537 w 624954"/>
            <a:gd name="connsiteY1" fmla="*/ 259278 h 767278"/>
            <a:gd name="connsiteX2" fmla="*/ 624954 w 624954"/>
            <a:gd name="connsiteY2" fmla="*/ 359819 h 767278"/>
            <a:gd name="connsiteX3" fmla="*/ 566745 w 624954"/>
            <a:gd name="connsiteY3" fmla="*/ 767278 h 767278"/>
            <a:gd name="connsiteX0" fmla="*/ 15556 w 627185"/>
            <a:gd name="connsiteY0" fmla="*/ 0 h 767278"/>
            <a:gd name="connsiteX1" fmla="*/ 2768 w 627185"/>
            <a:gd name="connsiteY1" fmla="*/ 259278 h 767278"/>
            <a:gd name="connsiteX2" fmla="*/ 627185 w 627185"/>
            <a:gd name="connsiteY2" fmla="*/ 359819 h 767278"/>
            <a:gd name="connsiteX3" fmla="*/ 568976 w 627185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568976"/>
            <a:gd name="connsiteY0" fmla="*/ 0 h 767278"/>
            <a:gd name="connsiteX1" fmla="*/ 2768 w 568976"/>
            <a:gd name="connsiteY1" fmla="*/ 259278 h 767278"/>
            <a:gd name="connsiteX2" fmla="*/ 547810 w 568976"/>
            <a:gd name="connsiteY2" fmla="*/ 253986 h 767278"/>
            <a:gd name="connsiteX3" fmla="*/ 568976 w 568976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20073 w 552327"/>
            <a:gd name="connsiteY0" fmla="*/ 0 h 767278"/>
            <a:gd name="connsiteX1" fmla="*/ 1994 w 552327"/>
            <a:gd name="connsiteY1" fmla="*/ 232819 h 767278"/>
            <a:gd name="connsiteX2" fmla="*/ 552327 w 552327"/>
            <a:gd name="connsiteY2" fmla="*/ 269861 h 767278"/>
            <a:gd name="connsiteX3" fmla="*/ 525868 w 552327"/>
            <a:gd name="connsiteY3" fmla="*/ 767278 h 767278"/>
            <a:gd name="connsiteX0" fmla="*/ 0 w 550333"/>
            <a:gd name="connsiteY0" fmla="*/ 0 h 534459"/>
            <a:gd name="connsiteX1" fmla="*/ 550333 w 550333"/>
            <a:gd name="connsiteY1" fmla="*/ 37042 h 534459"/>
            <a:gd name="connsiteX2" fmla="*/ 523874 w 550333"/>
            <a:gd name="connsiteY2" fmla="*/ 534459 h 534459"/>
            <a:gd name="connsiteX0" fmla="*/ 26459 w 26459"/>
            <a:gd name="connsiteY0" fmla="*/ 0 h 497417"/>
            <a:gd name="connsiteX1" fmla="*/ 0 w 26459"/>
            <a:gd name="connsiteY1" fmla="*/ 497417 h 497417"/>
            <a:gd name="connsiteX0" fmla="*/ 1068260 w 1068260"/>
            <a:gd name="connsiteY0" fmla="*/ 282104 h 779521"/>
            <a:gd name="connsiteX1" fmla="*/ 7 w 1068260"/>
            <a:gd name="connsiteY1" fmla="*/ 4373 h 779521"/>
            <a:gd name="connsiteX2" fmla="*/ 1041801 w 1068260"/>
            <a:gd name="connsiteY2" fmla="*/ 779521 h 779521"/>
            <a:gd name="connsiteX0" fmla="*/ 1252518 w 1252518"/>
            <a:gd name="connsiteY0" fmla="*/ 101791 h 599208"/>
            <a:gd name="connsiteX1" fmla="*/ 6 w 1252518"/>
            <a:gd name="connsiteY1" fmla="*/ 8210 h 599208"/>
            <a:gd name="connsiteX2" fmla="*/ 1226059 w 1252518"/>
            <a:gd name="connsiteY2" fmla="*/ 599208 h 599208"/>
            <a:gd name="connsiteX0" fmla="*/ 43776 w 1226135"/>
            <a:gd name="connsiteY0" fmla="*/ 0 h 902547"/>
            <a:gd name="connsiteX1" fmla="*/ 6 w 1226135"/>
            <a:gd name="connsiteY1" fmla="*/ 311549 h 902547"/>
            <a:gd name="connsiteX2" fmla="*/ 1226059 w 1226135"/>
            <a:gd name="connsiteY2" fmla="*/ 902547 h 902547"/>
            <a:gd name="connsiteX0" fmla="*/ 55941 w 55941"/>
            <a:gd name="connsiteY0" fmla="*/ 0 h 482686"/>
            <a:gd name="connsiteX1" fmla="*/ 12171 w 55941"/>
            <a:gd name="connsiteY1" fmla="*/ 311549 h 482686"/>
            <a:gd name="connsiteX2" fmla="*/ 0 w 55941"/>
            <a:gd name="connsiteY2" fmla="*/ 482686 h 482686"/>
            <a:gd name="connsiteX0" fmla="*/ 459734 w 459734"/>
            <a:gd name="connsiteY0" fmla="*/ 0 h 861997"/>
            <a:gd name="connsiteX1" fmla="*/ 12171 w 459734"/>
            <a:gd name="connsiteY1" fmla="*/ 690860 h 861997"/>
            <a:gd name="connsiteX2" fmla="*/ 0 w 459734"/>
            <a:gd name="connsiteY2" fmla="*/ 861997 h 861997"/>
            <a:gd name="connsiteX0" fmla="*/ 459734 w 459734"/>
            <a:gd name="connsiteY0" fmla="*/ 0 h 861997"/>
            <a:gd name="connsiteX1" fmla="*/ 87454 w 459734"/>
            <a:gd name="connsiteY1" fmla="*/ 135440 h 861997"/>
            <a:gd name="connsiteX2" fmla="*/ 0 w 459734"/>
            <a:gd name="connsiteY2" fmla="*/ 861997 h 861997"/>
            <a:gd name="connsiteX0" fmla="*/ 521330 w 521330"/>
            <a:gd name="connsiteY0" fmla="*/ 0 h 868771"/>
            <a:gd name="connsiteX1" fmla="*/ 87454 w 521330"/>
            <a:gd name="connsiteY1" fmla="*/ 142214 h 868771"/>
            <a:gd name="connsiteX2" fmla="*/ 0 w 521330"/>
            <a:gd name="connsiteY2" fmla="*/ 868771 h 868771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87454 w 87454"/>
            <a:gd name="connsiteY0" fmla="*/ 0 h 726557"/>
            <a:gd name="connsiteX1" fmla="*/ 0 w 87454"/>
            <a:gd name="connsiteY1" fmla="*/ 726557 h 726557"/>
            <a:gd name="connsiteX0" fmla="*/ 27 w 299217"/>
            <a:gd name="connsiteY0" fmla="*/ 0 h 493044"/>
            <a:gd name="connsiteX1" fmla="*/ 298918 w 299217"/>
            <a:gd name="connsiteY1" fmla="*/ 493044 h 493044"/>
            <a:gd name="connsiteX0" fmla="*/ 38 w 298929"/>
            <a:gd name="connsiteY0" fmla="*/ 0 h 493044"/>
            <a:gd name="connsiteX1" fmla="*/ 298929 w 298929"/>
            <a:gd name="connsiteY1" fmla="*/ 493044 h 493044"/>
            <a:gd name="connsiteX0" fmla="*/ 44 w 298935"/>
            <a:gd name="connsiteY0" fmla="*/ 0 h 493044"/>
            <a:gd name="connsiteX1" fmla="*/ 298935 w 298935"/>
            <a:gd name="connsiteY1" fmla="*/ 493044 h 493044"/>
            <a:gd name="connsiteX0" fmla="*/ 40 w 321327"/>
            <a:gd name="connsiteY0" fmla="*/ 0 h 420396"/>
            <a:gd name="connsiteX1" fmla="*/ 321327 w 321327"/>
            <a:gd name="connsiteY1" fmla="*/ 420396 h 420396"/>
            <a:gd name="connsiteX0" fmla="*/ 50 w 321337"/>
            <a:gd name="connsiteY0" fmla="*/ 0 h 420396"/>
            <a:gd name="connsiteX1" fmla="*/ 321337 w 321337"/>
            <a:gd name="connsiteY1" fmla="*/ 420396 h 420396"/>
            <a:gd name="connsiteX0" fmla="*/ 43 w 349325"/>
            <a:gd name="connsiteY0" fmla="*/ 0 h 378883"/>
            <a:gd name="connsiteX1" fmla="*/ 349325 w 349325"/>
            <a:gd name="connsiteY1" fmla="*/ 378883 h 378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49325" h="378883">
              <a:moveTo>
                <a:pt x="43" y="0"/>
              </a:moveTo>
              <a:cubicBezTo>
                <a:pt x="-3288" y="9375"/>
                <a:pt x="187067" y="174607"/>
                <a:pt x="349325" y="378883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459165</xdr:colOff>
      <xdr:row>11</xdr:row>
      <xdr:rowOff>95011</xdr:rowOff>
    </xdr:from>
    <xdr:to>
      <xdr:col>14</xdr:col>
      <xdr:colOff>231698</xdr:colOff>
      <xdr:row>16</xdr:row>
      <xdr:rowOff>67884</xdr:rowOff>
    </xdr:to>
    <xdr:sp macro="" textlink="">
      <xdr:nvSpPr>
        <xdr:cNvPr id="1158" name="Line 76">
          <a:extLst>
            <a:ext uri="{FF2B5EF4-FFF2-40B4-BE49-F238E27FC236}">
              <a16:creationId xmlns:a16="http://schemas.microsoft.com/office/drawing/2014/main" id="{D93D4D03-53CD-4755-922A-C55B9D8A2F28}"/>
            </a:ext>
          </a:extLst>
        </xdr:cNvPr>
        <xdr:cNvSpPr>
          <a:spLocks noChangeShapeType="1"/>
        </xdr:cNvSpPr>
      </xdr:nvSpPr>
      <xdr:spPr bwMode="auto">
        <a:xfrm rot="2588646">
          <a:off x="8650665" y="1900951"/>
          <a:ext cx="450713" cy="811073"/>
        </a:xfrm>
        <a:custGeom>
          <a:avLst/>
          <a:gdLst>
            <a:gd name="connsiteX0" fmla="*/ 0 w 553420"/>
            <a:gd name="connsiteY0" fmla="*/ 0 h 767278"/>
            <a:gd name="connsiteX1" fmla="*/ 553420 w 553420"/>
            <a:gd name="connsiteY1" fmla="*/ 767278 h 767278"/>
            <a:gd name="connsiteX0" fmla="*/ 0 w 611629"/>
            <a:gd name="connsiteY0" fmla="*/ 0 h 767278"/>
            <a:gd name="connsiteX1" fmla="*/ 611629 w 611629"/>
            <a:gd name="connsiteY1" fmla="*/ 359819 h 767278"/>
            <a:gd name="connsiteX2" fmla="*/ 553420 w 611629"/>
            <a:gd name="connsiteY2" fmla="*/ 767278 h 767278"/>
            <a:gd name="connsiteX0" fmla="*/ 3381 w 615010"/>
            <a:gd name="connsiteY0" fmla="*/ 0 h 767278"/>
            <a:gd name="connsiteX1" fmla="*/ 48802 w 615010"/>
            <a:gd name="connsiteY1" fmla="*/ 275153 h 767278"/>
            <a:gd name="connsiteX2" fmla="*/ 615010 w 615010"/>
            <a:gd name="connsiteY2" fmla="*/ 359819 h 767278"/>
            <a:gd name="connsiteX3" fmla="*/ 556801 w 615010"/>
            <a:gd name="connsiteY3" fmla="*/ 767278 h 767278"/>
            <a:gd name="connsiteX0" fmla="*/ 48287 w 659916"/>
            <a:gd name="connsiteY0" fmla="*/ 0 h 767278"/>
            <a:gd name="connsiteX1" fmla="*/ 35499 w 659916"/>
            <a:gd name="connsiteY1" fmla="*/ 259278 h 767278"/>
            <a:gd name="connsiteX2" fmla="*/ 659916 w 659916"/>
            <a:gd name="connsiteY2" fmla="*/ 359819 h 767278"/>
            <a:gd name="connsiteX3" fmla="*/ 601707 w 659916"/>
            <a:gd name="connsiteY3" fmla="*/ 767278 h 767278"/>
            <a:gd name="connsiteX0" fmla="*/ 13325 w 624954"/>
            <a:gd name="connsiteY0" fmla="*/ 0 h 767278"/>
            <a:gd name="connsiteX1" fmla="*/ 537 w 624954"/>
            <a:gd name="connsiteY1" fmla="*/ 259278 h 767278"/>
            <a:gd name="connsiteX2" fmla="*/ 624954 w 624954"/>
            <a:gd name="connsiteY2" fmla="*/ 359819 h 767278"/>
            <a:gd name="connsiteX3" fmla="*/ 566745 w 624954"/>
            <a:gd name="connsiteY3" fmla="*/ 767278 h 767278"/>
            <a:gd name="connsiteX0" fmla="*/ 15556 w 627185"/>
            <a:gd name="connsiteY0" fmla="*/ 0 h 767278"/>
            <a:gd name="connsiteX1" fmla="*/ 2768 w 627185"/>
            <a:gd name="connsiteY1" fmla="*/ 259278 h 767278"/>
            <a:gd name="connsiteX2" fmla="*/ 627185 w 627185"/>
            <a:gd name="connsiteY2" fmla="*/ 359819 h 767278"/>
            <a:gd name="connsiteX3" fmla="*/ 568976 w 627185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568976"/>
            <a:gd name="connsiteY0" fmla="*/ 0 h 767278"/>
            <a:gd name="connsiteX1" fmla="*/ 2768 w 568976"/>
            <a:gd name="connsiteY1" fmla="*/ 259278 h 767278"/>
            <a:gd name="connsiteX2" fmla="*/ 547810 w 568976"/>
            <a:gd name="connsiteY2" fmla="*/ 253986 h 767278"/>
            <a:gd name="connsiteX3" fmla="*/ 568976 w 568976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20073 w 552327"/>
            <a:gd name="connsiteY0" fmla="*/ 0 h 767278"/>
            <a:gd name="connsiteX1" fmla="*/ 1994 w 552327"/>
            <a:gd name="connsiteY1" fmla="*/ 232819 h 767278"/>
            <a:gd name="connsiteX2" fmla="*/ 552327 w 552327"/>
            <a:gd name="connsiteY2" fmla="*/ 269861 h 767278"/>
            <a:gd name="connsiteX3" fmla="*/ 525868 w 552327"/>
            <a:gd name="connsiteY3" fmla="*/ 767278 h 767278"/>
            <a:gd name="connsiteX0" fmla="*/ 0 w 550333"/>
            <a:gd name="connsiteY0" fmla="*/ 0 h 534459"/>
            <a:gd name="connsiteX1" fmla="*/ 550333 w 550333"/>
            <a:gd name="connsiteY1" fmla="*/ 37042 h 534459"/>
            <a:gd name="connsiteX2" fmla="*/ 523874 w 550333"/>
            <a:gd name="connsiteY2" fmla="*/ 534459 h 534459"/>
            <a:gd name="connsiteX0" fmla="*/ 26459 w 26459"/>
            <a:gd name="connsiteY0" fmla="*/ 0 h 497417"/>
            <a:gd name="connsiteX1" fmla="*/ 0 w 26459"/>
            <a:gd name="connsiteY1" fmla="*/ 497417 h 497417"/>
            <a:gd name="connsiteX0" fmla="*/ 1068260 w 1068260"/>
            <a:gd name="connsiteY0" fmla="*/ 282104 h 779521"/>
            <a:gd name="connsiteX1" fmla="*/ 7 w 1068260"/>
            <a:gd name="connsiteY1" fmla="*/ 4373 h 779521"/>
            <a:gd name="connsiteX2" fmla="*/ 1041801 w 1068260"/>
            <a:gd name="connsiteY2" fmla="*/ 779521 h 779521"/>
            <a:gd name="connsiteX0" fmla="*/ 1252518 w 1252518"/>
            <a:gd name="connsiteY0" fmla="*/ 101791 h 599208"/>
            <a:gd name="connsiteX1" fmla="*/ 6 w 1252518"/>
            <a:gd name="connsiteY1" fmla="*/ 8210 h 599208"/>
            <a:gd name="connsiteX2" fmla="*/ 1226059 w 1252518"/>
            <a:gd name="connsiteY2" fmla="*/ 599208 h 599208"/>
            <a:gd name="connsiteX0" fmla="*/ 43776 w 1226135"/>
            <a:gd name="connsiteY0" fmla="*/ 0 h 902547"/>
            <a:gd name="connsiteX1" fmla="*/ 6 w 1226135"/>
            <a:gd name="connsiteY1" fmla="*/ 311549 h 902547"/>
            <a:gd name="connsiteX2" fmla="*/ 1226059 w 1226135"/>
            <a:gd name="connsiteY2" fmla="*/ 902547 h 902547"/>
            <a:gd name="connsiteX0" fmla="*/ 55941 w 55941"/>
            <a:gd name="connsiteY0" fmla="*/ 0 h 482686"/>
            <a:gd name="connsiteX1" fmla="*/ 12171 w 55941"/>
            <a:gd name="connsiteY1" fmla="*/ 311549 h 482686"/>
            <a:gd name="connsiteX2" fmla="*/ 0 w 55941"/>
            <a:gd name="connsiteY2" fmla="*/ 482686 h 482686"/>
            <a:gd name="connsiteX0" fmla="*/ 459734 w 459734"/>
            <a:gd name="connsiteY0" fmla="*/ 0 h 861997"/>
            <a:gd name="connsiteX1" fmla="*/ 12171 w 459734"/>
            <a:gd name="connsiteY1" fmla="*/ 690860 h 861997"/>
            <a:gd name="connsiteX2" fmla="*/ 0 w 459734"/>
            <a:gd name="connsiteY2" fmla="*/ 861997 h 861997"/>
            <a:gd name="connsiteX0" fmla="*/ 459734 w 459734"/>
            <a:gd name="connsiteY0" fmla="*/ 0 h 861997"/>
            <a:gd name="connsiteX1" fmla="*/ 87454 w 459734"/>
            <a:gd name="connsiteY1" fmla="*/ 135440 h 861997"/>
            <a:gd name="connsiteX2" fmla="*/ 0 w 459734"/>
            <a:gd name="connsiteY2" fmla="*/ 861997 h 861997"/>
            <a:gd name="connsiteX0" fmla="*/ 521330 w 521330"/>
            <a:gd name="connsiteY0" fmla="*/ 0 h 868771"/>
            <a:gd name="connsiteX1" fmla="*/ 87454 w 521330"/>
            <a:gd name="connsiteY1" fmla="*/ 142214 h 868771"/>
            <a:gd name="connsiteX2" fmla="*/ 0 w 521330"/>
            <a:gd name="connsiteY2" fmla="*/ 868771 h 868771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87454 w 87454"/>
            <a:gd name="connsiteY0" fmla="*/ 0 h 726557"/>
            <a:gd name="connsiteX1" fmla="*/ 0 w 87454"/>
            <a:gd name="connsiteY1" fmla="*/ 726557 h 726557"/>
            <a:gd name="connsiteX0" fmla="*/ 27 w 299217"/>
            <a:gd name="connsiteY0" fmla="*/ 0 h 493044"/>
            <a:gd name="connsiteX1" fmla="*/ 298918 w 299217"/>
            <a:gd name="connsiteY1" fmla="*/ 493044 h 493044"/>
            <a:gd name="connsiteX0" fmla="*/ 38 w 298929"/>
            <a:gd name="connsiteY0" fmla="*/ 0 h 493044"/>
            <a:gd name="connsiteX1" fmla="*/ 298929 w 298929"/>
            <a:gd name="connsiteY1" fmla="*/ 493044 h 493044"/>
            <a:gd name="connsiteX0" fmla="*/ 44 w 298935"/>
            <a:gd name="connsiteY0" fmla="*/ 0 h 493044"/>
            <a:gd name="connsiteX1" fmla="*/ 298935 w 298935"/>
            <a:gd name="connsiteY1" fmla="*/ 493044 h 493044"/>
            <a:gd name="connsiteX0" fmla="*/ 40 w 321327"/>
            <a:gd name="connsiteY0" fmla="*/ 0 h 420396"/>
            <a:gd name="connsiteX1" fmla="*/ 321327 w 321327"/>
            <a:gd name="connsiteY1" fmla="*/ 420396 h 420396"/>
            <a:gd name="connsiteX0" fmla="*/ 50 w 321337"/>
            <a:gd name="connsiteY0" fmla="*/ 0 h 420396"/>
            <a:gd name="connsiteX1" fmla="*/ 321337 w 321337"/>
            <a:gd name="connsiteY1" fmla="*/ 420396 h 420396"/>
            <a:gd name="connsiteX0" fmla="*/ 43 w 349325"/>
            <a:gd name="connsiteY0" fmla="*/ 0 h 378883"/>
            <a:gd name="connsiteX1" fmla="*/ 349325 w 349325"/>
            <a:gd name="connsiteY1" fmla="*/ 378883 h 378883"/>
            <a:gd name="connsiteX0" fmla="*/ 38 w 378705"/>
            <a:gd name="connsiteY0" fmla="*/ 0 h 693873"/>
            <a:gd name="connsiteX1" fmla="*/ 378705 w 378705"/>
            <a:gd name="connsiteY1" fmla="*/ 693873 h 693873"/>
            <a:gd name="connsiteX0" fmla="*/ 1784 w 146713"/>
            <a:gd name="connsiteY0" fmla="*/ 0 h 447667"/>
            <a:gd name="connsiteX1" fmla="*/ 146713 w 146713"/>
            <a:gd name="connsiteY1" fmla="*/ 447667 h 447667"/>
            <a:gd name="connsiteX0" fmla="*/ 111758 w 256687"/>
            <a:gd name="connsiteY0" fmla="*/ 79697 h 527364"/>
            <a:gd name="connsiteX1" fmla="*/ 256687 w 256687"/>
            <a:gd name="connsiteY1" fmla="*/ 527364 h 527364"/>
            <a:gd name="connsiteX0" fmla="*/ 73591 w 454957"/>
            <a:gd name="connsiteY0" fmla="*/ 59153 h 764635"/>
            <a:gd name="connsiteX1" fmla="*/ 454957 w 454957"/>
            <a:gd name="connsiteY1" fmla="*/ 764635 h 764635"/>
            <a:gd name="connsiteX0" fmla="*/ 0 w 381366"/>
            <a:gd name="connsiteY0" fmla="*/ 0 h 705482"/>
            <a:gd name="connsiteX1" fmla="*/ 381366 w 381366"/>
            <a:gd name="connsiteY1" fmla="*/ 705482 h 705482"/>
            <a:gd name="connsiteX0" fmla="*/ 0 w 408393"/>
            <a:gd name="connsiteY0" fmla="*/ 0 h 732229"/>
            <a:gd name="connsiteX1" fmla="*/ 408393 w 408393"/>
            <a:gd name="connsiteY1" fmla="*/ 732229 h 732229"/>
            <a:gd name="connsiteX0" fmla="*/ 0 w 408393"/>
            <a:gd name="connsiteY0" fmla="*/ 0 h 732229"/>
            <a:gd name="connsiteX1" fmla="*/ 236419 w 408393"/>
            <a:gd name="connsiteY1" fmla="*/ 333480 h 732229"/>
            <a:gd name="connsiteX2" fmla="*/ 408393 w 408393"/>
            <a:gd name="connsiteY2" fmla="*/ 732229 h 732229"/>
            <a:gd name="connsiteX0" fmla="*/ 0 w 431023"/>
            <a:gd name="connsiteY0" fmla="*/ 0 h 706975"/>
            <a:gd name="connsiteX1" fmla="*/ 259049 w 431023"/>
            <a:gd name="connsiteY1" fmla="*/ 308226 h 706975"/>
            <a:gd name="connsiteX2" fmla="*/ 431023 w 431023"/>
            <a:gd name="connsiteY2" fmla="*/ 706975 h 706975"/>
            <a:gd name="connsiteX0" fmla="*/ 0 w 431023"/>
            <a:gd name="connsiteY0" fmla="*/ 0 h 706975"/>
            <a:gd name="connsiteX1" fmla="*/ 259049 w 431023"/>
            <a:gd name="connsiteY1" fmla="*/ 308226 h 706975"/>
            <a:gd name="connsiteX2" fmla="*/ 431023 w 431023"/>
            <a:gd name="connsiteY2" fmla="*/ 706975 h 706975"/>
            <a:gd name="connsiteX0" fmla="*/ 0 w 431023"/>
            <a:gd name="connsiteY0" fmla="*/ 0 h 706975"/>
            <a:gd name="connsiteX1" fmla="*/ 275070 w 431023"/>
            <a:gd name="connsiteY1" fmla="*/ 294297 h 706975"/>
            <a:gd name="connsiteX2" fmla="*/ 431023 w 431023"/>
            <a:gd name="connsiteY2" fmla="*/ 706975 h 706975"/>
            <a:gd name="connsiteX0" fmla="*/ 0 w 431023"/>
            <a:gd name="connsiteY0" fmla="*/ 0 h 706975"/>
            <a:gd name="connsiteX1" fmla="*/ 275070 w 431023"/>
            <a:gd name="connsiteY1" fmla="*/ 294297 h 706975"/>
            <a:gd name="connsiteX2" fmla="*/ 431023 w 431023"/>
            <a:gd name="connsiteY2" fmla="*/ 706975 h 706975"/>
            <a:gd name="connsiteX0" fmla="*/ 0 w 431023"/>
            <a:gd name="connsiteY0" fmla="*/ 0 h 706975"/>
            <a:gd name="connsiteX1" fmla="*/ 275070 w 431023"/>
            <a:gd name="connsiteY1" fmla="*/ 294297 h 706975"/>
            <a:gd name="connsiteX2" fmla="*/ 431023 w 431023"/>
            <a:gd name="connsiteY2" fmla="*/ 706975 h 706975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  <a:gd name="connsiteX0" fmla="*/ 0 w 464251"/>
            <a:gd name="connsiteY0" fmla="*/ 0 h 778577"/>
            <a:gd name="connsiteX1" fmla="*/ 275070 w 464251"/>
            <a:gd name="connsiteY1" fmla="*/ 294297 h 778577"/>
            <a:gd name="connsiteX2" fmla="*/ 464251 w 464251"/>
            <a:gd name="connsiteY2" fmla="*/ 778577 h 7785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64251" h="778577">
              <a:moveTo>
                <a:pt x="0" y="0"/>
              </a:moveTo>
              <a:cubicBezTo>
                <a:pt x="48916" y="50102"/>
                <a:pt x="227819" y="223081"/>
                <a:pt x="275070" y="294297"/>
              </a:cubicBezTo>
              <a:cubicBezTo>
                <a:pt x="143866" y="509455"/>
                <a:pt x="189680" y="454217"/>
                <a:pt x="464251" y="778577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93070</xdr:colOff>
      <xdr:row>14</xdr:row>
      <xdr:rowOff>157053</xdr:rowOff>
    </xdr:from>
    <xdr:ext cx="132251" cy="243084"/>
    <xdr:sp macro="" textlink="">
      <xdr:nvSpPr>
        <xdr:cNvPr id="1159" name="Text Box 1664">
          <a:extLst>
            <a:ext uri="{FF2B5EF4-FFF2-40B4-BE49-F238E27FC236}">
              <a16:creationId xmlns:a16="http://schemas.microsoft.com/office/drawing/2014/main" id="{AD86F844-4805-4306-A1BC-F7A8DBE09ED6}"/>
            </a:ext>
          </a:extLst>
        </xdr:cNvPr>
        <xdr:cNvSpPr txBox="1">
          <a:spLocks noChangeArrowheads="1"/>
        </xdr:cNvSpPr>
      </xdr:nvSpPr>
      <xdr:spPr bwMode="auto">
        <a:xfrm>
          <a:off x="7606390" y="2465913"/>
          <a:ext cx="132251" cy="2430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19208</xdr:colOff>
      <xdr:row>13</xdr:row>
      <xdr:rowOff>115268</xdr:rowOff>
    </xdr:from>
    <xdr:ext cx="132251" cy="243084"/>
    <xdr:sp macro="" textlink="">
      <xdr:nvSpPr>
        <xdr:cNvPr id="1160" name="Text Box 1664">
          <a:extLst>
            <a:ext uri="{FF2B5EF4-FFF2-40B4-BE49-F238E27FC236}">
              <a16:creationId xmlns:a16="http://schemas.microsoft.com/office/drawing/2014/main" id="{82932275-1F20-407F-A86A-209BFC6E2145}"/>
            </a:ext>
          </a:extLst>
        </xdr:cNvPr>
        <xdr:cNvSpPr txBox="1">
          <a:spLocks noChangeArrowheads="1"/>
        </xdr:cNvSpPr>
      </xdr:nvSpPr>
      <xdr:spPr bwMode="auto">
        <a:xfrm>
          <a:off x="8888888" y="2256488"/>
          <a:ext cx="132251" cy="2430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658994</xdr:colOff>
      <xdr:row>15</xdr:row>
      <xdr:rowOff>61752</xdr:rowOff>
    </xdr:from>
    <xdr:ext cx="139282" cy="249876"/>
    <xdr:sp macro="" textlink="">
      <xdr:nvSpPr>
        <xdr:cNvPr id="1161" name="Text Box 1664">
          <a:extLst>
            <a:ext uri="{FF2B5EF4-FFF2-40B4-BE49-F238E27FC236}">
              <a16:creationId xmlns:a16="http://schemas.microsoft.com/office/drawing/2014/main" id="{1FE63B33-7B0D-4313-BF32-ECC2A00769ED}"/>
            </a:ext>
          </a:extLst>
        </xdr:cNvPr>
        <xdr:cNvSpPr txBox="1">
          <a:spLocks noChangeArrowheads="1"/>
        </xdr:cNvSpPr>
      </xdr:nvSpPr>
      <xdr:spPr bwMode="auto">
        <a:xfrm>
          <a:off x="10206854" y="2538252"/>
          <a:ext cx="139282" cy="24987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72555</xdr:colOff>
      <xdr:row>8</xdr:row>
      <xdr:rowOff>153984</xdr:rowOff>
    </xdr:from>
    <xdr:ext cx="1191096" cy="1262066"/>
    <xdr:pic>
      <xdr:nvPicPr>
        <xdr:cNvPr id="1162" name="image1.jpg" title="画像">
          <a:extLst>
            <a:ext uri="{FF2B5EF4-FFF2-40B4-BE49-F238E27FC236}">
              <a16:creationId xmlns:a16="http://schemas.microsoft.com/office/drawing/2014/main" id="{C08FBB9B-B64B-4E80-AF6A-DB27F85024B3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359805" y="1436684"/>
          <a:ext cx="1191096" cy="1262066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327942</xdr:colOff>
      <xdr:row>19</xdr:row>
      <xdr:rowOff>40922</xdr:rowOff>
    </xdr:from>
    <xdr:ext cx="139282" cy="249876"/>
    <xdr:sp macro="" textlink="">
      <xdr:nvSpPr>
        <xdr:cNvPr id="1163" name="Text Box 1664">
          <a:extLst>
            <a:ext uri="{FF2B5EF4-FFF2-40B4-BE49-F238E27FC236}">
              <a16:creationId xmlns:a16="http://schemas.microsoft.com/office/drawing/2014/main" id="{E7206C07-C0AD-4D62-AAA3-DDCBC6FA801A}"/>
            </a:ext>
          </a:extLst>
        </xdr:cNvPr>
        <xdr:cNvSpPr txBox="1">
          <a:spLocks noChangeArrowheads="1"/>
        </xdr:cNvSpPr>
      </xdr:nvSpPr>
      <xdr:spPr bwMode="auto">
        <a:xfrm>
          <a:off x="7163082" y="3187982"/>
          <a:ext cx="139282" cy="24987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90382</xdr:colOff>
      <xdr:row>17</xdr:row>
      <xdr:rowOff>94637</xdr:rowOff>
    </xdr:from>
    <xdr:to>
      <xdr:col>12</xdr:col>
      <xdr:colOff>283464</xdr:colOff>
      <xdr:row>24</xdr:row>
      <xdr:rowOff>144325</xdr:rowOff>
    </xdr:to>
    <xdr:pic>
      <xdr:nvPicPr>
        <xdr:cNvPr id="1164" name="図 1163">
          <a:extLst>
            <a:ext uri="{FF2B5EF4-FFF2-40B4-BE49-F238E27FC236}">
              <a16:creationId xmlns:a16="http://schemas.microsoft.com/office/drawing/2014/main" id="{541573AB-19FE-4354-AB85-2D5DB68A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400000">
          <a:off x="6751950" y="3079989"/>
          <a:ext cx="1218406" cy="871262"/>
        </a:xfrm>
        <a:prstGeom prst="rect">
          <a:avLst/>
        </a:prstGeom>
      </xdr:spPr>
    </xdr:pic>
    <xdr:clientData/>
  </xdr:twoCellAnchor>
  <xdr:twoCellAnchor>
    <xdr:from>
      <xdr:col>11</xdr:col>
      <xdr:colOff>21535</xdr:colOff>
      <xdr:row>21</xdr:row>
      <xdr:rowOff>90696</xdr:rowOff>
    </xdr:from>
    <xdr:to>
      <xdr:col>11</xdr:col>
      <xdr:colOff>595889</xdr:colOff>
      <xdr:row>24</xdr:row>
      <xdr:rowOff>71518</xdr:rowOff>
    </xdr:to>
    <xdr:sp macro="" textlink="">
      <xdr:nvSpPr>
        <xdr:cNvPr id="1165" name="Freeform 217">
          <a:extLst>
            <a:ext uri="{FF2B5EF4-FFF2-40B4-BE49-F238E27FC236}">
              <a16:creationId xmlns:a16="http://schemas.microsoft.com/office/drawing/2014/main" id="{A286FF67-21C8-4647-A74A-3A744BEAEB43}"/>
            </a:ext>
          </a:extLst>
        </xdr:cNvPr>
        <xdr:cNvSpPr>
          <a:spLocks/>
        </xdr:cNvSpPr>
      </xdr:nvSpPr>
      <xdr:spPr bwMode="auto">
        <a:xfrm rot="1370301">
          <a:off x="6856675" y="3573036"/>
          <a:ext cx="574354" cy="48374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28"/>
            <a:gd name="connsiteY0" fmla="*/ 10000 h 10000"/>
            <a:gd name="connsiteX1" fmla="*/ 9776 w 10028"/>
            <a:gd name="connsiteY1" fmla="*/ 2407 h 10000"/>
            <a:gd name="connsiteX2" fmla="*/ 4427 w 10028"/>
            <a:gd name="connsiteY2" fmla="*/ 4340 h 10000"/>
            <a:gd name="connsiteX3" fmla="*/ 0 w 10028"/>
            <a:gd name="connsiteY3" fmla="*/ 0 h 10000"/>
            <a:gd name="connsiteX0" fmla="*/ 14276 w 14304"/>
            <a:gd name="connsiteY0" fmla="*/ 8314 h 8314"/>
            <a:gd name="connsiteX1" fmla="*/ 14052 w 14304"/>
            <a:gd name="connsiteY1" fmla="*/ 721 h 8314"/>
            <a:gd name="connsiteX2" fmla="*/ 8703 w 14304"/>
            <a:gd name="connsiteY2" fmla="*/ 2654 h 8314"/>
            <a:gd name="connsiteX3" fmla="*/ 0 w 14304"/>
            <a:gd name="connsiteY3" fmla="*/ 436 h 8314"/>
            <a:gd name="connsiteX0" fmla="*/ 9980 w 10898"/>
            <a:gd name="connsiteY0" fmla="*/ 13294 h 13294"/>
            <a:gd name="connsiteX1" fmla="*/ 9824 w 10898"/>
            <a:gd name="connsiteY1" fmla="*/ 4161 h 13294"/>
            <a:gd name="connsiteX2" fmla="*/ 10898 w 10898"/>
            <a:gd name="connsiteY2" fmla="*/ 1831 h 13294"/>
            <a:gd name="connsiteX3" fmla="*/ 0 w 10898"/>
            <a:gd name="connsiteY3" fmla="*/ 3818 h 13294"/>
            <a:gd name="connsiteX0" fmla="*/ 9980 w 10898"/>
            <a:gd name="connsiteY0" fmla="*/ 13294 h 13294"/>
            <a:gd name="connsiteX1" fmla="*/ 9994 w 10898"/>
            <a:gd name="connsiteY1" fmla="*/ 10884 h 13294"/>
            <a:gd name="connsiteX2" fmla="*/ 9824 w 10898"/>
            <a:gd name="connsiteY2" fmla="*/ 4161 h 13294"/>
            <a:gd name="connsiteX3" fmla="*/ 10898 w 10898"/>
            <a:gd name="connsiteY3" fmla="*/ 1831 h 13294"/>
            <a:gd name="connsiteX4" fmla="*/ 0 w 10898"/>
            <a:gd name="connsiteY4" fmla="*/ 3818 h 13294"/>
            <a:gd name="connsiteX0" fmla="*/ 12730 w 12730"/>
            <a:gd name="connsiteY0" fmla="*/ 9206 h 11288"/>
            <a:gd name="connsiteX1" fmla="*/ 9994 w 12730"/>
            <a:gd name="connsiteY1" fmla="*/ 10884 h 11288"/>
            <a:gd name="connsiteX2" fmla="*/ 9824 w 12730"/>
            <a:gd name="connsiteY2" fmla="*/ 4161 h 11288"/>
            <a:gd name="connsiteX3" fmla="*/ 10898 w 12730"/>
            <a:gd name="connsiteY3" fmla="*/ 1831 h 11288"/>
            <a:gd name="connsiteX4" fmla="*/ 0 w 12730"/>
            <a:gd name="connsiteY4" fmla="*/ 3818 h 11288"/>
            <a:gd name="connsiteX0" fmla="*/ 12730 w 12730"/>
            <a:gd name="connsiteY0" fmla="*/ 9206 h 9206"/>
            <a:gd name="connsiteX1" fmla="*/ 11075 w 12730"/>
            <a:gd name="connsiteY1" fmla="*/ 7763 h 9206"/>
            <a:gd name="connsiteX2" fmla="*/ 9824 w 12730"/>
            <a:gd name="connsiteY2" fmla="*/ 4161 h 9206"/>
            <a:gd name="connsiteX3" fmla="*/ 10898 w 12730"/>
            <a:gd name="connsiteY3" fmla="*/ 1831 h 9206"/>
            <a:gd name="connsiteX4" fmla="*/ 0 w 12730"/>
            <a:gd name="connsiteY4" fmla="*/ 3818 h 9206"/>
            <a:gd name="connsiteX0" fmla="*/ 10000 w 10000"/>
            <a:gd name="connsiteY0" fmla="*/ 8266 h 8266"/>
            <a:gd name="connsiteX1" fmla="*/ 8700 w 10000"/>
            <a:gd name="connsiteY1" fmla="*/ 6699 h 8266"/>
            <a:gd name="connsiteX2" fmla="*/ 7717 w 10000"/>
            <a:gd name="connsiteY2" fmla="*/ 2786 h 8266"/>
            <a:gd name="connsiteX3" fmla="*/ 8561 w 10000"/>
            <a:gd name="connsiteY3" fmla="*/ 255 h 8266"/>
            <a:gd name="connsiteX4" fmla="*/ 0 w 10000"/>
            <a:gd name="connsiteY4" fmla="*/ 2413 h 8266"/>
            <a:gd name="connsiteX0" fmla="*/ 10000 w 10000"/>
            <a:gd name="connsiteY0" fmla="*/ 10000 h 10000"/>
            <a:gd name="connsiteX1" fmla="*/ 8700 w 10000"/>
            <a:gd name="connsiteY1" fmla="*/ 8104 h 10000"/>
            <a:gd name="connsiteX2" fmla="*/ 9608 w 10000"/>
            <a:gd name="connsiteY2" fmla="*/ 3030 h 10000"/>
            <a:gd name="connsiteX3" fmla="*/ 8561 w 10000"/>
            <a:gd name="connsiteY3" fmla="*/ 308 h 10000"/>
            <a:gd name="connsiteX4" fmla="*/ 0 w 10000"/>
            <a:gd name="connsiteY4" fmla="*/ 2919 h 10000"/>
            <a:gd name="connsiteX0" fmla="*/ 10000 w 10634"/>
            <a:gd name="connsiteY0" fmla="*/ 10000 h 10000"/>
            <a:gd name="connsiteX1" fmla="*/ 10634 w 10634"/>
            <a:gd name="connsiteY1" fmla="*/ 6435 h 10000"/>
            <a:gd name="connsiteX2" fmla="*/ 9608 w 10634"/>
            <a:gd name="connsiteY2" fmla="*/ 3030 h 10000"/>
            <a:gd name="connsiteX3" fmla="*/ 8561 w 10634"/>
            <a:gd name="connsiteY3" fmla="*/ 308 h 10000"/>
            <a:gd name="connsiteX4" fmla="*/ 0 w 10634"/>
            <a:gd name="connsiteY4" fmla="*/ 2919 h 10000"/>
            <a:gd name="connsiteX0" fmla="*/ 11227 w 11227"/>
            <a:gd name="connsiteY0" fmla="*/ 10072 h 10072"/>
            <a:gd name="connsiteX1" fmla="*/ 10634 w 11227"/>
            <a:gd name="connsiteY1" fmla="*/ 6435 h 10072"/>
            <a:gd name="connsiteX2" fmla="*/ 9608 w 11227"/>
            <a:gd name="connsiteY2" fmla="*/ 3030 h 10072"/>
            <a:gd name="connsiteX3" fmla="*/ 8561 w 11227"/>
            <a:gd name="connsiteY3" fmla="*/ 308 h 10072"/>
            <a:gd name="connsiteX4" fmla="*/ 0 w 11227"/>
            <a:gd name="connsiteY4" fmla="*/ 2919 h 10072"/>
            <a:gd name="connsiteX0" fmla="*/ 11227 w 11782"/>
            <a:gd name="connsiteY0" fmla="*/ 10072 h 10072"/>
            <a:gd name="connsiteX1" fmla="*/ 10634 w 11782"/>
            <a:gd name="connsiteY1" fmla="*/ 6435 h 10072"/>
            <a:gd name="connsiteX2" fmla="*/ 11730 w 11782"/>
            <a:gd name="connsiteY2" fmla="*/ 3244 h 10072"/>
            <a:gd name="connsiteX3" fmla="*/ 8561 w 11782"/>
            <a:gd name="connsiteY3" fmla="*/ 308 h 10072"/>
            <a:gd name="connsiteX4" fmla="*/ 0 w 11782"/>
            <a:gd name="connsiteY4" fmla="*/ 2919 h 10072"/>
            <a:gd name="connsiteX0" fmla="*/ 11227 w 12605"/>
            <a:gd name="connsiteY0" fmla="*/ 10072 h 10072"/>
            <a:gd name="connsiteX1" fmla="*/ 12605 w 12605"/>
            <a:gd name="connsiteY1" fmla="*/ 6067 h 10072"/>
            <a:gd name="connsiteX2" fmla="*/ 11730 w 12605"/>
            <a:gd name="connsiteY2" fmla="*/ 3244 h 10072"/>
            <a:gd name="connsiteX3" fmla="*/ 8561 w 12605"/>
            <a:gd name="connsiteY3" fmla="*/ 308 h 10072"/>
            <a:gd name="connsiteX4" fmla="*/ 0 w 12605"/>
            <a:gd name="connsiteY4" fmla="*/ 2919 h 10072"/>
            <a:gd name="connsiteX0" fmla="*/ 14304 w 14304"/>
            <a:gd name="connsiteY0" fmla="*/ 9546 h 9546"/>
            <a:gd name="connsiteX1" fmla="*/ 12605 w 14304"/>
            <a:gd name="connsiteY1" fmla="*/ 6067 h 9546"/>
            <a:gd name="connsiteX2" fmla="*/ 11730 w 14304"/>
            <a:gd name="connsiteY2" fmla="*/ 3244 h 9546"/>
            <a:gd name="connsiteX3" fmla="*/ 8561 w 14304"/>
            <a:gd name="connsiteY3" fmla="*/ 308 h 9546"/>
            <a:gd name="connsiteX4" fmla="*/ 0 w 14304"/>
            <a:gd name="connsiteY4" fmla="*/ 2919 h 9546"/>
            <a:gd name="connsiteX0" fmla="*/ 10000 w 10000"/>
            <a:gd name="connsiteY0" fmla="*/ 9999 h 9999"/>
            <a:gd name="connsiteX1" fmla="*/ 9230 w 10000"/>
            <a:gd name="connsiteY1" fmla="*/ 6137 h 9999"/>
            <a:gd name="connsiteX2" fmla="*/ 8201 w 10000"/>
            <a:gd name="connsiteY2" fmla="*/ 3397 h 9999"/>
            <a:gd name="connsiteX3" fmla="*/ 5985 w 10000"/>
            <a:gd name="connsiteY3" fmla="*/ 322 h 9999"/>
            <a:gd name="connsiteX4" fmla="*/ 0 w 10000"/>
            <a:gd name="connsiteY4" fmla="*/ 3057 h 9999"/>
            <a:gd name="connsiteX0" fmla="*/ 10167 w 10167"/>
            <a:gd name="connsiteY0" fmla="*/ 9913 h 9913"/>
            <a:gd name="connsiteX1" fmla="*/ 9230 w 10167"/>
            <a:gd name="connsiteY1" fmla="*/ 6138 h 9913"/>
            <a:gd name="connsiteX2" fmla="*/ 8201 w 10167"/>
            <a:gd name="connsiteY2" fmla="*/ 3397 h 9913"/>
            <a:gd name="connsiteX3" fmla="*/ 5985 w 10167"/>
            <a:gd name="connsiteY3" fmla="*/ 322 h 9913"/>
            <a:gd name="connsiteX4" fmla="*/ 0 w 10167"/>
            <a:gd name="connsiteY4" fmla="*/ 3057 h 9913"/>
            <a:gd name="connsiteX0" fmla="*/ 8299 w 8299"/>
            <a:gd name="connsiteY0" fmla="*/ 10062 h 10062"/>
            <a:gd name="connsiteX1" fmla="*/ 7377 w 8299"/>
            <a:gd name="connsiteY1" fmla="*/ 6254 h 10062"/>
            <a:gd name="connsiteX2" fmla="*/ 6365 w 8299"/>
            <a:gd name="connsiteY2" fmla="*/ 3489 h 10062"/>
            <a:gd name="connsiteX3" fmla="*/ 4186 w 8299"/>
            <a:gd name="connsiteY3" fmla="*/ 387 h 10062"/>
            <a:gd name="connsiteX4" fmla="*/ 0 w 8299"/>
            <a:gd name="connsiteY4" fmla="*/ 2237 h 10062"/>
            <a:gd name="connsiteX0" fmla="*/ 10000 w 10000"/>
            <a:gd name="connsiteY0" fmla="*/ 9692 h 9692"/>
            <a:gd name="connsiteX1" fmla="*/ 8889 w 10000"/>
            <a:gd name="connsiteY1" fmla="*/ 5907 h 9692"/>
            <a:gd name="connsiteX2" fmla="*/ 7670 w 10000"/>
            <a:gd name="connsiteY2" fmla="*/ 3160 h 9692"/>
            <a:gd name="connsiteX3" fmla="*/ 5044 w 10000"/>
            <a:gd name="connsiteY3" fmla="*/ 77 h 9692"/>
            <a:gd name="connsiteX4" fmla="*/ 0 w 10000"/>
            <a:gd name="connsiteY4" fmla="*/ 1915 h 9692"/>
            <a:gd name="connsiteX0" fmla="*/ 8131 w 8131"/>
            <a:gd name="connsiteY0" fmla="*/ 10044 h 10044"/>
            <a:gd name="connsiteX1" fmla="*/ 7020 w 8131"/>
            <a:gd name="connsiteY1" fmla="*/ 6139 h 10044"/>
            <a:gd name="connsiteX2" fmla="*/ 5801 w 8131"/>
            <a:gd name="connsiteY2" fmla="*/ 3304 h 10044"/>
            <a:gd name="connsiteX3" fmla="*/ 3175 w 8131"/>
            <a:gd name="connsiteY3" fmla="*/ 123 h 10044"/>
            <a:gd name="connsiteX4" fmla="*/ 13 w 8131"/>
            <a:gd name="connsiteY4" fmla="*/ 901 h 10044"/>
            <a:gd name="connsiteX0" fmla="*/ 10007 w 10007"/>
            <a:gd name="connsiteY0" fmla="*/ 10010 h 10010"/>
            <a:gd name="connsiteX1" fmla="*/ 8641 w 10007"/>
            <a:gd name="connsiteY1" fmla="*/ 6122 h 10010"/>
            <a:gd name="connsiteX2" fmla="*/ 7141 w 10007"/>
            <a:gd name="connsiteY2" fmla="*/ 3300 h 10010"/>
            <a:gd name="connsiteX3" fmla="*/ 3912 w 10007"/>
            <a:gd name="connsiteY3" fmla="*/ 132 h 10010"/>
            <a:gd name="connsiteX4" fmla="*/ 13 w 10007"/>
            <a:gd name="connsiteY4" fmla="*/ 772 h 10010"/>
            <a:gd name="connsiteX0" fmla="*/ 10906 w 10906"/>
            <a:gd name="connsiteY0" fmla="*/ 10013 h 10013"/>
            <a:gd name="connsiteX1" fmla="*/ 9540 w 10906"/>
            <a:gd name="connsiteY1" fmla="*/ 6125 h 10013"/>
            <a:gd name="connsiteX2" fmla="*/ 8040 w 10906"/>
            <a:gd name="connsiteY2" fmla="*/ 3303 h 10013"/>
            <a:gd name="connsiteX3" fmla="*/ 4811 w 10906"/>
            <a:gd name="connsiteY3" fmla="*/ 135 h 10013"/>
            <a:gd name="connsiteX4" fmla="*/ 0 w 10906"/>
            <a:gd name="connsiteY4" fmla="*/ 730 h 10013"/>
            <a:gd name="connsiteX0" fmla="*/ 10826 w 10826"/>
            <a:gd name="connsiteY0" fmla="*/ 9988 h 9988"/>
            <a:gd name="connsiteX1" fmla="*/ 9460 w 10826"/>
            <a:gd name="connsiteY1" fmla="*/ 6100 h 9988"/>
            <a:gd name="connsiteX2" fmla="*/ 7960 w 10826"/>
            <a:gd name="connsiteY2" fmla="*/ 3278 h 9988"/>
            <a:gd name="connsiteX3" fmla="*/ 4731 w 10826"/>
            <a:gd name="connsiteY3" fmla="*/ 110 h 9988"/>
            <a:gd name="connsiteX4" fmla="*/ 0 w 10826"/>
            <a:gd name="connsiteY4" fmla="*/ 1132 h 99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826" h="9988">
              <a:moveTo>
                <a:pt x="10826" y="9988"/>
              </a:moveTo>
              <a:cubicBezTo>
                <a:pt x="10804" y="9891"/>
                <a:pt x="9481" y="8257"/>
                <a:pt x="9460" y="6100"/>
              </a:cubicBezTo>
              <a:cubicBezTo>
                <a:pt x="9440" y="3940"/>
                <a:pt x="8749" y="4274"/>
                <a:pt x="7960" y="3278"/>
              </a:cubicBezTo>
              <a:cubicBezTo>
                <a:pt x="7172" y="2280"/>
                <a:pt x="4642" y="20"/>
                <a:pt x="4731" y="110"/>
              </a:cubicBezTo>
              <a:cubicBezTo>
                <a:pt x="103" y="-458"/>
                <a:pt x="68" y="1385"/>
                <a:pt x="0" y="113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580009</xdr:colOff>
      <xdr:row>21</xdr:row>
      <xdr:rowOff>20237</xdr:rowOff>
    </xdr:from>
    <xdr:to>
      <xdr:col>12</xdr:col>
      <xdr:colOff>24450</xdr:colOff>
      <xdr:row>21</xdr:row>
      <xdr:rowOff>141878</xdr:rowOff>
    </xdr:to>
    <xdr:sp macro="" textlink="">
      <xdr:nvSpPr>
        <xdr:cNvPr id="1166" name="AutoShape 93">
          <a:extLst>
            <a:ext uri="{FF2B5EF4-FFF2-40B4-BE49-F238E27FC236}">
              <a16:creationId xmlns:a16="http://schemas.microsoft.com/office/drawing/2014/main" id="{6EBEB73A-18CB-4898-BA1F-01E5AB3BBBA8}"/>
            </a:ext>
          </a:extLst>
        </xdr:cNvPr>
        <xdr:cNvSpPr>
          <a:spLocks noChangeArrowheads="1"/>
        </xdr:cNvSpPr>
      </xdr:nvSpPr>
      <xdr:spPr bwMode="auto">
        <a:xfrm>
          <a:off x="7415149" y="3502577"/>
          <a:ext cx="122621" cy="12164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79320</xdr:colOff>
      <xdr:row>19</xdr:row>
      <xdr:rowOff>23401</xdr:rowOff>
    </xdr:from>
    <xdr:to>
      <xdr:col>14</xdr:col>
      <xdr:colOff>290787</xdr:colOff>
      <xdr:row>20</xdr:row>
      <xdr:rowOff>18412</xdr:rowOff>
    </xdr:to>
    <xdr:sp macro="" textlink="">
      <xdr:nvSpPr>
        <xdr:cNvPr id="1167" name="六角形 1166">
          <a:extLst>
            <a:ext uri="{FF2B5EF4-FFF2-40B4-BE49-F238E27FC236}">
              <a16:creationId xmlns:a16="http://schemas.microsoft.com/office/drawing/2014/main" id="{CD127F6E-2DA7-447E-98F3-54C26E17AF3C}"/>
            </a:ext>
          </a:extLst>
        </xdr:cNvPr>
        <xdr:cNvSpPr/>
      </xdr:nvSpPr>
      <xdr:spPr bwMode="auto">
        <a:xfrm>
          <a:off x="8949000" y="3170461"/>
          <a:ext cx="211467" cy="1626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620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475555</xdr:colOff>
      <xdr:row>17</xdr:row>
      <xdr:rowOff>36141</xdr:rowOff>
    </xdr:from>
    <xdr:ext cx="302079" cy="305168"/>
    <xdr:grpSp>
      <xdr:nvGrpSpPr>
        <xdr:cNvPr id="1168" name="Group 6672">
          <a:extLst>
            <a:ext uri="{FF2B5EF4-FFF2-40B4-BE49-F238E27FC236}">
              <a16:creationId xmlns:a16="http://schemas.microsoft.com/office/drawing/2014/main" id="{DE87C7E3-76B3-42BF-8C87-50231E94A16A}"/>
            </a:ext>
          </a:extLst>
        </xdr:cNvPr>
        <xdr:cNvGrpSpPr>
          <a:grpSpLocks/>
        </xdr:cNvGrpSpPr>
      </xdr:nvGrpSpPr>
      <xdr:grpSpPr bwMode="auto">
        <a:xfrm>
          <a:off x="8694685" y="2863103"/>
          <a:ext cx="302079" cy="305168"/>
          <a:chOff x="536" y="109"/>
          <a:chExt cx="46" cy="44"/>
        </a:xfrm>
      </xdr:grpSpPr>
      <xdr:pic>
        <xdr:nvPicPr>
          <xdr:cNvPr id="1169" name="Picture 6673" descr="route2">
            <a:extLst>
              <a:ext uri="{FF2B5EF4-FFF2-40B4-BE49-F238E27FC236}">
                <a16:creationId xmlns:a16="http://schemas.microsoft.com/office/drawing/2014/main" id="{2E0A2915-10AF-5C58-4E2E-894A0F95B5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70" name="Text Box 6674">
            <a:extLst>
              <a:ext uri="{FF2B5EF4-FFF2-40B4-BE49-F238E27FC236}">
                <a16:creationId xmlns:a16="http://schemas.microsoft.com/office/drawing/2014/main" id="{0260E4CE-059C-75AA-D3DE-FAAC4B9E89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10</xdr:col>
      <xdr:colOff>642080</xdr:colOff>
      <xdr:row>19</xdr:row>
      <xdr:rowOff>152269</xdr:rowOff>
    </xdr:from>
    <xdr:ext cx="304188" cy="186974"/>
    <xdr:sp macro="" textlink="">
      <xdr:nvSpPr>
        <xdr:cNvPr id="1172" name="Text Box 1664">
          <a:extLst>
            <a:ext uri="{FF2B5EF4-FFF2-40B4-BE49-F238E27FC236}">
              <a16:creationId xmlns:a16="http://schemas.microsoft.com/office/drawing/2014/main" id="{B4C6FE45-7F9F-46BB-A0B4-B609ECE94857}"/>
            </a:ext>
          </a:extLst>
        </xdr:cNvPr>
        <xdr:cNvSpPr txBox="1">
          <a:spLocks noChangeArrowheads="1"/>
        </xdr:cNvSpPr>
      </xdr:nvSpPr>
      <xdr:spPr bwMode="auto">
        <a:xfrm>
          <a:off x="6799040" y="3299329"/>
          <a:ext cx="304188" cy="186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24317</xdr:colOff>
      <xdr:row>21</xdr:row>
      <xdr:rowOff>156048</xdr:rowOff>
    </xdr:from>
    <xdr:to>
      <xdr:col>13</xdr:col>
      <xdr:colOff>383563</xdr:colOff>
      <xdr:row>22</xdr:row>
      <xdr:rowOff>146754</xdr:rowOff>
    </xdr:to>
    <xdr:sp macro="" textlink="">
      <xdr:nvSpPr>
        <xdr:cNvPr id="1173" name="Text Box 1620">
          <a:extLst>
            <a:ext uri="{FF2B5EF4-FFF2-40B4-BE49-F238E27FC236}">
              <a16:creationId xmlns:a16="http://schemas.microsoft.com/office/drawing/2014/main" id="{B906695E-33B6-4035-9354-C5853E3DE6F4}"/>
            </a:ext>
          </a:extLst>
        </xdr:cNvPr>
        <xdr:cNvSpPr txBox="1">
          <a:spLocks noChangeArrowheads="1"/>
        </xdr:cNvSpPr>
      </xdr:nvSpPr>
      <xdr:spPr bwMode="auto">
        <a:xfrm>
          <a:off x="8215817" y="3638388"/>
          <a:ext cx="359246" cy="15834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犀川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13</xdr:col>
      <xdr:colOff>673795</xdr:colOff>
      <xdr:row>20</xdr:row>
      <xdr:rowOff>11357</xdr:rowOff>
    </xdr:from>
    <xdr:ext cx="132251" cy="243084"/>
    <xdr:sp macro="" textlink="">
      <xdr:nvSpPr>
        <xdr:cNvPr id="1174" name="Text Box 1664">
          <a:extLst>
            <a:ext uri="{FF2B5EF4-FFF2-40B4-BE49-F238E27FC236}">
              <a16:creationId xmlns:a16="http://schemas.microsoft.com/office/drawing/2014/main" id="{92867DFA-D51B-478D-98E9-A5A550887347}"/>
            </a:ext>
          </a:extLst>
        </xdr:cNvPr>
        <xdr:cNvSpPr txBox="1">
          <a:spLocks noChangeArrowheads="1"/>
        </xdr:cNvSpPr>
      </xdr:nvSpPr>
      <xdr:spPr bwMode="auto">
        <a:xfrm>
          <a:off x="8865295" y="3326057"/>
          <a:ext cx="132251" cy="24308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40946</xdr:colOff>
      <xdr:row>18</xdr:row>
      <xdr:rowOff>133752</xdr:rowOff>
    </xdr:from>
    <xdr:to>
      <xdr:col>14</xdr:col>
      <xdr:colOff>414308</xdr:colOff>
      <xdr:row>24</xdr:row>
      <xdr:rowOff>14815</xdr:rowOff>
    </xdr:to>
    <xdr:grpSp>
      <xdr:nvGrpSpPr>
        <xdr:cNvPr id="1175" name="グループ化 1174">
          <a:extLst>
            <a:ext uri="{FF2B5EF4-FFF2-40B4-BE49-F238E27FC236}">
              <a16:creationId xmlns:a16="http://schemas.microsoft.com/office/drawing/2014/main" id="{1640029B-B748-47EC-AE0F-F76113E08A26}"/>
            </a:ext>
          </a:extLst>
        </xdr:cNvPr>
        <xdr:cNvGrpSpPr/>
      </xdr:nvGrpSpPr>
      <xdr:grpSpPr>
        <a:xfrm>
          <a:off x="8260076" y="3129401"/>
          <a:ext cx="1053927" cy="887368"/>
          <a:chOff x="8240552" y="3122981"/>
          <a:chExt cx="1052272" cy="890307"/>
        </a:xfrm>
      </xdr:grpSpPr>
      <xdr:grpSp>
        <xdr:nvGrpSpPr>
          <xdr:cNvPr id="1176" name="グループ化 1175">
            <a:extLst>
              <a:ext uri="{FF2B5EF4-FFF2-40B4-BE49-F238E27FC236}">
                <a16:creationId xmlns:a16="http://schemas.microsoft.com/office/drawing/2014/main" id="{22C50C86-0646-057A-7B04-4D101B76A4CA}"/>
              </a:ext>
            </a:extLst>
          </xdr:cNvPr>
          <xdr:cNvGrpSpPr/>
        </xdr:nvGrpSpPr>
        <xdr:grpSpPr>
          <a:xfrm rot="10800000">
            <a:off x="8240552" y="3122981"/>
            <a:ext cx="1052272" cy="890307"/>
            <a:chOff x="8281088" y="3236468"/>
            <a:chExt cx="1052272" cy="890307"/>
          </a:xfrm>
        </xdr:grpSpPr>
        <xdr:sp macro="" textlink="">
          <xdr:nvSpPr>
            <xdr:cNvPr id="1178" name="Line 76">
              <a:extLst>
                <a:ext uri="{FF2B5EF4-FFF2-40B4-BE49-F238E27FC236}">
                  <a16:creationId xmlns:a16="http://schemas.microsoft.com/office/drawing/2014/main" id="{D7E31A7A-2E65-5746-15BE-F66C01B995C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281088" y="4081821"/>
              <a:ext cx="46672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79" name="Freeform 217">
              <a:extLst>
                <a:ext uri="{FF2B5EF4-FFF2-40B4-BE49-F238E27FC236}">
                  <a16:creationId xmlns:a16="http://schemas.microsoft.com/office/drawing/2014/main" id="{32917856-AFD3-DA54-6C3B-BB401B4AD290}"/>
                </a:ext>
              </a:extLst>
            </xdr:cNvPr>
            <xdr:cNvSpPr>
              <a:spLocks/>
            </xdr:cNvSpPr>
          </xdr:nvSpPr>
          <xdr:spPr bwMode="auto">
            <a:xfrm rot="17332423">
              <a:off x="8769471" y="3056526"/>
              <a:ext cx="296352" cy="831426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000 w 10000"/>
                <a:gd name="connsiteY0" fmla="*/ 0 h 7356"/>
                <a:gd name="connsiteX1" fmla="*/ 7522 w 10000"/>
                <a:gd name="connsiteY1" fmla="*/ 3333 h 7356"/>
                <a:gd name="connsiteX2" fmla="*/ 2832 w 10000"/>
                <a:gd name="connsiteY2" fmla="*/ 6666 h 7356"/>
                <a:gd name="connsiteX3" fmla="*/ 0 w 10000"/>
                <a:gd name="connsiteY3" fmla="*/ 5000 h 7356"/>
                <a:gd name="connsiteX0" fmla="*/ 10000 w 10000"/>
                <a:gd name="connsiteY0" fmla="*/ 0 h 10000"/>
                <a:gd name="connsiteX1" fmla="*/ 2832 w 10000"/>
                <a:gd name="connsiteY1" fmla="*/ 9062 h 10000"/>
                <a:gd name="connsiteX2" fmla="*/ 0 w 10000"/>
                <a:gd name="connsiteY2" fmla="*/ 6797 h 10000"/>
                <a:gd name="connsiteX0" fmla="*/ 10000 w 10000"/>
                <a:gd name="connsiteY0" fmla="*/ 0 h 18438"/>
                <a:gd name="connsiteX1" fmla="*/ 5852 w 10000"/>
                <a:gd name="connsiteY1" fmla="*/ 18289 h 18438"/>
                <a:gd name="connsiteX2" fmla="*/ 2832 w 10000"/>
                <a:gd name="connsiteY2" fmla="*/ 9062 h 18438"/>
                <a:gd name="connsiteX3" fmla="*/ 0 w 10000"/>
                <a:gd name="connsiteY3" fmla="*/ 6797 h 18438"/>
                <a:gd name="connsiteX0" fmla="*/ 11498 w 11498"/>
                <a:gd name="connsiteY0" fmla="*/ 23635 h 42073"/>
                <a:gd name="connsiteX1" fmla="*/ 7350 w 11498"/>
                <a:gd name="connsiteY1" fmla="*/ 41924 h 42073"/>
                <a:gd name="connsiteX2" fmla="*/ 4330 w 11498"/>
                <a:gd name="connsiteY2" fmla="*/ 32697 h 42073"/>
                <a:gd name="connsiteX3" fmla="*/ 0 w 11498"/>
                <a:gd name="connsiteY3" fmla="*/ 0 h 42073"/>
                <a:gd name="connsiteX0" fmla="*/ 11498 w 11498"/>
                <a:gd name="connsiteY0" fmla="*/ 46916 h 65448"/>
                <a:gd name="connsiteX1" fmla="*/ 7350 w 11498"/>
                <a:gd name="connsiteY1" fmla="*/ 65205 h 65448"/>
                <a:gd name="connsiteX2" fmla="*/ 4330 w 11498"/>
                <a:gd name="connsiteY2" fmla="*/ 55978 h 65448"/>
                <a:gd name="connsiteX3" fmla="*/ 3503 w 11498"/>
                <a:gd name="connsiteY3" fmla="*/ 660 h 65448"/>
                <a:gd name="connsiteX4" fmla="*/ 0 w 11498"/>
                <a:gd name="connsiteY4" fmla="*/ 23281 h 65448"/>
                <a:gd name="connsiteX0" fmla="*/ 11826 w 11826"/>
                <a:gd name="connsiteY0" fmla="*/ 53003 h 71535"/>
                <a:gd name="connsiteX1" fmla="*/ 7678 w 11826"/>
                <a:gd name="connsiteY1" fmla="*/ 71292 h 71535"/>
                <a:gd name="connsiteX2" fmla="*/ 4658 w 11826"/>
                <a:gd name="connsiteY2" fmla="*/ 62065 h 71535"/>
                <a:gd name="connsiteX3" fmla="*/ 3831 w 11826"/>
                <a:gd name="connsiteY3" fmla="*/ 6747 h 71535"/>
                <a:gd name="connsiteX4" fmla="*/ 0 w 11826"/>
                <a:gd name="connsiteY4" fmla="*/ 0 h 71535"/>
                <a:gd name="connsiteX0" fmla="*/ 11826 w 11826"/>
                <a:gd name="connsiteY0" fmla="*/ 53003 h 74488"/>
                <a:gd name="connsiteX1" fmla="*/ 7678 w 11826"/>
                <a:gd name="connsiteY1" fmla="*/ 71292 h 74488"/>
                <a:gd name="connsiteX2" fmla="*/ 5246 w 11826"/>
                <a:gd name="connsiteY2" fmla="*/ 72193 h 74488"/>
                <a:gd name="connsiteX3" fmla="*/ 3831 w 11826"/>
                <a:gd name="connsiteY3" fmla="*/ 6747 h 74488"/>
                <a:gd name="connsiteX4" fmla="*/ 0 w 11826"/>
                <a:gd name="connsiteY4" fmla="*/ 0 h 74488"/>
                <a:gd name="connsiteX0" fmla="*/ 11826 w 11826"/>
                <a:gd name="connsiteY0" fmla="*/ 58668 h 80153"/>
                <a:gd name="connsiteX1" fmla="*/ 7678 w 11826"/>
                <a:gd name="connsiteY1" fmla="*/ 76957 h 80153"/>
                <a:gd name="connsiteX2" fmla="*/ 5246 w 11826"/>
                <a:gd name="connsiteY2" fmla="*/ 77858 h 80153"/>
                <a:gd name="connsiteX3" fmla="*/ 3831 w 11826"/>
                <a:gd name="connsiteY3" fmla="*/ 12412 h 80153"/>
                <a:gd name="connsiteX4" fmla="*/ 0 w 11826"/>
                <a:gd name="connsiteY4" fmla="*/ 5665 h 80153"/>
                <a:gd name="connsiteX0" fmla="*/ 11826 w 11826"/>
                <a:gd name="connsiteY0" fmla="*/ 81526 h 103011"/>
                <a:gd name="connsiteX1" fmla="*/ 7678 w 11826"/>
                <a:gd name="connsiteY1" fmla="*/ 99815 h 103011"/>
                <a:gd name="connsiteX2" fmla="*/ 5246 w 11826"/>
                <a:gd name="connsiteY2" fmla="*/ 100716 h 103011"/>
                <a:gd name="connsiteX3" fmla="*/ 3831 w 11826"/>
                <a:gd name="connsiteY3" fmla="*/ 35270 h 103011"/>
                <a:gd name="connsiteX4" fmla="*/ 0 w 11826"/>
                <a:gd name="connsiteY4" fmla="*/ 28523 h 103011"/>
                <a:gd name="connsiteX0" fmla="*/ 11987 w 11987"/>
                <a:gd name="connsiteY0" fmla="*/ 83014 h 104499"/>
                <a:gd name="connsiteX1" fmla="*/ 7839 w 11987"/>
                <a:gd name="connsiteY1" fmla="*/ 101303 h 104499"/>
                <a:gd name="connsiteX2" fmla="*/ 5407 w 11987"/>
                <a:gd name="connsiteY2" fmla="*/ 102204 h 104499"/>
                <a:gd name="connsiteX3" fmla="*/ 3992 w 11987"/>
                <a:gd name="connsiteY3" fmla="*/ 36758 h 104499"/>
                <a:gd name="connsiteX4" fmla="*/ 0 w 11987"/>
                <a:gd name="connsiteY4" fmla="*/ 24923 h 104499"/>
                <a:gd name="connsiteX0" fmla="*/ 12602 w 12602"/>
                <a:gd name="connsiteY0" fmla="*/ 87078 h 108563"/>
                <a:gd name="connsiteX1" fmla="*/ 8454 w 12602"/>
                <a:gd name="connsiteY1" fmla="*/ 105367 h 108563"/>
                <a:gd name="connsiteX2" fmla="*/ 6022 w 12602"/>
                <a:gd name="connsiteY2" fmla="*/ 106268 h 108563"/>
                <a:gd name="connsiteX3" fmla="*/ 4607 w 12602"/>
                <a:gd name="connsiteY3" fmla="*/ 40822 h 108563"/>
                <a:gd name="connsiteX4" fmla="*/ 0 w 12602"/>
                <a:gd name="connsiteY4" fmla="*/ 16945 h 108563"/>
                <a:gd name="connsiteX0" fmla="*/ 10533 w 10533"/>
                <a:gd name="connsiteY0" fmla="*/ 91461 h 112946"/>
                <a:gd name="connsiteX1" fmla="*/ 6385 w 10533"/>
                <a:gd name="connsiteY1" fmla="*/ 109750 h 112946"/>
                <a:gd name="connsiteX2" fmla="*/ 3953 w 10533"/>
                <a:gd name="connsiteY2" fmla="*/ 110651 h 112946"/>
                <a:gd name="connsiteX3" fmla="*/ 2538 w 10533"/>
                <a:gd name="connsiteY3" fmla="*/ 45205 h 112946"/>
                <a:gd name="connsiteX4" fmla="*/ 0 w 10533"/>
                <a:gd name="connsiteY4" fmla="*/ 10711 h 112946"/>
                <a:gd name="connsiteX0" fmla="*/ 9526 w 9526"/>
                <a:gd name="connsiteY0" fmla="*/ 96740 h 118225"/>
                <a:gd name="connsiteX1" fmla="*/ 5378 w 9526"/>
                <a:gd name="connsiteY1" fmla="*/ 115029 h 118225"/>
                <a:gd name="connsiteX2" fmla="*/ 2946 w 9526"/>
                <a:gd name="connsiteY2" fmla="*/ 115930 h 118225"/>
                <a:gd name="connsiteX3" fmla="*/ 1531 w 9526"/>
                <a:gd name="connsiteY3" fmla="*/ 50484 h 118225"/>
                <a:gd name="connsiteX4" fmla="*/ 0 w 9526"/>
                <a:gd name="connsiteY4" fmla="*/ 5568 h 118225"/>
                <a:gd name="connsiteX0" fmla="*/ 9951 w 9951"/>
                <a:gd name="connsiteY0" fmla="*/ 10024 h 10042"/>
                <a:gd name="connsiteX1" fmla="*/ 5646 w 9951"/>
                <a:gd name="connsiteY1" fmla="*/ 9730 h 10042"/>
                <a:gd name="connsiteX2" fmla="*/ 3093 w 9951"/>
                <a:gd name="connsiteY2" fmla="*/ 9806 h 10042"/>
                <a:gd name="connsiteX3" fmla="*/ 1607 w 9951"/>
                <a:gd name="connsiteY3" fmla="*/ 4270 h 10042"/>
                <a:gd name="connsiteX4" fmla="*/ 0 w 9951"/>
                <a:gd name="connsiteY4" fmla="*/ 471 h 10042"/>
                <a:gd name="connsiteX0" fmla="*/ 10000 w 10000"/>
                <a:gd name="connsiteY0" fmla="*/ 9982 h 9982"/>
                <a:gd name="connsiteX1" fmla="*/ 5674 w 10000"/>
                <a:gd name="connsiteY1" fmla="*/ 9689 h 9982"/>
                <a:gd name="connsiteX2" fmla="*/ 3108 w 10000"/>
                <a:gd name="connsiteY2" fmla="*/ 9765 h 9982"/>
                <a:gd name="connsiteX3" fmla="*/ 1615 w 10000"/>
                <a:gd name="connsiteY3" fmla="*/ 4252 h 9982"/>
                <a:gd name="connsiteX4" fmla="*/ 0 w 10000"/>
                <a:gd name="connsiteY4" fmla="*/ 469 h 9982"/>
                <a:gd name="connsiteX0" fmla="*/ 9793 w 9793"/>
                <a:gd name="connsiteY0" fmla="*/ 9638 h 9953"/>
                <a:gd name="connsiteX1" fmla="*/ 5674 w 9793"/>
                <a:gd name="connsiteY1" fmla="*/ 9706 h 9953"/>
                <a:gd name="connsiteX2" fmla="*/ 3108 w 9793"/>
                <a:gd name="connsiteY2" fmla="*/ 9783 h 9953"/>
                <a:gd name="connsiteX3" fmla="*/ 1615 w 9793"/>
                <a:gd name="connsiteY3" fmla="*/ 4260 h 9953"/>
                <a:gd name="connsiteX4" fmla="*/ 0 w 9793"/>
                <a:gd name="connsiteY4" fmla="*/ 470 h 9953"/>
                <a:gd name="connsiteX0" fmla="*/ 10000 w 10000"/>
                <a:gd name="connsiteY0" fmla="*/ 9684 h 10000"/>
                <a:gd name="connsiteX1" fmla="*/ 5794 w 10000"/>
                <a:gd name="connsiteY1" fmla="*/ 9752 h 10000"/>
                <a:gd name="connsiteX2" fmla="*/ 3174 w 10000"/>
                <a:gd name="connsiteY2" fmla="*/ 9829 h 10000"/>
                <a:gd name="connsiteX3" fmla="*/ 1649 w 10000"/>
                <a:gd name="connsiteY3" fmla="*/ 4280 h 10000"/>
                <a:gd name="connsiteX4" fmla="*/ 0 w 10000"/>
                <a:gd name="connsiteY4" fmla="*/ 472 h 10000"/>
                <a:gd name="connsiteX0" fmla="*/ 10000 w 10000"/>
                <a:gd name="connsiteY0" fmla="*/ 9684 h 10000"/>
                <a:gd name="connsiteX1" fmla="*/ 5794 w 10000"/>
                <a:gd name="connsiteY1" fmla="*/ 9752 h 10000"/>
                <a:gd name="connsiteX2" fmla="*/ 3174 w 10000"/>
                <a:gd name="connsiteY2" fmla="*/ 9829 h 10000"/>
                <a:gd name="connsiteX3" fmla="*/ 1649 w 10000"/>
                <a:gd name="connsiteY3" fmla="*/ 4280 h 10000"/>
                <a:gd name="connsiteX4" fmla="*/ 0 w 10000"/>
                <a:gd name="connsiteY4" fmla="*/ 472 h 10000"/>
                <a:gd name="connsiteX0" fmla="*/ 5794 w 5794"/>
                <a:gd name="connsiteY0" fmla="*/ 9752 h 10000"/>
                <a:gd name="connsiteX1" fmla="*/ 3174 w 5794"/>
                <a:gd name="connsiteY1" fmla="*/ 9829 h 10000"/>
                <a:gd name="connsiteX2" fmla="*/ 1649 w 5794"/>
                <a:gd name="connsiteY2" fmla="*/ 4280 h 10000"/>
                <a:gd name="connsiteX3" fmla="*/ 0 w 5794"/>
                <a:gd name="connsiteY3" fmla="*/ 472 h 10000"/>
                <a:gd name="connsiteX0" fmla="*/ 7487 w 7487"/>
                <a:gd name="connsiteY0" fmla="*/ 13114 h 13114"/>
                <a:gd name="connsiteX1" fmla="*/ 5478 w 7487"/>
                <a:gd name="connsiteY1" fmla="*/ 9829 h 13114"/>
                <a:gd name="connsiteX2" fmla="*/ 2846 w 7487"/>
                <a:gd name="connsiteY2" fmla="*/ 4280 h 13114"/>
                <a:gd name="connsiteX3" fmla="*/ 0 w 7487"/>
                <a:gd name="connsiteY3" fmla="*/ 472 h 13114"/>
                <a:gd name="connsiteX0" fmla="*/ 10000 w 10000"/>
                <a:gd name="connsiteY0" fmla="*/ 10000 h 10000"/>
                <a:gd name="connsiteX1" fmla="*/ 7317 w 10000"/>
                <a:gd name="connsiteY1" fmla="*/ 7495 h 10000"/>
                <a:gd name="connsiteX2" fmla="*/ 3801 w 10000"/>
                <a:gd name="connsiteY2" fmla="*/ 3264 h 10000"/>
                <a:gd name="connsiteX3" fmla="*/ 0 w 10000"/>
                <a:gd name="connsiteY3" fmla="*/ 360 h 10000"/>
                <a:gd name="connsiteX0" fmla="*/ 9398 w 9398"/>
                <a:gd name="connsiteY0" fmla="*/ 10089 h 10089"/>
                <a:gd name="connsiteX1" fmla="*/ 7317 w 9398"/>
                <a:gd name="connsiteY1" fmla="*/ 7495 h 10089"/>
                <a:gd name="connsiteX2" fmla="*/ 3801 w 9398"/>
                <a:gd name="connsiteY2" fmla="*/ 3264 h 10089"/>
                <a:gd name="connsiteX3" fmla="*/ 0 w 9398"/>
                <a:gd name="connsiteY3" fmla="*/ 360 h 10089"/>
                <a:gd name="connsiteX0" fmla="*/ 10000 w 10000"/>
                <a:gd name="connsiteY0" fmla="*/ 9986 h 9986"/>
                <a:gd name="connsiteX1" fmla="*/ 7786 w 10000"/>
                <a:gd name="connsiteY1" fmla="*/ 7415 h 9986"/>
                <a:gd name="connsiteX2" fmla="*/ 4044 w 10000"/>
                <a:gd name="connsiteY2" fmla="*/ 3221 h 9986"/>
                <a:gd name="connsiteX3" fmla="*/ 0 w 10000"/>
                <a:gd name="connsiteY3" fmla="*/ 343 h 9986"/>
                <a:gd name="connsiteX0" fmla="*/ 9756 w 9756"/>
                <a:gd name="connsiteY0" fmla="*/ 11482 h 11482"/>
                <a:gd name="connsiteX1" fmla="*/ 7542 w 9756"/>
                <a:gd name="connsiteY1" fmla="*/ 8907 h 11482"/>
                <a:gd name="connsiteX2" fmla="*/ 3800 w 9756"/>
                <a:gd name="connsiteY2" fmla="*/ 4708 h 11482"/>
                <a:gd name="connsiteX3" fmla="*/ 0 w 9756"/>
                <a:gd name="connsiteY3" fmla="*/ 0 h 11482"/>
                <a:gd name="connsiteX0" fmla="*/ 10000 w 10000"/>
                <a:gd name="connsiteY0" fmla="*/ 10000 h 10000"/>
                <a:gd name="connsiteX1" fmla="*/ 7731 w 10000"/>
                <a:gd name="connsiteY1" fmla="*/ 7757 h 10000"/>
                <a:gd name="connsiteX2" fmla="*/ 4427 w 10000"/>
                <a:gd name="connsiteY2" fmla="*/ 4340 h 10000"/>
                <a:gd name="connsiteX3" fmla="*/ 0 w 10000"/>
                <a:gd name="connsiteY3" fmla="*/ 0 h 10000"/>
                <a:gd name="connsiteX0" fmla="*/ 10000 w 10000"/>
                <a:gd name="connsiteY0" fmla="*/ 10000 h 10000"/>
                <a:gd name="connsiteX1" fmla="*/ 7731 w 10000"/>
                <a:gd name="connsiteY1" fmla="*/ 7757 h 10000"/>
                <a:gd name="connsiteX2" fmla="*/ 4427 w 10000"/>
                <a:gd name="connsiteY2" fmla="*/ 4340 h 10000"/>
                <a:gd name="connsiteX3" fmla="*/ 0 w 10000"/>
                <a:gd name="connsiteY3" fmla="*/ 0 h 10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0000" h="10000">
                  <a:moveTo>
                    <a:pt x="10000" y="10000"/>
                  </a:moveTo>
                  <a:cubicBezTo>
                    <a:pt x="8671" y="9786"/>
                    <a:pt x="8660" y="8700"/>
                    <a:pt x="7731" y="7757"/>
                  </a:cubicBezTo>
                  <a:cubicBezTo>
                    <a:pt x="6802" y="6814"/>
                    <a:pt x="4269" y="4287"/>
                    <a:pt x="4427" y="4340"/>
                  </a:cubicBezTo>
                  <a:cubicBezTo>
                    <a:pt x="468" y="75"/>
                    <a:pt x="121" y="147"/>
                    <a:pt x="0" y="0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66CC" mc:Ignorable="a14" a14:legacySpreadsheetColorIndex="3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80" name="Text Box 1620">
              <a:extLst>
                <a:ext uri="{FF2B5EF4-FFF2-40B4-BE49-F238E27FC236}">
                  <a16:creationId xmlns:a16="http://schemas.microsoft.com/office/drawing/2014/main" id="{F2392429-7FFF-EF78-CB6A-750C5FEC8409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5073" y="3351968"/>
              <a:ext cx="131591" cy="24682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txBody>
            <a:bodyPr vertOverflow="overflow" horzOverflow="overflow" vert="horz" wrap="square" lIns="27432" tIns="18288" rIns="27432" bIns="18288" anchor="b" upright="1">
              <a:noAutofit/>
            </a:bodyPr>
            <a:lstStyle/>
            <a:p>
              <a:pPr algn="r" rtl="0">
                <a:lnSpc>
                  <a:spcPts val="1000"/>
                </a:lnSpc>
                <a:defRPr sz="1000"/>
              </a:pPr>
              <a:endPara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grpSp>
          <xdr:nvGrpSpPr>
            <xdr:cNvPr id="1181" name="Group 405">
              <a:extLst>
                <a:ext uri="{FF2B5EF4-FFF2-40B4-BE49-F238E27FC236}">
                  <a16:creationId xmlns:a16="http://schemas.microsoft.com/office/drawing/2014/main" id="{CBD73C39-A7C0-8E44-C37F-231B432DC67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872637" y="3326194"/>
              <a:ext cx="187317" cy="246108"/>
              <a:chOff x="711" y="94"/>
              <a:chExt cx="23" cy="21"/>
            </a:xfrm>
          </xdr:grpSpPr>
          <xdr:sp macro="" textlink="">
            <xdr:nvSpPr>
              <xdr:cNvPr id="1188" name="Freeform 406">
                <a:extLst>
                  <a:ext uri="{FF2B5EF4-FFF2-40B4-BE49-F238E27FC236}">
                    <a16:creationId xmlns:a16="http://schemas.microsoft.com/office/drawing/2014/main" id="{DA703D76-117C-0B59-A2CA-7E3C8A16023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1" y="94"/>
                <a:ext cx="6" cy="20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89" name="Freeform 407">
                <a:extLst>
                  <a:ext uri="{FF2B5EF4-FFF2-40B4-BE49-F238E27FC236}">
                    <a16:creationId xmlns:a16="http://schemas.microsoft.com/office/drawing/2014/main" id="{F4488287-C0E3-68A8-551B-99DC641BCB88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28" y="95"/>
                <a:ext cx="6" cy="20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1182" name="Freeform 406">
              <a:extLst>
                <a:ext uri="{FF2B5EF4-FFF2-40B4-BE49-F238E27FC236}">
                  <a16:creationId xmlns:a16="http://schemas.microsoft.com/office/drawing/2014/main" id="{BBE6208E-A4B1-5DC4-3B3A-E484CC145C36}"/>
                </a:ext>
              </a:extLst>
            </xdr:cNvPr>
            <xdr:cNvSpPr>
              <a:spLocks/>
            </xdr:cNvSpPr>
          </xdr:nvSpPr>
          <xdr:spPr bwMode="auto">
            <a:xfrm rot="19500839">
              <a:off x="8621848" y="3395815"/>
              <a:ext cx="48820" cy="233756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83" name="Freeform 407">
              <a:extLst>
                <a:ext uri="{FF2B5EF4-FFF2-40B4-BE49-F238E27FC236}">
                  <a16:creationId xmlns:a16="http://schemas.microsoft.com/office/drawing/2014/main" id="{DC379441-77A3-E13D-1879-0913B90DE034}"/>
                </a:ext>
              </a:extLst>
            </xdr:cNvPr>
            <xdr:cNvSpPr>
              <a:spLocks/>
            </xdr:cNvSpPr>
          </xdr:nvSpPr>
          <xdr:spPr bwMode="auto">
            <a:xfrm rot="19500839" flipH="1" flipV="1">
              <a:off x="8741841" y="3311839"/>
              <a:ext cx="48820" cy="233756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84" name="Line 76">
              <a:extLst>
                <a:ext uri="{FF2B5EF4-FFF2-40B4-BE49-F238E27FC236}">
                  <a16:creationId xmlns:a16="http://schemas.microsoft.com/office/drawing/2014/main" id="{588C74A9-BE2C-F723-7F3D-0F51C2AFB93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471748" y="3271736"/>
              <a:ext cx="304327" cy="395767"/>
            </a:xfrm>
            <a:custGeom>
              <a:avLst/>
              <a:gdLst>
                <a:gd name="connsiteX0" fmla="*/ 0 w 369447"/>
                <a:gd name="connsiteY0" fmla="*/ 0 h 408215"/>
                <a:gd name="connsiteX1" fmla="*/ 369447 w 369447"/>
                <a:gd name="connsiteY1" fmla="*/ 408215 h 408215"/>
                <a:gd name="connsiteX0" fmla="*/ 0 w 276919"/>
                <a:gd name="connsiteY0" fmla="*/ 0 h 342901"/>
                <a:gd name="connsiteX1" fmla="*/ 276919 w 276919"/>
                <a:gd name="connsiteY1" fmla="*/ 342901 h 342901"/>
                <a:gd name="connsiteX0" fmla="*/ 0 w 277169"/>
                <a:gd name="connsiteY0" fmla="*/ 0 h 342901"/>
                <a:gd name="connsiteX1" fmla="*/ 276919 w 277169"/>
                <a:gd name="connsiteY1" fmla="*/ 342901 h 342901"/>
                <a:gd name="connsiteX0" fmla="*/ 0 w 304348"/>
                <a:gd name="connsiteY0" fmla="*/ 0 h 397330"/>
                <a:gd name="connsiteX1" fmla="*/ 304133 w 304348"/>
                <a:gd name="connsiteY1" fmla="*/ 397330 h 397330"/>
                <a:gd name="connsiteX0" fmla="*/ 0 w 304327"/>
                <a:gd name="connsiteY0" fmla="*/ 0 h 397330"/>
                <a:gd name="connsiteX1" fmla="*/ 304133 w 304327"/>
                <a:gd name="connsiteY1" fmla="*/ 397330 h 3973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4327" h="397330">
                  <a:moveTo>
                    <a:pt x="0" y="0"/>
                  </a:moveTo>
                  <a:cubicBezTo>
                    <a:pt x="101378" y="70758"/>
                    <a:pt x="311612" y="168730"/>
                    <a:pt x="304133" y="39733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85" name="Oval 77">
              <a:extLst>
                <a:ext uri="{FF2B5EF4-FFF2-40B4-BE49-F238E27FC236}">
                  <a16:creationId xmlns:a16="http://schemas.microsoft.com/office/drawing/2014/main" id="{9A72B152-A606-61FE-BEDA-B2EE1AF2A33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709834" y="3632711"/>
              <a:ext cx="114733" cy="99718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58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</xdr:spPr>
        </xdr:sp>
        <xdr:sp macro="" textlink="">
          <xdr:nvSpPr>
            <xdr:cNvPr id="1186" name="Line 76">
              <a:extLst>
                <a:ext uri="{FF2B5EF4-FFF2-40B4-BE49-F238E27FC236}">
                  <a16:creationId xmlns:a16="http://schemas.microsoft.com/office/drawing/2014/main" id="{3AA1E3B4-B29B-BCF9-A176-9758C99F98EC}"/>
                </a:ext>
              </a:extLst>
            </xdr:cNvPr>
            <xdr:cNvSpPr>
              <a:spLocks noChangeShapeType="1"/>
            </xdr:cNvSpPr>
          </xdr:nvSpPr>
          <xdr:spPr bwMode="auto">
            <a:xfrm rot="2588646">
              <a:off x="8632986" y="3252447"/>
              <a:ext cx="451443" cy="813910"/>
            </a:xfrm>
            <a:custGeom>
              <a:avLst/>
              <a:gdLst>
                <a:gd name="connsiteX0" fmla="*/ 0 w 553420"/>
                <a:gd name="connsiteY0" fmla="*/ 0 h 767278"/>
                <a:gd name="connsiteX1" fmla="*/ 553420 w 553420"/>
                <a:gd name="connsiteY1" fmla="*/ 767278 h 767278"/>
                <a:gd name="connsiteX0" fmla="*/ 0 w 611629"/>
                <a:gd name="connsiteY0" fmla="*/ 0 h 767278"/>
                <a:gd name="connsiteX1" fmla="*/ 611629 w 611629"/>
                <a:gd name="connsiteY1" fmla="*/ 359819 h 767278"/>
                <a:gd name="connsiteX2" fmla="*/ 553420 w 611629"/>
                <a:gd name="connsiteY2" fmla="*/ 767278 h 767278"/>
                <a:gd name="connsiteX0" fmla="*/ 3381 w 615010"/>
                <a:gd name="connsiteY0" fmla="*/ 0 h 767278"/>
                <a:gd name="connsiteX1" fmla="*/ 48802 w 615010"/>
                <a:gd name="connsiteY1" fmla="*/ 275153 h 767278"/>
                <a:gd name="connsiteX2" fmla="*/ 615010 w 615010"/>
                <a:gd name="connsiteY2" fmla="*/ 359819 h 767278"/>
                <a:gd name="connsiteX3" fmla="*/ 556801 w 615010"/>
                <a:gd name="connsiteY3" fmla="*/ 767278 h 767278"/>
                <a:gd name="connsiteX0" fmla="*/ 48287 w 659916"/>
                <a:gd name="connsiteY0" fmla="*/ 0 h 767278"/>
                <a:gd name="connsiteX1" fmla="*/ 35499 w 659916"/>
                <a:gd name="connsiteY1" fmla="*/ 259278 h 767278"/>
                <a:gd name="connsiteX2" fmla="*/ 659916 w 659916"/>
                <a:gd name="connsiteY2" fmla="*/ 359819 h 767278"/>
                <a:gd name="connsiteX3" fmla="*/ 601707 w 659916"/>
                <a:gd name="connsiteY3" fmla="*/ 767278 h 767278"/>
                <a:gd name="connsiteX0" fmla="*/ 13325 w 624954"/>
                <a:gd name="connsiteY0" fmla="*/ 0 h 767278"/>
                <a:gd name="connsiteX1" fmla="*/ 537 w 624954"/>
                <a:gd name="connsiteY1" fmla="*/ 259278 h 767278"/>
                <a:gd name="connsiteX2" fmla="*/ 624954 w 624954"/>
                <a:gd name="connsiteY2" fmla="*/ 359819 h 767278"/>
                <a:gd name="connsiteX3" fmla="*/ 566745 w 624954"/>
                <a:gd name="connsiteY3" fmla="*/ 767278 h 767278"/>
                <a:gd name="connsiteX0" fmla="*/ 15556 w 627185"/>
                <a:gd name="connsiteY0" fmla="*/ 0 h 767278"/>
                <a:gd name="connsiteX1" fmla="*/ 2768 w 627185"/>
                <a:gd name="connsiteY1" fmla="*/ 259278 h 767278"/>
                <a:gd name="connsiteX2" fmla="*/ 627185 w 627185"/>
                <a:gd name="connsiteY2" fmla="*/ 359819 h 767278"/>
                <a:gd name="connsiteX3" fmla="*/ 568976 w 627185"/>
                <a:gd name="connsiteY3" fmla="*/ 767278 h 767278"/>
                <a:gd name="connsiteX0" fmla="*/ 15556 w 632476"/>
                <a:gd name="connsiteY0" fmla="*/ 0 h 767278"/>
                <a:gd name="connsiteX1" fmla="*/ 2768 w 632476"/>
                <a:gd name="connsiteY1" fmla="*/ 259278 h 767278"/>
                <a:gd name="connsiteX2" fmla="*/ 632476 w 632476"/>
                <a:gd name="connsiteY2" fmla="*/ 248694 h 767278"/>
                <a:gd name="connsiteX3" fmla="*/ 568976 w 632476"/>
                <a:gd name="connsiteY3" fmla="*/ 767278 h 767278"/>
                <a:gd name="connsiteX0" fmla="*/ 15556 w 632476"/>
                <a:gd name="connsiteY0" fmla="*/ 0 h 767278"/>
                <a:gd name="connsiteX1" fmla="*/ 2768 w 632476"/>
                <a:gd name="connsiteY1" fmla="*/ 259278 h 767278"/>
                <a:gd name="connsiteX2" fmla="*/ 632476 w 632476"/>
                <a:gd name="connsiteY2" fmla="*/ 248694 h 767278"/>
                <a:gd name="connsiteX3" fmla="*/ 568976 w 632476"/>
                <a:gd name="connsiteY3" fmla="*/ 767278 h 767278"/>
                <a:gd name="connsiteX0" fmla="*/ 15556 w 568976"/>
                <a:gd name="connsiteY0" fmla="*/ 0 h 767278"/>
                <a:gd name="connsiteX1" fmla="*/ 2768 w 568976"/>
                <a:gd name="connsiteY1" fmla="*/ 259278 h 767278"/>
                <a:gd name="connsiteX2" fmla="*/ 547810 w 568976"/>
                <a:gd name="connsiteY2" fmla="*/ 253986 h 767278"/>
                <a:gd name="connsiteX3" fmla="*/ 568976 w 568976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53986 h 767278"/>
                <a:gd name="connsiteX3" fmla="*/ 521351 w 547810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53986 h 767278"/>
                <a:gd name="connsiteX3" fmla="*/ 521351 w 547810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53986 h 767278"/>
                <a:gd name="connsiteX3" fmla="*/ 521351 w 547810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69861 h 767278"/>
                <a:gd name="connsiteX3" fmla="*/ 521351 w 547810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69861 h 767278"/>
                <a:gd name="connsiteX3" fmla="*/ 521351 w 547810"/>
                <a:gd name="connsiteY3" fmla="*/ 767278 h 767278"/>
                <a:gd name="connsiteX0" fmla="*/ 15556 w 547810"/>
                <a:gd name="connsiteY0" fmla="*/ 0 h 767278"/>
                <a:gd name="connsiteX1" fmla="*/ 2768 w 547810"/>
                <a:gd name="connsiteY1" fmla="*/ 259278 h 767278"/>
                <a:gd name="connsiteX2" fmla="*/ 547810 w 547810"/>
                <a:gd name="connsiteY2" fmla="*/ 269861 h 767278"/>
                <a:gd name="connsiteX3" fmla="*/ 521351 w 547810"/>
                <a:gd name="connsiteY3" fmla="*/ 767278 h 767278"/>
                <a:gd name="connsiteX0" fmla="*/ 20073 w 552327"/>
                <a:gd name="connsiteY0" fmla="*/ 0 h 767278"/>
                <a:gd name="connsiteX1" fmla="*/ 1994 w 552327"/>
                <a:gd name="connsiteY1" fmla="*/ 232819 h 767278"/>
                <a:gd name="connsiteX2" fmla="*/ 552327 w 552327"/>
                <a:gd name="connsiteY2" fmla="*/ 269861 h 767278"/>
                <a:gd name="connsiteX3" fmla="*/ 525868 w 552327"/>
                <a:gd name="connsiteY3" fmla="*/ 767278 h 767278"/>
                <a:gd name="connsiteX0" fmla="*/ 0 w 550333"/>
                <a:gd name="connsiteY0" fmla="*/ 0 h 534459"/>
                <a:gd name="connsiteX1" fmla="*/ 550333 w 550333"/>
                <a:gd name="connsiteY1" fmla="*/ 37042 h 534459"/>
                <a:gd name="connsiteX2" fmla="*/ 523874 w 550333"/>
                <a:gd name="connsiteY2" fmla="*/ 534459 h 534459"/>
                <a:gd name="connsiteX0" fmla="*/ 26459 w 26459"/>
                <a:gd name="connsiteY0" fmla="*/ 0 h 497417"/>
                <a:gd name="connsiteX1" fmla="*/ 0 w 26459"/>
                <a:gd name="connsiteY1" fmla="*/ 497417 h 497417"/>
                <a:gd name="connsiteX0" fmla="*/ 1068260 w 1068260"/>
                <a:gd name="connsiteY0" fmla="*/ 282104 h 779521"/>
                <a:gd name="connsiteX1" fmla="*/ 7 w 1068260"/>
                <a:gd name="connsiteY1" fmla="*/ 4373 h 779521"/>
                <a:gd name="connsiteX2" fmla="*/ 1041801 w 1068260"/>
                <a:gd name="connsiteY2" fmla="*/ 779521 h 779521"/>
                <a:gd name="connsiteX0" fmla="*/ 1252518 w 1252518"/>
                <a:gd name="connsiteY0" fmla="*/ 101791 h 599208"/>
                <a:gd name="connsiteX1" fmla="*/ 6 w 1252518"/>
                <a:gd name="connsiteY1" fmla="*/ 8210 h 599208"/>
                <a:gd name="connsiteX2" fmla="*/ 1226059 w 1252518"/>
                <a:gd name="connsiteY2" fmla="*/ 599208 h 599208"/>
                <a:gd name="connsiteX0" fmla="*/ 43776 w 1226135"/>
                <a:gd name="connsiteY0" fmla="*/ 0 h 902547"/>
                <a:gd name="connsiteX1" fmla="*/ 6 w 1226135"/>
                <a:gd name="connsiteY1" fmla="*/ 311549 h 902547"/>
                <a:gd name="connsiteX2" fmla="*/ 1226059 w 1226135"/>
                <a:gd name="connsiteY2" fmla="*/ 902547 h 902547"/>
                <a:gd name="connsiteX0" fmla="*/ 55941 w 55941"/>
                <a:gd name="connsiteY0" fmla="*/ 0 h 482686"/>
                <a:gd name="connsiteX1" fmla="*/ 12171 w 55941"/>
                <a:gd name="connsiteY1" fmla="*/ 311549 h 482686"/>
                <a:gd name="connsiteX2" fmla="*/ 0 w 55941"/>
                <a:gd name="connsiteY2" fmla="*/ 482686 h 482686"/>
                <a:gd name="connsiteX0" fmla="*/ 459734 w 459734"/>
                <a:gd name="connsiteY0" fmla="*/ 0 h 861997"/>
                <a:gd name="connsiteX1" fmla="*/ 12171 w 459734"/>
                <a:gd name="connsiteY1" fmla="*/ 690860 h 861997"/>
                <a:gd name="connsiteX2" fmla="*/ 0 w 459734"/>
                <a:gd name="connsiteY2" fmla="*/ 861997 h 861997"/>
                <a:gd name="connsiteX0" fmla="*/ 459734 w 459734"/>
                <a:gd name="connsiteY0" fmla="*/ 0 h 861997"/>
                <a:gd name="connsiteX1" fmla="*/ 87454 w 459734"/>
                <a:gd name="connsiteY1" fmla="*/ 135440 h 861997"/>
                <a:gd name="connsiteX2" fmla="*/ 0 w 459734"/>
                <a:gd name="connsiteY2" fmla="*/ 861997 h 861997"/>
                <a:gd name="connsiteX0" fmla="*/ 521330 w 521330"/>
                <a:gd name="connsiteY0" fmla="*/ 0 h 868771"/>
                <a:gd name="connsiteX1" fmla="*/ 87454 w 521330"/>
                <a:gd name="connsiteY1" fmla="*/ 142214 h 868771"/>
                <a:gd name="connsiteX2" fmla="*/ 0 w 521330"/>
                <a:gd name="connsiteY2" fmla="*/ 868771 h 868771"/>
                <a:gd name="connsiteX0" fmla="*/ 474208 w 474208"/>
                <a:gd name="connsiteY0" fmla="*/ 0 h 841824"/>
                <a:gd name="connsiteX1" fmla="*/ 87454 w 474208"/>
                <a:gd name="connsiteY1" fmla="*/ 115267 h 841824"/>
                <a:gd name="connsiteX2" fmla="*/ 0 w 474208"/>
                <a:gd name="connsiteY2" fmla="*/ 841824 h 841824"/>
                <a:gd name="connsiteX0" fmla="*/ 474208 w 474208"/>
                <a:gd name="connsiteY0" fmla="*/ 0 h 841824"/>
                <a:gd name="connsiteX1" fmla="*/ 87454 w 474208"/>
                <a:gd name="connsiteY1" fmla="*/ 115267 h 841824"/>
                <a:gd name="connsiteX2" fmla="*/ 0 w 474208"/>
                <a:gd name="connsiteY2" fmla="*/ 841824 h 841824"/>
                <a:gd name="connsiteX0" fmla="*/ 474208 w 474208"/>
                <a:gd name="connsiteY0" fmla="*/ 0 h 826426"/>
                <a:gd name="connsiteX1" fmla="*/ 87454 w 474208"/>
                <a:gd name="connsiteY1" fmla="*/ 99869 h 826426"/>
                <a:gd name="connsiteX2" fmla="*/ 0 w 474208"/>
                <a:gd name="connsiteY2" fmla="*/ 826426 h 826426"/>
                <a:gd name="connsiteX0" fmla="*/ 474208 w 474208"/>
                <a:gd name="connsiteY0" fmla="*/ 0 h 826426"/>
                <a:gd name="connsiteX1" fmla="*/ 87454 w 474208"/>
                <a:gd name="connsiteY1" fmla="*/ 99869 h 826426"/>
                <a:gd name="connsiteX2" fmla="*/ 0 w 474208"/>
                <a:gd name="connsiteY2" fmla="*/ 826426 h 826426"/>
                <a:gd name="connsiteX0" fmla="*/ 87454 w 87454"/>
                <a:gd name="connsiteY0" fmla="*/ 0 h 726557"/>
                <a:gd name="connsiteX1" fmla="*/ 0 w 87454"/>
                <a:gd name="connsiteY1" fmla="*/ 726557 h 726557"/>
                <a:gd name="connsiteX0" fmla="*/ 27 w 299217"/>
                <a:gd name="connsiteY0" fmla="*/ 0 h 493044"/>
                <a:gd name="connsiteX1" fmla="*/ 298918 w 299217"/>
                <a:gd name="connsiteY1" fmla="*/ 493044 h 493044"/>
                <a:gd name="connsiteX0" fmla="*/ 38 w 298929"/>
                <a:gd name="connsiteY0" fmla="*/ 0 h 493044"/>
                <a:gd name="connsiteX1" fmla="*/ 298929 w 298929"/>
                <a:gd name="connsiteY1" fmla="*/ 493044 h 493044"/>
                <a:gd name="connsiteX0" fmla="*/ 44 w 298935"/>
                <a:gd name="connsiteY0" fmla="*/ 0 h 493044"/>
                <a:gd name="connsiteX1" fmla="*/ 298935 w 298935"/>
                <a:gd name="connsiteY1" fmla="*/ 493044 h 493044"/>
                <a:gd name="connsiteX0" fmla="*/ 40 w 321327"/>
                <a:gd name="connsiteY0" fmla="*/ 0 h 420396"/>
                <a:gd name="connsiteX1" fmla="*/ 321327 w 321327"/>
                <a:gd name="connsiteY1" fmla="*/ 420396 h 420396"/>
                <a:gd name="connsiteX0" fmla="*/ 50 w 321337"/>
                <a:gd name="connsiteY0" fmla="*/ 0 h 420396"/>
                <a:gd name="connsiteX1" fmla="*/ 321337 w 321337"/>
                <a:gd name="connsiteY1" fmla="*/ 420396 h 420396"/>
                <a:gd name="connsiteX0" fmla="*/ 43 w 349325"/>
                <a:gd name="connsiteY0" fmla="*/ 0 h 378883"/>
                <a:gd name="connsiteX1" fmla="*/ 349325 w 349325"/>
                <a:gd name="connsiteY1" fmla="*/ 378883 h 378883"/>
                <a:gd name="connsiteX0" fmla="*/ 38 w 378705"/>
                <a:gd name="connsiteY0" fmla="*/ 0 h 693873"/>
                <a:gd name="connsiteX1" fmla="*/ 378705 w 378705"/>
                <a:gd name="connsiteY1" fmla="*/ 693873 h 693873"/>
                <a:gd name="connsiteX0" fmla="*/ 1784 w 146713"/>
                <a:gd name="connsiteY0" fmla="*/ 0 h 447667"/>
                <a:gd name="connsiteX1" fmla="*/ 146713 w 146713"/>
                <a:gd name="connsiteY1" fmla="*/ 447667 h 447667"/>
                <a:gd name="connsiteX0" fmla="*/ 111758 w 256687"/>
                <a:gd name="connsiteY0" fmla="*/ 79697 h 527364"/>
                <a:gd name="connsiteX1" fmla="*/ 256687 w 256687"/>
                <a:gd name="connsiteY1" fmla="*/ 527364 h 527364"/>
                <a:gd name="connsiteX0" fmla="*/ 73591 w 454957"/>
                <a:gd name="connsiteY0" fmla="*/ 59153 h 764635"/>
                <a:gd name="connsiteX1" fmla="*/ 454957 w 454957"/>
                <a:gd name="connsiteY1" fmla="*/ 764635 h 764635"/>
                <a:gd name="connsiteX0" fmla="*/ 0 w 381366"/>
                <a:gd name="connsiteY0" fmla="*/ 0 h 705482"/>
                <a:gd name="connsiteX1" fmla="*/ 381366 w 381366"/>
                <a:gd name="connsiteY1" fmla="*/ 705482 h 705482"/>
                <a:gd name="connsiteX0" fmla="*/ 0 w 408393"/>
                <a:gd name="connsiteY0" fmla="*/ 0 h 732229"/>
                <a:gd name="connsiteX1" fmla="*/ 408393 w 408393"/>
                <a:gd name="connsiteY1" fmla="*/ 732229 h 732229"/>
                <a:gd name="connsiteX0" fmla="*/ 0 w 408393"/>
                <a:gd name="connsiteY0" fmla="*/ 0 h 732229"/>
                <a:gd name="connsiteX1" fmla="*/ 236419 w 408393"/>
                <a:gd name="connsiteY1" fmla="*/ 333480 h 732229"/>
                <a:gd name="connsiteX2" fmla="*/ 408393 w 408393"/>
                <a:gd name="connsiteY2" fmla="*/ 732229 h 732229"/>
                <a:gd name="connsiteX0" fmla="*/ 0 w 431023"/>
                <a:gd name="connsiteY0" fmla="*/ 0 h 706975"/>
                <a:gd name="connsiteX1" fmla="*/ 259049 w 431023"/>
                <a:gd name="connsiteY1" fmla="*/ 308226 h 706975"/>
                <a:gd name="connsiteX2" fmla="*/ 431023 w 431023"/>
                <a:gd name="connsiteY2" fmla="*/ 706975 h 706975"/>
                <a:gd name="connsiteX0" fmla="*/ 0 w 431023"/>
                <a:gd name="connsiteY0" fmla="*/ 0 h 706975"/>
                <a:gd name="connsiteX1" fmla="*/ 259049 w 431023"/>
                <a:gd name="connsiteY1" fmla="*/ 308226 h 706975"/>
                <a:gd name="connsiteX2" fmla="*/ 431023 w 431023"/>
                <a:gd name="connsiteY2" fmla="*/ 706975 h 706975"/>
                <a:gd name="connsiteX0" fmla="*/ 0 w 431023"/>
                <a:gd name="connsiteY0" fmla="*/ 0 h 706975"/>
                <a:gd name="connsiteX1" fmla="*/ 275070 w 431023"/>
                <a:gd name="connsiteY1" fmla="*/ 294297 h 706975"/>
                <a:gd name="connsiteX2" fmla="*/ 431023 w 431023"/>
                <a:gd name="connsiteY2" fmla="*/ 706975 h 706975"/>
                <a:gd name="connsiteX0" fmla="*/ 0 w 431023"/>
                <a:gd name="connsiteY0" fmla="*/ 0 h 706975"/>
                <a:gd name="connsiteX1" fmla="*/ 275070 w 431023"/>
                <a:gd name="connsiteY1" fmla="*/ 294297 h 706975"/>
                <a:gd name="connsiteX2" fmla="*/ 431023 w 431023"/>
                <a:gd name="connsiteY2" fmla="*/ 706975 h 706975"/>
                <a:gd name="connsiteX0" fmla="*/ 0 w 431023"/>
                <a:gd name="connsiteY0" fmla="*/ 0 h 706975"/>
                <a:gd name="connsiteX1" fmla="*/ 275070 w 431023"/>
                <a:gd name="connsiteY1" fmla="*/ 294297 h 706975"/>
                <a:gd name="connsiteX2" fmla="*/ 431023 w 431023"/>
                <a:gd name="connsiteY2" fmla="*/ 706975 h 706975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  <a:gd name="connsiteX0" fmla="*/ 0 w 464251"/>
                <a:gd name="connsiteY0" fmla="*/ 0 h 778577"/>
                <a:gd name="connsiteX1" fmla="*/ 275070 w 464251"/>
                <a:gd name="connsiteY1" fmla="*/ 294297 h 778577"/>
                <a:gd name="connsiteX2" fmla="*/ 464251 w 464251"/>
                <a:gd name="connsiteY2" fmla="*/ 778577 h 7785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464251" h="778577">
                  <a:moveTo>
                    <a:pt x="0" y="0"/>
                  </a:moveTo>
                  <a:cubicBezTo>
                    <a:pt x="48916" y="50102"/>
                    <a:pt x="227819" y="223081"/>
                    <a:pt x="275070" y="294297"/>
                  </a:cubicBezTo>
                  <a:cubicBezTo>
                    <a:pt x="143866" y="509455"/>
                    <a:pt x="189680" y="454217"/>
                    <a:pt x="464251" y="778577"/>
                  </a:cubicBezTo>
                </a:path>
              </a:pathLst>
            </a:custGeom>
            <a:noFill/>
            <a:ln w="254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87" name="Line 72">
              <a:extLst>
                <a:ext uri="{FF2B5EF4-FFF2-40B4-BE49-F238E27FC236}">
                  <a16:creationId xmlns:a16="http://schemas.microsoft.com/office/drawing/2014/main" id="{AB38E8BC-982C-E07C-F564-52B1A6C1B8D9}"/>
                </a:ext>
              </a:extLst>
            </xdr:cNvPr>
            <xdr:cNvSpPr>
              <a:spLocks noChangeShapeType="1"/>
            </xdr:cNvSpPr>
          </xdr:nvSpPr>
          <xdr:spPr bwMode="auto">
            <a:xfrm rot="7132964">
              <a:off x="8381787" y="3567476"/>
              <a:ext cx="890307" cy="228292"/>
            </a:xfrm>
            <a:custGeom>
              <a:avLst/>
              <a:gdLst>
                <a:gd name="connsiteX0" fmla="*/ 0 w 10000"/>
                <a:gd name="connsiteY0" fmla="*/ 0 h 10000"/>
                <a:gd name="connsiteX1" fmla="*/ 10000 w 10000"/>
                <a:gd name="connsiteY1" fmla="*/ 10000 h 10000"/>
                <a:gd name="connsiteX0" fmla="*/ 0 w 156355000"/>
                <a:gd name="connsiteY0" fmla="*/ 0 h 9271"/>
                <a:gd name="connsiteX1" fmla="*/ 156355000 w 156355000"/>
                <a:gd name="connsiteY1" fmla="*/ 9271 h 9271"/>
                <a:gd name="connsiteX0" fmla="*/ 0 w 10033"/>
                <a:gd name="connsiteY0" fmla="*/ 0 h 10000"/>
                <a:gd name="connsiteX1" fmla="*/ 10000 w 10033"/>
                <a:gd name="connsiteY1" fmla="*/ 10000 h 10000"/>
                <a:gd name="connsiteX0" fmla="*/ 0 w 10000"/>
                <a:gd name="connsiteY0" fmla="*/ 0 h 10000"/>
                <a:gd name="connsiteX1" fmla="*/ 10000 w 10000"/>
                <a:gd name="connsiteY1" fmla="*/ 10000 h 10000"/>
                <a:gd name="connsiteX0" fmla="*/ 0 w 10000"/>
                <a:gd name="connsiteY0" fmla="*/ 0 h 10000"/>
                <a:gd name="connsiteX1" fmla="*/ 10000 w 10000"/>
                <a:gd name="connsiteY1" fmla="*/ 10000 h 10000"/>
                <a:gd name="connsiteX0" fmla="*/ 0 w 9231"/>
                <a:gd name="connsiteY0" fmla="*/ 0 h 6900"/>
                <a:gd name="connsiteX1" fmla="*/ 9231 w 9231"/>
                <a:gd name="connsiteY1" fmla="*/ 6900 h 6900"/>
                <a:gd name="connsiteX0" fmla="*/ 0 w 51254"/>
                <a:gd name="connsiteY0" fmla="*/ 0 h 15872"/>
                <a:gd name="connsiteX1" fmla="*/ 51254 w 51254"/>
                <a:gd name="connsiteY1" fmla="*/ 15872 h 15872"/>
                <a:gd name="connsiteX0" fmla="*/ 0 w 51254"/>
                <a:gd name="connsiteY0" fmla="*/ 0 h 15872"/>
                <a:gd name="connsiteX1" fmla="*/ 51254 w 51254"/>
                <a:gd name="connsiteY1" fmla="*/ 15872 h 15872"/>
                <a:gd name="connsiteX0" fmla="*/ 0 w 50941"/>
                <a:gd name="connsiteY0" fmla="*/ 0 h 18388"/>
                <a:gd name="connsiteX1" fmla="*/ 50941 w 50941"/>
                <a:gd name="connsiteY1" fmla="*/ 18388 h 18388"/>
                <a:gd name="connsiteX0" fmla="*/ 0 w 50941"/>
                <a:gd name="connsiteY0" fmla="*/ 0 h 18388"/>
                <a:gd name="connsiteX1" fmla="*/ 50941 w 50941"/>
                <a:gd name="connsiteY1" fmla="*/ 18388 h 18388"/>
                <a:gd name="connsiteX0" fmla="*/ 0 w 51294"/>
                <a:gd name="connsiteY0" fmla="*/ 0 h 18388"/>
                <a:gd name="connsiteX1" fmla="*/ 50941 w 51294"/>
                <a:gd name="connsiteY1" fmla="*/ 18388 h 18388"/>
                <a:gd name="connsiteX0" fmla="*/ 0 w 52124"/>
                <a:gd name="connsiteY0" fmla="*/ 0 h 18178"/>
                <a:gd name="connsiteX1" fmla="*/ 51879 w 52124"/>
                <a:gd name="connsiteY1" fmla="*/ 18178 h 18178"/>
                <a:gd name="connsiteX0" fmla="*/ 0 w 52124"/>
                <a:gd name="connsiteY0" fmla="*/ 0 h 18178"/>
                <a:gd name="connsiteX1" fmla="*/ 51879 w 52124"/>
                <a:gd name="connsiteY1" fmla="*/ 18178 h 18178"/>
                <a:gd name="connsiteX0" fmla="*/ 0 w 55547"/>
                <a:gd name="connsiteY0" fmla="*/ 0 h 19427"/>
                <a:gd name="connsiteX1" fmla="*/ 51879 w 55547"/>
                <a:gd name="connsiteY1" fmla="*/ 18178 h 19427"/>
                <a:gd name="connsiteX2" fmla="*/ 51255 w 55547"/>
                <a:gd name="connsiteY2" fmla="*/ 17825 h 19427"/>
                <a:gd name="connsiteX0" fmla="*/ 0 w 54029"/>
                <a:gd name="connsiteY0" fmla="*/ 0 h 21468"/>
                <a:gd name="connsiteX1" fmla="*/ 51879 w 54029"/>
                <a:gd name="connsiteY1" fmla="*/ 18178 h 21468"/>
                <a:gd name="connsiteX2" fmla="*/ 40629 w 54029"/>
                <a:gd name="connsiteY2" fmla="*/ 21460 h 21468"/>
                <a:gd name="connsiteX0" fmla="*/ 0 w 53573"/>
                <a:gd name="connsiteY0" fmla="*/ 0 h 21330"/>
                <a:gd name="connsiteX1" fmla="*/ 51879 w 53573"/>
                <a:gd name="connsiteY1" fmla="*/ 18178 h 21330"/>
                <a:gd name="connsiteX2" fmla="*/ 33753 w 53573"/>
                <a:gd name="connsiteY2" fmla="*/ 21320 h 21330"/>
                <a:gd name="connsiteX0" fmla="*/ 0 w 52124"/>
                <a:gd name="connsiteY0" fmla="*/ 0 h 21329"/>
                <a:gd name="connsiteX1" fmla="*/ 51879 w 52124"/>
                <a:gd name="connsiteY1" fmla="*/ 18178 h 21329"/>
                <a:gd name="connsiteX2" fmla="*/ 33753 w 52124"/>
                <a:gd name="connsiteY2" fmla="*/ 21320 h 21329"/>
                <a:gd name="connsiteX0" fmla="*/ 0 w 49434"/>
                <a:gd name="connsiteY0" fmla="*/ 0 h 23146"/>
                <a:gd name="connsiteX1" fmla="*/ 48754 w 49434"/>
                <a:gd name="connsiteY1" fmla="*/ 19995 h 23146"/>
                <a:gd name="connsiteX2" fmla="*/ 30628 w 49434"/>
                <a:gd name="connsiteY2" fmla="*/ 23137 h 23146"/>
                <a:gd name="connsiteX0" fmla="*/ 0 w 51022"/>
                <a:gd name="connsiteY0" fmla="*/ 0 h 24963"/>
                <a:gd name="connsiteX1" fmla="*/ 50629 w 51022"/>
                <a:gd name="connsiteY1" fmla="*/ 21812 h 24963"/>
                <a:gd name="connsiteX2" fmla="*/ 32503 w 51022"/>
                <a:gd name="connsiteY2" fmla="*/ 24954 h 24963"/>
                <a:gd name="connsiteX0" fmla="*/ 0 w 51022"/>
                <a:gd name="connsiteY0" fmla="*/ 0 h 24834"/>
                <a:gd name="connsiteX1" fmla="*/ 50629 w 51022"/>
                <a:gd name="connsiteY1" fmla="*/ 21812 h 24834"/>
                <a:gd name="connsiteX2" fmla="*/ 32699 w 51022"/>
                <a:gd name="connsiteY2" fmla="*/ 24822 h 24834"/>
                <a:gd name="connsiteX0" fmla="*/ 0 w 51022"/>
                <a:gd name="connsiteY0" fmla="*/ 0 h 24791"/>
                <a:gd name="connsiteX1" fmla="*/ 50629 w 51022"/>
                <a:gd name="connsiteY1" fmla="*/ 21812 h 24791"/>
                <a:gd name="connsiteX2" fmla="*/ 33287 w 51022"/>
                <a:gd name="connsiteY2" fmla="*/ 24778 h 24791"/>
                <a:gd name="connsiteX0" fmla="*/ 0 w 51022"/>
                <a:gd name="connsiteY0" fmla="*/ 0 h 21812"/>
                <a:gd name="connsiteX1" fmla="*/ 50629 w 51022"/>
                <a:gd name="connsiteY1" fmla="*/ 21812 h 21812"/>
                <a:gd name="connsiteX0" fmla="*/ 0 w 53281"/>
                <a:gd name="connsiteY0" fmla="*/ 0 h 21812"/>
                <a:gd name="connsiteX1" fmla="*/ 40533 w 53281"/>
                <a:gd name="connsiteY1" fmla="*/ 6302 h 21812"/>
                <a:gd name="connsiteX2" fmla="*/ 50629 w 53281"/>
                <a:gd name="connsiteY2" fmla="*/ 21812 h 21812"/>
                <a:gd name="connsiteX0" fmla="*/ 0 w 57268"/>
                <a:gd name="connsiteY0" fmla="*/ 0 h 21812"/>
                <a:gd name="connsiteX1" fmla="*/ 47092 w 57268"/>
                <a:gd name="connsiteY1" fmla="*/ 7524 h 21812"/>
                <a:gd name="connsiteX2" fmla="*/ 50629 w 57268"/>
                <a:gd name="connsiteY2" fmla="*/ 21812 h 21812"/>
                <a:gd name="connsiteX0" fmla="*/ 0 w 58277"/>
                <a:gd name="connsiteY0" fmla="*/ 0 h 14674"/>
                <a:gd name="connsiteX1" fmla="*/ 48101 w 58277"/>
                <a:gd name="connsiteY1" fmla="*/ 386 h 14674"/>
                <a:gd name="connsiteX2" fmla="*/ 51638 w 58277"/>
                <a:gd name="connsiteY2" fmla="*/ 14674 h 14674"/>
                <a:gd name="connsiteX0" fmla="*/ 0 w 58277"/>
                <a:gd name="connsiteY0" fmla="*/ 0 h 14674"/>
                <a:gd name="connsiteX1" fmla="*/ 48101 w 58277"/>
                <a:gd name="connsiteY1" fmla="*/ 386 h 14674"/>
                <a:gd name="connsiteX2" fmla="*/ 51638 w 58277"/>
                <a:gd name="connsiteY2" fmla="*/ 14674 h 14674"/>
                <a:gd name="connsiteX0" fmla="*/ 0 w 57359"/>
                <a:gd name="connsiteY0" fmla="*/ 0 h 15767"/>
                <a:gd name="connsiteX1" fmla="*/ 48101 w 57359"/>
                <a:gd name="connsiteY1" fmla="*/ 386 h 15767"/>
                <a:gd name="connsiteX2" fmla="*/ 48443 w 57359"/>
                <a:gd name="connsiteY2" fmla="*/ 15767 h 15767"/>
                <a:gd name="connsiteX0" fmla="*/ 0 w 48443"/>
                <a:gd name="connsiteY0" fmla="*/ 0 h 15767"/>
                <a:gd name="connsiteX1" fmla="*/ 48101 w 48443"/>
                <a:gd name="connsiteY1" fmla="*/ 386 h 15767"/>
                <a:gd name="connsiteX2" fmla="*/ 48443 w 48443"/>
                <a:gd name="connsiteY2" fmla="*/ 15767 h 15767"/>
                <a:gd name="connsiteX0" fmla="*/ 0 w 48443"/>
                <a:gd name="connsiteY0" fmla="*/ 0 h 15767"/>
                <a:gd name="connsiteX1" fmla="*/ 48101 w 48443"/>
                <a:gd name="connsiteY1" fmla="*/ 386 h 15767"/>
                <a:gd name="connsiteX2" fmla="*/ 48443 w 48443"/>
                <a:gd name="connsiteY2" fmla="*/ 15767 h 15767"/>
                <a:gd name="connsiteX0" fmla="*/ 0 w 48101"/>
                <a:gd name="connsiteY0" fmla="*/ 0 h 386"/>
                <a:gd name="connsiteX1" fmla="*/ 48101 w 48101"/>
                <a:gd name="connsiteY1" fmla="*/ 386 h 386"/>
                <a:gd name="connsiteX0" fmla="*/ 0 w 10234"/>
                <a:gd name="connsiteY0" fmla="*/ 0 h 5040"/>
                <a:gd name="connsiteX1" fmla="*/ 10234 w 10234"/>
                <a:gd name="connsiteY1" fmla="*/ 5040 h 5040"/>
                <a:gd name="connsiteX0" fmla="*/ 0 w 10000"/>
                <a:gd name="connsiteY0" fmla="*/ 583 h 10583"/>
                <a:gd name="connsiteX1" fmla="*/ 10000 w 10000"/>
                <a:gd name="connsiteY1" fmla="*/ 10583 h 10583"/>
                <a:gd name="connsiteX0" fmla="*/ 0 w 10000"/>
                <a:gd name="connsiteY0" fmla="*/ 740 h 10740"/>
                <a:gd name="connsiteX1" fmla="*/ 10000 w 10000"/>
                <a:gd name="connsiteY1" fmla="*/ 10740 h 10740"/>
                <a:gd name="connsiteX0" fmla="*/ 0 w 10000"/>
                <a:gd name="connsiteY0" fmla="*/ 309 h 10352"/>
                <a:gd name="connsiteX1" fmla="*/ 10000 w 10000"/>
                <a:gd name="connsiteY1" fmla="*/ 10309 h 10352"/>
                <a:gd name="connsiteX0" fmla="*/ 0 w 9621"/>
                <a:gd name="connsiteY0" fmla="*/ 285 h 11513"/>
                <a:gd name="connsiteX1" fmla="*/ 9621 w 9621"/>
                <a:gd name="connsiteY1" fmla="*/ 11473 h 11513"/>
                <a:gd name="connsiteX0" fmla="*/ 0 w 9928"/>
                <a:gd name="connsiteY0" fmla="*/ 511 h 3083"/>
                <a:gd name="connsiteX1" fmla="*/ 9928 w 9928"/>
                <a:gd name="connsiteY1" fmla="*/ 3006 h 3083"/>
                <a:gd name="connsiteX0" fmla="*/ 0 w 11540"/>
                <a:gd name="connsiteY0" fmla="*/ 1375 h 14198"/>
                <a:gd name="connsiteX1" fmla="*/ 11540 w 11540"/>
                <a:gd name="connsiteY1" fmla="*/ 13994 h 14198"/>
                <a:gd name="connsiteX0" fmla="*/ 0 w 11540"/>
                <a:gd name="connsiteY0" fmla="*/ 12 h 13255"/>
                <a:gd name="connsiteX1" fmla="*/ 2191 w 11540"/>
                <a:gd name="connsiteY1" fmla="*/ 13066 h 13255"/>
                <a:gd name="connsiteX2" fmla="*/ 11540 w 11540"/>
                <a:gd name="connsiteY2" fmla="*/ 12631 h 13255"/>
                <a:gd name="connsiteX0" fmla="*/ 0 w 11540"/>
                <a:gd name="connsiteY0" fmla="*/ 10 h 16473"/>
                <a:gd name="connsiteX1" fmla="*/ 1717 w 11540"/>
                <a:gd name="connsiteY1" fmla="*/ 16459 h 16473"/>
                <a:gd name="connsiteX2" fmla="*/ 11540 w 11540"/>
                <a:gd name="connsiteY2" fmla="*/ 12629 h 16473"/>
                <a:gd name="connsiteX0" fmla="*/ 0 w 11007"/>
                <a:gd name="connsiteY0" fmla="*/ 2 h 68510"/>
                <a:gd name="connsiteX1" fmla="*/ 1184 w 11007"/>
                <a:gd name="connsiteY1" fmla="*/ 68507 h 68510"/>
                <a:gd name="connsiteX2" fmla="*/ 11007 w 11007"/>
                <a:gd name="connsiteY2" fmla="*/ 64677 h 68510"/>
                <a:gd name="connsiteX0" fmla="*/ 0 w 11007"/>
                <a:gd name="connsiteY0" fmla="*/ 2 h 66247"/>
                <a:gd name="connsiteX1" fmla="*/ 710 w 11007"/>
                <a:gd name="connsiteY1" fmla="*/ 66244 h 66247"/>
                <a:gd name="connsiteX2" fmla="*/ 11007 w 11007"/>
                <a:gd name="connsiteY2" fmla="*/ 64677 h 66247"/>
                <a:gd name="connsiteX0" fmla="*/ 0 w 12132"/>
                <a:gd name="connsiteY0" fmla="*/ 1 h 86614"/>
                <a:gd name="connsiteX1" fmla="*/ 1835 w 12132"/>
                <a:gd name="connsiteY1" fmla="*/ 86612 h 86614"/>
                <a:gd name="connsiteX2" fmla="*/ 12132 w 12132"/>
                <a:gd name="connsiteY2" fmla="*/ 85045 h 86614"/>
                <a:gd name="connsiteX0" fmla="*/ 0 w 12132"/>
                <a:gd name="connsiteY0" fmla="*/ 2 h 86613"/>
                <a:gd name="connsiteX1" fmla="*/ 1835 w 12132"/>
                <a:gd name="connsiteY1" fmla="*/ 86613 h 86613"/>
                <a:gd name="connsiteX2" fmla="*/ 12132 w 12132"/>
                <a:gd name="connsiteY2" fmla="*/ 85046 h 86613"/>
                <a:gd name="connsiteX0" fmla="*/ 0 w 12132"/>
                <a:gd name="connsiteY0" fmla="*/ 2 h 86613"/>
                <a:gd name="connsiteX1" fmla="*/ 1835 w 12132"/>
                <a:gd name="connsiteY1" fmla="*/ 86613 h 86613"/>
                <a:gd name="connsiteX2" fmla="*/ 12132 w 12132"/>
                <a:gd name="connsiteY2" fmla="*/ 85046 h 86613"/>
                <a:gd name="connsiteX0" fmla="*/ 0 w 15316"/>
                <a:gd name="connsiteY0" fmla="*/ 51 h 21755"/>
                <a:gd name="connsiteX1" fmla="*/ 5019 w 15316"/>
                <a:gd name="connsiteY1" fmla="*/ 21755 h 21755"/>
                <a:gd name="connsiteX2" fmla="*/ 15316 w 15316"/>
                <a:gd name="connsiteY2" fmla="*/ 20188 h 21755"/>
                <a:gd name="connsiteX0" fmla="*/ 0 w 15316"/>
                <a:gd name="connsiteY0" fmla="*/ 15049 h 36753"/>
                <a:gd name="connsiteX1" fmla="*/ 5019 w 15316"/>
                <a:gd name="connsiteY1" fmla="*/ 36753 h 36753"/>
                <a:gd name="connsiteX2" fmla="*/ 15316 w 15316"/>
                <a:gd name="connsiteY2" fmla="*/ 35186 h 36753"/>
                <a:gd name="connsiteX0" fmla="*/ 0 w 15316"/>
                <a:gd name="connsiteY0" fmla="*/ 15702 h 37406"/>
                <a:gd name="connsiteX1" fmla="*/ 5019 w 15316"/>
                <a:gd name="connsiteY1" fmla="*/ 37406 h 37406"/>
                <a:gd name="connsiteX2" fmla="*/ 15316 w 15316"/>
                <a:gd name="connsiteY2" fmla="*/ 35839 h 37406"/>
                <a:gd name="connsiteX0" fmla="*/ 0 w 15316"/>
                <a:gd name="connsiteY0" fmla="*/ 17935 h 39639"/>
                <a:gd name="connsiteX1" fmla="*/ 3958 w 15316"/>
                <a:gd name="connsiteY1" fmla="*/ 470 h 39639"/>
                <a:gd name="connsiteX2" fmla="*/ 5019 w 15316"/>
                <a:gd name="connsiteY2" fmla="*/ 39639 h 39639"/>
                <a:gd name="connsiteX3" fmla="*/ 15316 w 15316"/>
                <a:gd name="connsiteY3" fmla="*/ 38072 h 39639"/>
                <a:gd name="connsiteX0" fmla="*/ 0 w 15316"/>
                <a:gd name="connsiteY0" fmla="*/ 17465 h 39169"/>
                <a:gd name="connsiteX1" fmla="*/ 3958 w 15316"/>
                <a:gd name="connsiteY1" fmla="*/ 0 h 39169"/>
                <a:gd name="connsiteX2" fmla="*/ 5019 w 15316"/>
                <a:gd name="connsiteY2" fmla="*/ 39169 h 39169"/>
                <a:gd name="connsiteX3" fmla="*/ 15316 w 15316"/>
                <a:gd name="connsiteY3" fmla="*/ 37602 h 39169"/>
                <a:gd name="connsiteX0" fmla="*/ 0 w 16435"/>
                <a:gd name="connsiteY0" fmla="*/ 32014 h 39169"/>
                <a:gd name="connsiteX1" fmla="*/ 5077 w 16435"/>
                <a:gd name="connsiteY1" fmla="*/ 0 h 39169"/>
                <a:gd name="connsiteX2" fmla="*/ 6138 w 16435"/>
                <a:gd name="connsiteY2" fmla="*/ 39169 h 39169"/>
                <a:gd name="connsiteX3" fmla="*/ 16435 w 16435"/>
                <a:gd name="connsiteY3" fmla="*/ 37602 h 39169"/>
                <a:gd name="connsiteX0" fmla="*/ 0 w 16435"/>
                <a:gd name="connsiteY0" fmla="*/ 29776 h 36931"/>
                <a:gd name="connsiteX1" fmla="*/ 4131 w 16435"/>
                <a:gd name="connsiteY1" fmla="*/ 0 h 36931"/>
                <a:gd name="connsiteX2" fmla="*/ 6138 w 16435"/>
                <a:gd name="connsiteY2" fmla="*/ 36931 h 36931"/>
                <a:gd name="connsiteX3" fmla="*/ 16435 w 16435"/>
                <a:gd name="connsiteY3" fmla="*/ 35364 h 36931"/>
                <a:gd name="connsiteX0" fmla="*/ 0 w 11272"/>
                <a:gd name="connsiteY0" fmla="*/ 29776 h 38221"/>
                <a:gd name="connsiteX1" fmla="*/ 4131 w 11272"/>
                <a:gd name="connsiteY1" fmla="*/ 0 h 38221"/>
                <a:gd name="connsiteX2" fmla="*/ 6138 w 11272"/>
                <a:gd name="connsiteY2" fmla="*/ 36931 h 38221"/>
                <a:gd name="connsiteX3" fmla="*/ 11272 w 11272"/>
                <a:gd name="connsiteY3" fmla="*/ 37603 h 38221"/>
                <a:gd name="connsiteX0" fmla="*/ 0 w 12391"/>
                <a:gd name="connsiteY0" fmla="*/ 24181 h 38221"/>
                <a:gd name="connsiteX1" fmla="*/ 5250 w 12391"/>
                <a:gd name="connsiteY1" fmla="*/ 0 h 38221"/>
                <a:gd name="connsiteX2" fmla="*/ 7257 w 12391"/>
                <a:gd name="connsiteY2" fmla="*/ 36931 h 38221"/>
                <a:gd name="connsiteX3" fmla="*/ 12391 w 12391"/>
                <a:gd name="connsiteY3" fmla="*/ 37603 h 38221"/>
                <a:gd name="connsiteX0" fmla="*/ 0 w 13084"/>
                <a:gd name="connsiteY0" fmla="*/ 24181 h 36931"/>
                <a:gd name="connsiteX1" fmla="*/ 5250 w 13084"/>
                <a:gd name="connsiteY1" fmla="*/ 0 h 36931"/>
                <a:gd name="connsiteX2" fmla="*/ 7257 w 13084"/>
                <a:gd name="connsiteY2" fmla="*/ 36931 h 36931"/>
                <a:gd name="connsiteX3" fmla="*/ 13084 w 13084"/>
                <a:gd name="connsiteY3" fmla="*/ 10983 h 36931"/>
                <a:gd name="connsiteX0" fmla="*/ 0 w 13084"/>
                <a:gd name="connsiteY0" fmla="*/ 24181 h 30499"/>
                <a:gd name="connsiteX1" fmla="*/ 5250 w 13084"/>
                <a:gd name="connsiteY1" fmla="*/ 0 h 30499"/>
                <a:gd name="connsiteX2" fmla="*/ 7762 w 13084"/>
                <a:gd name="connsiteY2" fmla="*/ 30499 h 30499"/>
                <a:gd name="connsiteX3" fmla="*/ 13084 w 13084"/>
                <a:gd name="connsiteY3" fmla="*/ 10983 h 30499"/>
                <a:gd name="connsiteX0" fmla="*/ 0 w 13084"/>
                <a:gd name="connsiteY0" fmla="*/ 20420 h 26738"/>
                <a:gd name="connsiteX1" fmla="*/ 3821 w 13084"/>
                <a:gd name="connsiteY1" fmla="*/ 0 h 26738"/>
                <a:gd name="connsiteX2" fmla="*/ 7762 w 13084"/>
                <a:gd name="connsiteY2" fmla="*/ 26738 h 26738"/>
                <a:gd name="connsiteX3" fmla="*/ 13084 w 13084"/>
                <a:gd name="connsiteY3" fmla="*/ 7222 h 26738"/>
                <a:gd name="connsiteX0" fmla="*/ 0 w 13084"/>
                <a:gd name="connsiteY0" fmla="*/ 20420 h 26738"/>
                <a:gd name="connsiteX1" fmla="*/ 3821 w 13084"/>
                <a:gd name="connsiteY1" fmla="*/ 0 h 26738"/>
                <a:gd name="connsiteX2" fmla="*/ 7762 w 13084"/>
                <a:gd name="connsiteY2" fmla="*/ 26738 h 26738"/>
                <a:gd name="connsiteX3" fmla="*/ 13084 w 13084"/>
                <a:gd name="connsiteY3" fmla="*/ 7222 h 26738"/>
                <a:gd name="connsiteX0" fmla="*/ 0 w 13084"/>
                <a:gd name="connsiteY0" fmla="*/ 20420 h 26738"/>
                <a:gd name="connsiteX1" fmla="*/ 3821 w 13084"/>
                <a:gd name="connsiteY1" fmla="*/ 0 h 26738"/>
                <a:gd name="connsiteX2" fmla="*/ 7762 w 13084"/>
                <a:gd name="connsiteY2" fmla="*/ 26738 h 26738"/>
                <a:gd name="connsiteX3" fmla="*/ 13084 w 13084"/>
                <a:gd name="connsiteY3" fmla="*/ 7222 h 26738"/>
                <a:gd name="connsiteX0" fmla="*/ 0 w 13084"/>
                <a:gd name="connsiteY0" fmla="*/ 23914 h 30232"/>
                <a:gd name="connsiteX1" fmla="*/ 4424 w 13084"/>
                <a:gd name="connsiteY1" fmla="*/ 0 h 30232"/>
                <a:gd name="connsiteX2" fmla="*/ 7762 w 13084"/>
                <a:gd name="connsiteY2" fmla="*/ 30232 h 30232"/>
                <a:gd name="connsiteX3" fmla="*/ 13084 w 13084"/>
                <a:gd name="connsiteY3" fmla="*/ 10716 h 30232"/>
                <a:gd name="connsiteX0" fmla="*/ 0 w 13084"/>
                <a:gd name="connsiteY0" fmla="*/ 23914 h 30232"/>
                <a:gd name="connsiteX1" fmla="*/ 4424 w 13084"/>
                <a:gd name="connsiteY1" fmla="*/ 0 h 30232"/>
                <a:gd name="connsiteX2" fmla="*/ 7762 w 13084"/>
                <a:gd name="connsiteY2" fmla="*/ 30232 h 30232"/>
                <a:gd name="connsiteX3" fmla="*/ 13084 w 13084"/>
                <a:gd name="connsiteY3" fmla="*/ 10716 h 30232"/>
                <a:gd name="connsiteX0" fmla="*/ 0 w 13084"/>
                <a:gd name="connsiteY0" fmla="*/ 23914 h 30232"/>
                <a:gd name="connsiteX1" fmla="*/ 4424 w 13084"/>
                <a:gd name="connsiteY1" fmla="*/ 0 h 30232"/>
                <a:gd name="connsiteX2" fmla="*/ 7762 w 13084"/>
                <a:gd name="connsiteY2" fmla="*/ 30232 h 30232"/>
                <a:gd name="connsiteX3" fmla="*/ 13084 w 13084"/>
                <a:gd name="connsiteY3" fmla="*/ 10716 h 30232"/>
                <a:gd name="connsiteX0" fmla="*/ 0 w 15178"/>
                <a:gd name="connsiteY0" fmla="*/ 27229 h 30232"/>
                <a:gd name="connsiteX1" fmla="*/ 6518 w 15178"/>
                <a:gd name="connsiteY1" fmla="*/ 0 h 30232"/>
                <a:gd name="connsiteX2" fmla="*/ 9856 w 15178"/>
                <a:gd name="connsiteY2" fmla="*/ 30232 h 30232"/>
                <a:gd name="connsiteX3" fmla="*/ 15178 w 15178"/>
                <a:gd name="connsiteY3" fmla="*/ 10716 h 30232"/>
                <a:gd name="connsiteX0" fmla="*/ 0 w 15178"/>
                <a:gd name="connsiteY0" fmla="*/ 24291 h 27294"/>
                <a:gd name="connsiteX1" fmla="*/ 6616 w 15178"/>
                <a:gd name="connsiteY1" fmla="*/ 0 h 27294"/>
                <a:gd name="connsiteX2" fmla="*/ 9856 w 15178"/>
                <a:gd name="connsiteY2" fmla="*/ 27294 h 27294"/>
                <a:gd name="connsiteX3" fmla="*/ 15178 w 15178"/>
                <a:gd name="connsiteY3" fmla="*/ 7778 h 27294"/>
                <a:gd name="connsiteX0" fmla="*/ 0 w 15178"/>
                <a:gd name="connsiteY0" fmla="*/ 24291 h 27294"/>
                <a:gd name="connsiteX1" fmla="*/ 6616 w 15178"/>
                <a:gd name="connsiteY1" fmla="*/ 0 h 27294"/>
                <a:gd name="connsiteX2" fmla="*/ 9856 w 15178"/>
                <a:gd name="connsiteY2" fmla="*/ 27294 h 27294"/>
                <a:gd name="connsiteX3" fmla="*/ 15178 w 15178"/>
                <a:gd name="connsiteY3" fmla="*/ 7778 h 27294"/>
                <a:gd name="connsiteX0" fmla="*/ 0 w 15907"/>
                <a:gd name="connsiteY0" fmla="*/ 27496 h 27496"/>
                <a:gd name="connsiteX1" fmla="*/ 7345 w 15907"/>
                <a:gd name="connsiteY1" fmla="*/ 0 h 27496"/>
                <a:gd name="connsiteX2" fmla="*/ 10585 w 15907"/>
                <a:gd name="connsiteY2" fmla="*/ 27294 h 27496"/>
                <a:gd name="connsiteX3" fmla="*/ 15907 w 15907"/>
                <a:gd name="connsiteY3" fmla="*/ 7778 h 27496"/>
                <a:gd name="connsiteX0" fmla="*/ 0 w 16267"/>
                <a:gd name="connsiteY0" fmla="*/ 29922 h 29922"/>
                <a:gd name="connsiteX1" fmla="*/ 7705 w 16267"/>
                <a:gd name="connsiteY1" fmla="*/ 0 h 29922"/>
                <a:gd name="connsiteX2" fmla="*/ 10945 w 16267"/>
                <a:gd name="connsiteY2" fmla="*/ 27294 h 29922"/>
                <a:gd name="connsiteX3" fmla="*/ 16267 w 16267"/>
                <a:gd name="connsiteY3" fmla="*/ 7778 h 29922"/>
                <a:gd name="connsiteX0" fmla="*/ 0 w 16267"/>
                <a:gd name="connsiteY0" fmla="*/ 29922 h 32412"/>
                <a:gd name="connsiteX1" fmla="*/ 7705 w 16267"/>
                <a:gd name="connsiteY1" fmla="*/ 0 h 32412"/>
                <a:gd name="connsiteX2" fmla="*/ 9398 w 16267"/>
                <a:gd name="connsiteY2" fmla="*/ 32412 h 32412"/>
                <a:gd name="connsiteX3" fmla="*/ 16267 w 16267"/>
                <a:gd name="connsiteY3" fmla="*/ 7778 h 32412"/>
                <a:gd name="connsiteX0" fmla="*/ 0 w 16267"/>
                <a:gd name="connsiteY0" fmla="*/ 29922 h 32412"/>
                <a:gd name="connsiteX1" fmla="*/ 7705 w 16267"/>
                <a:gd name="connsiteY1" fmla="*/ 0 h 32412"/>
                <a:gd name="connsiteX2" fmla="*/ 9398 w 16267"/>
                <a:gd name="connsiteY2" fmla="*/ 32412 h 32412"/>
                <a:gd name="connsiteX3" fmla="*/ 16267 w 16267"/>
                <a:gd name="connsiteY3" fmla="*/ 7778 h 32412"/>
                <a:gd name="connsiteX0" fmla="*/ 0 w 16267"/>
                <a:gd name="connsiteY0" fmla="*/ 32681 h 35171"/>
                <a:gd name="connsiteX1" fmla="*/ 7705 w 16267"/>
                <a:gd name="connsiteY1" fmla="*/ 2759 h 35171"/>
                <a:gd name="connsiteX2" fmla="*/ 7905 w 16267"/>
                <a:gd name="connsiteY2" fmla="*/ 5004 h 35171"/>
                <a:gd name="connsiteX3" fmla="*/ 9398 w 16267"/>
                <a:gd name="connsiteY3" fmla="*/ 35171 h 35171"/>
                <a:gd name="connsiteX4" fmla="*/ 16267 w 16267"/>
                <a:gd name="connsiteY4" fmla="*/ 10537 h 35171"/>
                <a:gd name="connsiteX0" fmla="*/ 0 w 16267"/>
                <a:gd name="connsiteY0" fmla="*/ 31544 h 34034"/>
                <a:gd name="connsiteX1" fmla="*/ 7705 w 16267"/>
                <a:gd name="connsiteY1" fmla="*/ 1622 h 34034"/>
                <a:gd name="connsiteX2" fmla="*/ 6646 w 16267"/>
                <a:gd name="connsiteY2" fmla="*/ 8563 h 34034"/>
                <a:gd name="connsiteX3" fmla="*/ 9398 w 16267"/>
                <a:gd name="connsiteY3" fmla="*/ 34034 h 34034"/>
                <a:gd name="connsiteX4" fmla="*/ 16267 w 16267"/>
                <a:gd name="connsiteY4" fmla="*/ 9400 h 34034"/>
                <a:gd name="connsiteX0" fmla="*/ 0 w 16267"/>
                <a:gd name="connsiteY0" fmla="*/ 31031 h 33521"/>
                <a:gd name="connsiteX1" fmla="*/ 7705 w 16267"/>
                <a:gd name="connsiteY1" fmla="*/ 1109 h 33521"/>
                <a:gd name="connsiteX2" fmla="*/ 6132 w 16267"/>
                <a:gd name="connsiteY2" fmla="*/ 12835 h 33521"/>
                <a:gd name="connsiteX3" fmla="*/ 9398 w 16267"/>
                <a:gd name="connsiteY3" fmla="*/ 33521 h 33521"/>
                <a:gd name="connsiteX4" fmla="*/ 16267 w 16267"/>
                <a:gd name="connsiteY4" fmla="*/ 8887 h 33521"/>
                <a:gd name="connsiteX0" fmla="*/ 0 w 16267"/>
                <a:gd name="connsiteY0" fmla="*/ 22144 h 24634"/>
                <a:gd name="connsiteX1" fmla="*/ 6132 w 16267"/>
                <a:gd name="connsiteY1" fmla="*/ 3948 h 24634"/>
                <a:gd name="connsiteX2" fmla="*/ 9398 w 16267"/>
                <a:gd name="connsiteY2" fmla="*/ 24634 h 24634"/>
                <a:gd name="connsiteX3" fmla="*/ 16267 w 16267"/>
                <a:gd name="connsiteY3" fmla="*/ 0 h 24634"/>
                <a:gd name="connsiteX0" fmla="*/ 0 w 16267"/>
                <a:gd name="connsiteY0" fmla="*/ 22144 h 24634"/>
                <a:gd name="connsiteX1" fmla="*/ 6132 w 16267"/>
                <a:gd name="connsiteY1" fmla="*/ 3948 h 24634"/>
                <a:gd name="connsiteX2" fmla="*/ 9398 w 16267"/>
                <a:gd name="connsiteY2" fmla="*/ 24634 h 24634"/>
                <a:gd name="connsiteX3" fmla="*/ 16267 w 16267"/>
                <a:gd name="connsiteY3" fmla="*/ 0 h 24634"/>
                <a:gd name="connsiteX0" fmla="*/ 0 w 16267"/>
                <a:gd name="connsiteY0" fmla="*/ 22144 h 24634"/>
                <a:gd name="connsiteX1" fmla="*/ 6132 w 16267"/>
                <a:gd name="connsiteY1" fmla="*/ 3948 h 24634"/>
                <a:gd name="connsiteX2" fmla="*/ 9398 w 16267"/>
                <a:gd name="connsiteY2" fmla="*/ 24634 h 24634"/>
                <a:gd name="connsiteX3" fmla="*/ 16267 w 16267"/>
                <a:gd name="connsiteY3" fmla="*/ 0 h 2463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576 w 15711"/>
                <a:gd name="connsiteY1" fmla="*/ 39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449 w 15711"/>
                <a:gd name="connsiteY1" fmla="*/ 27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449 w 15711"/>
                <a:gd name="connsiteY1" fmla="*/ 27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449 w 15711"/>
                <a:gd name="connsiteY1" fmla="*/ 2748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683 w 15711"/>
                <a:gd name="connsiteY1" fmla="*/ 1017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711"/>
                <a:gd name="connsiteY0" fmla="*/ 25594 h 25594"/>
                <a:gd name="connsiteX1" fmla="*/ 5481 w 15711"/>
                <a:gd name="connsiteY1" fmla="*/ 8574 h 25594"/>
                <a:gd name="connsiteX2" fmla="*/ 8842 w 15711"/>
                <a:gd name="connsiteY2" fmla="*/ 24634 h 25594"/>
                <a:gd name="connsiteX3" fmla="*/ 15711 w 15711"/>
                <a:gd name="connsiteY3" fmla="*/ 0 h 25594"/>
                <a:gd name="connsiteX0" fmla="*/ 0 w 15436"/>
                <a:gd name="connsiteY0" fmla="*/ 27332 h 27332"/>
                <a:gd name="connsiteX1" fmla="*/ 5206 w 15436"/>
                <a:gd name="connsiteY1" fmla="*/ 8574 h 27332"/>
                <a:gd name="connsiteX2" fmla="*/ 8567 w 15436"/>
                <a:gd name="connsiteY2" fmla="*/ 24634 h 27332"/>
                <a:gd name="connsiteX3" fmla="*/ 15436 w 15436"/>
                <a:gd name="connsiteY3" fmla="*/ 0 h 27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5436" h="27332">
                  <a:moveTo>
                    <a:pt x="0" y="27332"/>
                  </a:moveTo>
                  <a:cubicBezTo>
                    <a:pt x="1277" y="23541"/>
                    <a:pt x="3420" y="12645"/>
                    <a:pt x="5206" y="8574"/>
                  </a:cubicBezTo>
                  <a:cubicBezTo>
                    <a:pt x="5850" y="10272"/>
                    <a:pt x="6812" y="20856"/>
                    <a:pt x="8567" y="24634"/>
                  </a:cubicBezTo>
                  <a:cubicBezTo>
                    <a:pt x="13155" y="3765"/>
                    <a:pt x="15342" y="2543"/>
                    <a:pt x="15436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arrow" w="sm" len="med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177" name="Text Box 1620">
            <a:extLst>
              <a:ext uri="{FF2B5EF4-FFF2-40B4-BE49-F238E27FC236}">
                <a16:creationId xmlns:a16="http://schemas.microsoft.com/office/drawing/2014/main" id="{621ED959-545A-1B28-8443-91F78F3B1DD8}"/>
              </a:ext>
            </a:extLst>
          </xdr:cNvPr>
          <xdr:cNvSpPr txBox="1">
            <a:spLocks noChangeArrowheads="1"/>
          </xdr:cNvSpPr>
        </xdr:nvSpPr>
        <xdr:spPr bwMode="auto">
          <a:xfrm rot="16372784">
            <a:off x="8847617" y="3735127"/>
            <a:ext cx="45719" cy="9837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332728</xdr:colOff>
      <xdr:row>22</xdr:row>
      <xdr:rowOff>18004</xdr:rowOff>
    </xdr:from>
    <xdr:to>
      <xdr:col>13</xdr:col>
      <xdr:colOff>477552</xdr:colOff>
      <xdr:row>22</xdr:row>
      <xdr:rowOff>155269</xdr:rowOff>
    </xdr:to>
    <xdr:sp macro="" textlink="">
      <xdr:nvSpPr>
        <xdr:cNvPr id="1190" name="AutoShape 4802">
          <a:extLst>
            <a:ext uri="{FF2B5EF4-FFF2-40B4-BE49-F238E27FC236}">
              <a16:creationId xmlns:a16="http://schemas.microsoft.com/office/drawing/2014/main" id="{418E7385-7909-4C50-A210-00F09BEF4F73}"/>
            </a:ext>
          </a:extLst>
        </xdr:cNvPr>
        <xdr:cNvSpPr>
          <a:spLocks noChangeArrowheads="1"/>
        </xdr:cNvSpPr>
      </xdr:nvSpPr>
      <xdr:spPr bwMode="auto">
        <a:xfrm>
          <a:off x="8524228" y="3667984"/>
          <a:ext cx="144824" cy="13726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543835</xdr:colOff>
      <xdr:row>22</xdr:row>
      <xdr:rowOff>99981</xdr:rowOff>
    </xdr:from>
    <xdr:ext cx="302079" cy="305168"/>
    <xdr:grpSp>
      <xdr:nvGrpSpPr>
        <xdr:cNvPr id="1191" name="Group 6672">
          <a:extLst>
            <a:ext uri="{FF2B5EF4-FFF2-40B4-BE49-F238E27FC236}">
              <a16:creationId xmlns:a16="http://schemas.microsoft.com/office/drawing/2014/main" id="{A23E9733-D58A-400F-BE75-27D73A9A0C37}"/>
            </a:ext>
          </a:extLst>
        </xdr:cNvPr>
        <xdr:cNvGrpSpPr>
          <a:grpSpLocks/>
        </xdr:cNvGrpSpPr>
      </xdr:nvGrpSpPr>
      <xdr:grpSpPr bwMode="auto">
        <a:xfrm>
          <a:off x="8762965" y="3764561"/>
          <a:ext cx="302079" cy="305168"/>
          <a:chOff x="536" y="109"/>
          <a:chExt cx="46" cy="44"/>
        </a:xfrm>
      </xdr:grpSpPr>
      <xdr:pic>
        <xdr:nvPicPr>
          <xdr:cNvPr id="1192" name="Picture 6673" descr="route2">
            <a:extLst>
              <a:ext uri="{FF2B5EF4-FFF2-40B4-BE49-F238E27FC236}">
                <a16:creationId xmlns:a16="http://schemas.microsoft.com/office/drawing/2014/main" id="{DE3134D7-5D0C-4E50-6AB1-7ACCDF7C168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3" name="Text Box 6674">
            <a:extLst>
              <a:ext uri="{FF2B5EF4-FFF2-40B4-BE49-F238E27FC236}">
                <a16:creationId xmlns:a16="http://schemas.microsoft.com/office/drawing/2014/main" id="{84F7D962-31DA-51D2-8BD6-3D1EF147306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417498</xdr:colOff>
      <xdr:row>21</xdr:row>
      <xdr:rowOff>137215</xdr:rowOff>
    </xdr:from>
    <xdr:ext cx="834990" cy="283201"/>
    <xdr:sp macro="" textlink="">
      <xdr:nvSpPr>
        <xdr:cNvPr id="1194" name="Text Box 616">
          <a:extLst>
            <a:ext uri="{FF2B5EF4-FFF2-40B4-BE49-F238E27FC236}">
              <a16:creationId xmlns:a16="http://schemas.microsoft.com/office/drawing/2014/main" id="{AE59BCCB-7EBF-4C70-BE09-24B4710BCCBD}"/>
            </a:ext>
          </a:extLst>
        </xdr:cNvPr>
        <xdr:cNvSpPr txBox="1">
          <a:spLocks noChangeArrowheads="1"/>
        </xdr:cNvSpPr>
      </xdr:nvSpPr>
      <xdr:spPr bwMode="auto">
        <a:xfrm>
          <a:off x="9965358" y="3619555"/>
          <a:ext cx="834990" cy="28320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ファミリーマート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与謝野町岩滝店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15</xdr:col>
      <xdr:colOff>325802</xdr:colOff>
      <xdr:row>23</xdr:row>
      <xdr:rowOff>43791</xdr:rowOff>
    </xdr:from>
    <xdr:to>
      <xdr:col>15</xdr:col>
      <xdr:colOff>484644</xdr:colOff>
      <xdr:row>24</xdr:row>
      <xdr:rowOff>119287</xdr:rowOff>
    </xdr:to>
    <xdr:sp macro="" textlink="">
      <xdr:nvSpPr>
        <xdr:cNvPr id="1195" name="Freeform 601">
          <a:extLst>
            <a:ext uri="{FF2B5EF4-FFF2-40B4-BE49-F238E27FC236}">
              <a16:creationId xmlns:a16="http://schemas.microsoft.com/office/drawing/2014/main" id="{D5623343-0923-49F0-8D92-B0B31B0BE8E3}"/>
            </a:ext>
          </a:extLst>
        </xdr:cNvPr>
        <xdr:cNvSpPr>
          <a:spLocks/>
        </xdr:cNvSpPr>
      </xdr:nvSpPr>
      <xdr:spPr bwMode="auto">
        <a:xfrm flipH="1">
          <a:off x="9873662" y="3861411"/>
          <a:ext cx="158842" cy="24313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259347</xdr:colOff>
      <xdr:row>23</xdr:row>
      <xdr:rowOff>107451</xdr:rowOff>
    </xdr:from>
    <xdr:to>
      <xdr:col>15</xdr:col>
      <xdr:colOff>399862</xdr:colOff>
      <xdr:row>24</xdr:row>
      <xdr:rowOff>54507</xdr:rowOff>
    </xdr:to>
    <xdr:sp macro="" textlink="">
      <xdr:nvSpPr>
        <xdr:cNvPr id="1196" name="AutoShape 605">
          <a:extLst>
            <a:ext uri="{FF2B5EF4-FFF2-40B4-BE49-F238E27FC236}">
              <a16:creationId xmlns:a16="http://schemas.microsoft.com/office/drawing/2014/main" id="{2BE34373-2073-44F9-87A5-FA557D75FDFD}"/>
            </a:ext>
          </a:extLst>
        </xdr:cNvPr>
        <xdr:cNvSpPr>
          <a:spLocks noChangeArrowheads="1"/>
        </xdr:cNvSpPr>
      </xdr:nvSpPr>
      <xdr:spPr bwMode="auto">
        <a:xfrm>
          <a:off x="9807207" y="3925071"/>
          <a:ext cx="140515" cy="1146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343911</xdr:colOff>
      <xdr:row>19</xdr:row>
      <xdr:rowOff>148900</xdr:rowOff>
    </xdr:from>
    <xdr:to>
      <xdr:col>15</xdr:col>
      <xdr:colOff>467130</xdr:colOff>
      <xdr:row>22</xdr:row>
      <xdr:rowOff>90509</xdr:rowOff>
    </xdr:to>
    <xdr:sp macro="" textlink="">
      <xdr:nvSpPr>
        <xdr:cNvPr id="1197" name="Freeform 601">
          <a:extLst>
            <a:ext uri="{FF2B5EF4-FFF2-40B4-BE49-F238E27FC236}">
              <a16:creationId xmlns:a16="http://schemas.microsoft.com/office/drawing/2014/main" id="{F22619CB-95AA-4969-877C-6933D5206A69}"/>
            </a:ext>
          </a:extLst>
        </xdr:cNvPr>
        <xdr:cNvSpPr>
          <a:spLocks/>
        </xdr:cNvSpPr>
      </xdr:nvSpPr>
      <xdr:spPr bwMode="auto">
        <a:xfrm rot="16200000" flipH="1">
          <a:off x="9731116" y="3456615"/>
          <a:ext cx="444529" cy="12321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93430</xdr:colOff>
      <xdr:row>20</xdr:row>
      <xdr:rowOff>0</xdr:rowOff>
    </xdr:from>
    <xdr:to>
      <xdr:col>15</xdr:col>
      <xdr:colOff>258345</xdr:colOff>
      <xdr:row>20</xdr:row>
      <xdr:rowOff>113090</xdr:rowOff>
    </xdr:to>
    <xdr:sp macro="" textlink="">
      <xdr:nvSpPr>
        <xdr:cNvPr id="1198" name="六角形 1197">
          <a:extLst>
            <a:ext uri="{FF2B5EF4-FFF2-40B4-BE49-F238E27FC236}">
              <a16:creationId xmlns:a16="http://schemas.microsoft.com/office/drawing/2014/main" id="{E148AD4C-224C-4721-8477-4F25DCB6AAC4}"/>
            </a:ext>
          </a:extLst>
        </xdr:cNvPr>
        <xdr:cNvSpPr/>
      </xdr:nvSpPr>
      <xdr:spPr bwMode="auto">
        <a:xfrm>
          <a:off x="9641290" y="3314700"/>
          <a:ext cx="164915" cy="1130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55474</xdr:colOff>
      <xdr:row>22</xdr:row>
      <xdr:rowOff>26278</xdr:rowOff>
    </xdr:from>
    <xdr:ext cx="302079" cy="305168"/>
    <xdr:grpSp>
      <xdr:nvGrpSpPr>
        <xdr:cNvPr id="1199" name="Group 6672">
          <a:extLst>
            <a:ext uri="{FF2B5EF4-FFF2-40B4-BE49-F238E27FC236}">
              <a16:creationId xmlns:a16="http://schemas.microsoft.com/office/drawing/2014/main" id="{D153FDD3-2F20-41A5-A2D8-C17F9472D4FA}"/>
            </a:ext>
          </a:extLst>
        </xdr:cNvPr>
        <xdr:cNvGrpSpPr>
          <a:grpSpLocks/>
        </xdr:cNvGrpSpPr>
      </xdr:nvGrpSpPr>
      <xdr:grpSpPr bwMode="auto">
        <a:xfrm>
          <a:off x="9635734" y="3690858"/>
          <a:ext cx="302079" cy="305168"/>
          <a:chOff x="536" y="109"/>
          <a:chExt cx="46" cy="44"/>
        </a:xfrm>
      </xdr:grpSpPr>
      <xdr:pic>
        <xdr:nvPicPr>
          <xdr:cNvPr id="1200" name="Picture 6673" descr="route2">
            <a:extLst>
              <a:ext uri="{FF2B5EF4-FFF2-40B4-BE49-F238E27FC236}">
                <a16:creationId xmlns:a16="http://schemas.microsoft.com/office/drawing/2014/main" id="{D6A61A2F-197E-728B-B508-B0238659DD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1" name="Text Box 6674">
            <a:extLst>
              <a:ext uri="{FF2B5EF4-FFF2-40B4-BE49-F238E27FC236}">
                <a16:creationId xmlns:a16="http://schemas.microsoft.com/office/drawing/2014/main" id="{443B5635-4528-8117-A8C9-185231D923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513852</xdr:colOff>
      <xdr:row>23</xdr:row>
      <xdr:rowOff>70064</xdr:rowOff>
    </xdr:from>
    <xdr:ext cx="553369" cy="231666"/>
    <xdr:sp macro="" textlink="">
      <xdr:nvSpPr>
        <xdr:cNvPr id="1202" name="Text Box 303">
          <a:extLst>
            <a:ext uri="{FF2B5EF4-FFF2-40B4-BE49-F238E27FC236}">
              <a16:creationId xmlns:a16="http://schemas.microsoft.com/office/drawing/2014/main" id="{FCA9A7A8-500A-4104-A83A-BC4C37DBE2E7}"/>
            </a:ext>
          </a:extLst>
        </xdr:cNvPr>
        <xdr:cNvSpPr txBox="1">
          <a:spLocks noChangeArrowheads="1"/>
        </xdr:cNvSpPr>
      </xdr:nvSpPr>
      <xdr:spPr bwMode="auto">
        <a:xfrm>
          <a:off x="10061712" y="3887684"/>
          <a:ext cx="553369" cy="23166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17</xdr:col>
      <xdr:colOff>134304</xdr:colOff>
      <xdr:row>21</xdr:row>
      <xdr:rowOff>0</xdr:rowOff>
    </xdr:from>
    <xdr:ext cx="302079" cy="305168"/>
    <xdr:grpSp>
      <xdr:nvGrpSpPr>
        <xdr:cNvPr id="1203" name="Group 6672">
          <a:extLst>
            <a:ext uri="{FF2B5EF4-FFF2-40B4-BE49-F238E27FC236}">
              <a16:creationId xmlns:a16="http://schemas.microsoft.com/office/drawing/2014/main" id="{49C84FB3-39F1-4251-A7E6-4BB53A659F96}"/>
            </a:ext>
          </a:extLst>
        </xdr:cNvPr>
        <xdr:cNvGrpSpPr>
          <a:grpSpLocks/>
        </xdr:cNvGrpSpPr>
      </xdr:nvGrpSpPr>
      <xdr:grpSpPr bwMode="auto">
        <a:xfrm>
          <a:off x="11081510" y="3501710"/>
          <a:ext cx="302079" cy="305168"/>
          <a:chOff x="536" y="109"/>
          <a:chExt cx="46" cy="44"/>
        </a:xfrm>
      </xdr:grpSpPr>
      <xdr:pic>
        <xdr:nvPicPr>
          <xdr:cNvPr id="1204" name="Picture 6673" descr="route2">
            <a:extLst>
              <a:ext uri="{FF2B5EF4-FFF2-40B4-BE49-F238E27FC236}">
                <a16:creationId xmlns:a16="http://schemas.microsoft.com/office/drawing/2014/main" id="{97874A24-64F0-1B05-9FDF-1DD68A5625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5" name="Text Box 6674">
            <a:extLst>
              <a:ext uri="{FF2B5EF4-FFF2-40B4-BE49-F238E27FC236}">
                <a16:creationId xmlns:a16="http://schemas.microsoft.com/office/drawing/2014/main" id="{78B18CC6-674D-1E37-EE6C-3E6922DA6B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347432</xdr:colOff>
      <xdr:row>20</xdr:row>
      <xdr:rowOff>119697</xdr:rowOff>
    </xdr:from>
    <xdr:ext cx="302079" cy="305168"/>
    <xdr:grpSp>
      <xdr:nvGrpSpPr>
        <xdr:cNvPr id="1206" name="Group 6672">
          <a:extLst>
            <a:ext uri="{FF2B5EF4-FFF2-40B4-BE49-F238E27FC236}">
              <a16:creationId xmlns:a16="http://schemas.microsoft.com/office/drawing/2014/main" id="{07E6FCC8-D339-477E-8D8C-36205D5F6291}"/>
            </a:ext>
          </a:extLst>
        </xdr:cNvPr>
        <xdr:cNvGrpSpPr>
          <a:grpSpLocks/>
        </xdr:cNvGrpSpPr>
      </xdr:nvGrpSpPr>
      <xdr:grpSpPr bwMode="auto">
        <a:xfrm>
          <a:off x="11975203" y="3452720"/>
          <a:ext cx="302079" cy="305168"/>
          <a:chOff x="536" y="109"/>
          <a:chExt cx="46" cy="44"/>
        </a:xfrm>
      </xdr:grpSpPr>
      <xdr:pic>
        <xdr:nvPicPr>
          <xdr:cNvPr id="1207" name="Picture 6673" descr="route2">
            <a:extLst>
              <a:ext uri="{FF2B5EF4-FFF2-40B4-BE49-F238E27FC236}">
                <a16:creationId xmlns:a16="http://schemas.microsoft.com/office/drawing/2014/main" id="{8879B641-D18C-F415-2F0C-1E85B92AF4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08" name="Text Box 6674">
            <a:extLst>
              <a:ext uri="{FF2B5EF4-FFF2-40B4-BE49-F238E27FC236}">
                <a16:creationId xmlns:a16="http://schemas.microsoft.com/office/drawing/2014/main" id="{E14EB70B-FAC7-035A-5918-E3E21125223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17</xdr:col>
      <xdr:colOff>607260</xdr:colOff>
      <xdr:row>23</xdr:row>
      <xdr:rowOff>8758</xdr:rowOff>
    </xdr:from>
    <xdr:ext cx="302079" cy="305168"/>
    <xdr:grpSp>
      <xdr:nvGrpSpPr>
        <xdr:cNvPr id="1209" name="Group 6672">
          <a:extLst>
            <a:ext uri="{FF2B5EF4-FFF2-40B4-BE49-F238E27FC236}">
              <a16:creationId xmlns:a16="http://schemas.microsoft.com/office/drawing/2014/main" id="{7EE46EC9-3B3F-4886-B141-9755418F239B}"/>
            </a:ext>
          </a:extLst>
        </xdr:cNvPr>
        <xdr:cNvGrpSpPr>
          <a:grpSpLocks/>
        </xdr:cNvGrpSpPr>
      </xdr:nvGrpSpPr>
      <xdr:grpSpPr bwMode="auto">
        <a:xfrm>
          <a:off x="11554466" y="3842025"/>
          <a:ext cx="302079" cy="305168"/>
          <a:chOff x="536" y="109"/>
          <a:chExt cx="46" cy="44"/>
        </a:xfrm>
      </xdr:grpSpPr>
      <xdr:pic>
        <xdr:nvPicPr>
          <xdr:cNvPr id="1210" name="Picture 6673" descr="route2">
            <a:extLst>
              <a:ext uri="{FF2B5EF4-FFF2-40B4-BE49-F238E27FC236}">
                <a16:creationId xmlns:a16="http://schemas.microsoft.com/office/drawing/2014/main" id="{34540A87-694F-B940-FEEB-4EEFD88938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11" name="Text Box 6674">
            <a:extLst>
              <a:ext uri="{FF2B5EF4-FFF2-40B4-BE49-F238E27FC236}">
                <a16:creationId xmlns:a16="http://schemas.microsoft.com/office/drawing/2014/main" id="{98F72C3C-8B7A-821E-6FE9-241EC677AB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17</xdr:col>
      <xdr:colOff>551240</xdr:colOff>
      <xdr:row>19</xdr:row>
      <xdr:rowOff>90501</xdr:rowOff>
    </xdr:from>
    <xdr:to>
      <xdr:col>17</xdr:col>
      <xdr:colOff>553915</xdr:colOff>
      <xdr:row>22</xdr:row>
      <xdr:rowOff>55267</xdr:rowOff>
    </xdr:to>
    <xdr:sp macro="" textlink="">
      <xdr:nvSpPr>
        <xdr:cNvPr id="1212" name="Line 76">
          <a:extLst>
            <a:ext uri="{FF2B5EF4-FFF2-40B4-BE49-F238E27FC236}">
              <a16:creationId xmlns:a16="http://schemas.microsoft.com/office/drawing/2014/main" id="{928167BB-36EB-4BEC-B6AD-8B3EB11E7A4B}"/>
            </a:ext>
          </a:extLst>
        </xdr:cNvPr>
        <xdr:cNvSpPr>
          <a:spLocks noChangeShapeType="1"/>
        </xdr:cNvSpPr>
      </xdr:nvSpPr>
      <xdr:spPr bwMode="auto">
        <a:xfrm flipH="1">
          <a:off x="11463080" y="3237561"/>
          <a:ext cx="2675" cy="4676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9068</xdr:colOff>
      <xdr:row>22</xdr:row>
      <xdr:rowOff>14598</xdr:rowOff>
    </xdr:from>
    <xdr:to>
      <xdr:col>17</xdr:col>
      <xdr:colOff>554522</xdr:colOff>
      <xdr:row>22</xdr:row>
      <xdr:rowOff>38272</xdr:rowOff>
    </xdr:to>
    <xdr:sp macro="" textlink="">
      <xdr:nvSpPr>
        <xdr:cNvPr id="1213" name="Line 76">
          <a:extLst>
            <a:ext uri="{FF2B5EF4-FFF2-40B4-BE49-F238E27FC236}">
              <a16:creationId xmlns:a16="http://schemas.microsoft.com/office/drawing/2014/main" id="{168101E5-8020-4CAD-8B12-5B982A2328E9}"/>
            </a:ext>
          </a:extLst>
        </xdr:cNvPr>
        <xdr:cNvSpPr>
          <a:spLocks noChangeShapeType="1"/>
        </xdr:cNvSpPr>
      </xdr:nvSpPr>
      <xdr:spPr bwMode="auto">
        <a:xfrm>
          <a:off x="10920908" y="3664578"/>
          <a:ext cx="545454" cy="236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489934</xdr:colOff>
      <xdr:row>21</xdr:row>
      <xdr:rowOff>118134</xdr:rowOff>
    </xdr:from>
    <xdr:to>
      <xdr:col>17</xdr:col>
      <xdr:colOff>651721</xdr:colOff>
      <xdr:row>22</xdr:row>
      <xdr:rowOff>112966</xdr:rowOff>
    </xdr:to>
    <xdr:sp macro="" textlink="">
      <xdr:nvSpPr>
        <xdr:cNvPr id="1214" name="Oval 1295">
          <a:extLst>
            <a:ext uri="{FF2B5EF4-FFF2-40B4-BE49-F238E27FC236}">
              <a16:creationId xmlns:a16="http://schemas.microsoft.com/office/drawing/2014/main" id="{42EE7500-D2B0-4107-B086-4E6DA8B60667}"/>
            </a:ext>
          </a:extLst>
        </xdr:cNvPr>
        <xdr:cNvSpPr>
          <a:spLocks noChangeArrowheads="1"/>
        </xdr:cNvSpPr>
      </xdr:nvSpPr>
      <xdr:spPr bwMode="auto">
        <a:xfrm>
          <a:off x="11401774" y="3600474"/>
          <a:ext cx="161787" cy="1624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18</xdr:col>
      <xdr:colOff>195618</xdr:colOff>
      <xdr:row>23</xdr:row>
      <xdr:rowOff>37951</xdr:rowOff>
    </xdr:from>
    <xdr:ext cx="509088" cy="155648"/>
    <xdr:sp macro="" textlink="">
      <xdr:nvSpPr>
        <xdr:cNvPr id="1215" name="Text Box 1620">
          <a:extLst>
            <a:ext uri="{FF2B5EF4-FFF2-40B4-BE49-F238E27FC236}">
              <a16:creationId xmlns:a16="http://schemas.microsoft.com/office/drawing/2014/main" id="{012F7B05-5862-4AB3-B1F1-EAF540AD7DC7}"/>
            </a:ext>
          </a:extLst>
        </xdr:cNvPr>
        <xdr:cNvSpPr txBox="1">
          <a:spLocks noChangeArrowheads="1"/>
        </xdr:cNvSpPr>
      </xdr:nvSpPr>
      <xdr:spPr bwMode="auto">
        <a:xfrm>
          <a:off x="11785638" y="3855571"/>
          <a:ext cx="509088" cy="1556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498022</xdr:colOff>
      <xdr:row>22</xdr:row>
      <xdr:rowOff>160553</xdr:rowOff>
    </xdr:from>
    <xdr:to>
      <xdr:col>17</xdr:col>
      <xdr:colOff>635065</xdr:colOff>
      <xdr:row>23</xdr:row>
      <xdr:rowOff>115329</xdr:rowOff>
    </xdr:to>
    <xdr:sp macro="" textlink="">
      <xdr:nvSpPr>
        <xdr:cNvPr id="1216" name="AutoShape 790">
          <a:extLst>
            <a:ext uri="{FF2B5EF4-FFF2-40B4-BE49-F238E27FC236}">
              <a16:creationId xmlns:a16="http://schemas.microsoft.com/office/drawing/2014/main" id="{4CEA16D6-9A36-46F7-8C60-26BA9A70550D}"/>
            </a:ext>
          </a:extLst>
        </xdr:cNvPr>
        <xdr:cNvSpPr>
          <a:spLocks noChangeArrowheads="1"/>
        </xdr:cNvSpPr>
      </xdr:nvSpPr>
      <xdr:spPr bwMode="auto">
        <a:xfrm>
          <a:off x="11409862" y="3810533"/>
          <a:ext cx="137043" cy="12241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19</xdr:col>
      <xdr:colOff>147448</xdr:colOff>
      <xdr:row>22</xdr:row>
      <xdr:rowOff>163491</xdr:rowOff>
    </xdr:from>
    <xdr:ext cx="302079" cy="305168"/>
    <xdr:grpSp>
      <xdr:nvGrpSpPr>
        <xdr:cNvPr id="1217" name="Group 6672">
          <a:extLst>
            <a:ext uri="{FF2B5EF4-FFF2-40B4-BE49-F238E27FC236}">
              <a16:creationId xmlns:a16="http://schemas.microsoft.com/office/drawing/2014/main" id="{026A9860-6C00-48FE-B46C-CDCC3B121BD9}"/>
            </a:ext>
          </a:extLst>
        </xdr:cNvPr>
        <xdr:cNvGrpSpPr>
          <a:grpSpLocks/>
        </xdr:cNvGrpSpPr>
      </xdr:nvGrpSpPr>
      <xdr:grpSpPr bwMode="auto">
        <a:xfrm>
          <a:off x="12455784" y="3828071"/>
          <a:ext cx="302079" cy="305168"/>
          <a:chOff x="536" y="109"/>
          <a:chExt cx="46" cy="44"/>
        </a:xfrm>
      </xdr:grpSpPr>
      <xdr:pic>
        <xdr:nvPicPr>
          <xdr:cNvPr id="1218" name="Picture 6673" descr="route2">
            <a:extLst>
              <a:ext uri="{FF2B5EF4-FFF2-40B4-BE49-F238E27FC236}">
                <a16:creationId xmlns:a16="http://schemas.microsoft.com/office/drawing/2014/main" id="{C4D2932E-1586-3454-09EE-B0FCE06D6A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19" name="Text Box 6674">
            <a:extLst>
              <a:ext uri="{FF2B5EF4-FFF2-40B4-BE49-F238E27FC236}">
                <a16:creationId xmlns:a16="http://schemas.microsoft.com/office/drawing/2014/main" id="{2A5AD72F-EF73-3B0E-AEFC-835051ABBE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19</xdr:col>
      <xdr:colOff>659824</xdr:colOff>
      <xdr:row>20</xdr:row>
      <xdr:rowOff>128460</xdr:rowOff>
    </xdr:from>
    <xdr:ext cx="560551" cy="166413"/>
    <xdr:sp macro="" textlink="">
      <xdr:nvSpPr>
        <xdr:cNvPr id="1220" name="Text Box 1620">
          <a:extLst>
            <a:ext uri="{FF2B5EF4-FFF2-40B4-BE49-F238E27FC236}">
              <a16:creationId xmlns:a16="http://schemas.microsoft.com/office/drawing/2014/main" id="{A7F23AA1-8389-49E9-9B13-8E49FF98C203}"/>
            </a:ext>
          </a:extLst>
        </xdr:cNvPr>
        <xdr:cNvSpPr txBox="1">
          <a:spLocks noChangeArrowheads="1"/>
        </xdr:cNvSpPr>
      </xdr:nvSpPr>
      <xdr:spPr bwMode="auto">
        <a:xfrm flipH="1">
          <a:off x="12928024" y="3443160"/>
          <a:ext cx="560551" cy="16641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35038</xdr:colOff>
      <xdr:row>19</xdr:row>
      <xdr:rowOff>0</xdr:rowOff>
    </xdr:from>
    <xdr:ext cx="309467" cy="221885"/>
    <xdr:grpSp>
      <xdr:nvGrpSpPr>
        <xdr:cNvPr id="1221" name="Group 6672">
          <a:extLst>
            <a:ext uri="{FF2B5EF4-FFF2-40B4-BE49-F238E27FC236}">
              <a16:creationId xmlns:a16="http://schemas.microsoft.com/office/drawing/2014/main" id="{2D8E6CF4-D874-4B51-A0FC-52B457B075B8}"/>
            </a:ext>
          </a:extLst>
        </xdr:cNvPr>
        <xdr:cNvGrpSpPr>
          <a:grpSpLocks/>
        </xdr:cNvGrpSpPr>
      </xdr:nvGrpSpPr>
      <xdr:grpSpPr bwMode="auto">
        <a:xfrm>
          <a:off x="12343374" y="3164336"/>
          <a:ext cx="309467" cy="221885"/>
          <a:chOff x="536" y="109"/>
          <a:chExt cx="46" cy="44"/>
        </a:xfrm>
      </xdr:grpSpPr>
      <xdr:pic>
        <xdr:nvPicPr>
          <xdr:cNvPr id="1222" name="Picture 6673" descr="route2">
            <a:extLst>
              <a:ext uri="{FF2B5EF4-FFF2-40B4-BE49-F238E27FC236}">
                <a16:creationId xmlns:a16="http://schemas.microsoft.com/office/drawing/2014/main" id="{C6B95601-1FFD-5AC9-A981-B18FFC4F1D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3" name="Text Box 6674">
            <a:extLst>
              <a:ext uri="{FF2B5EF4-FFF2-40B4-BE49-F238E27FC236}">
                <a16:creationId xmlns:a16="http://schemas.microsoft.com/office/drawing/2014/main" id="{46EE9D91-0284-6E56-6648-9CA8245C170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88724</xdr:colOff>
      <xdr:row>30</xdr:row>
      <xdr:rowOff>88723</xdr:rowOff>
    </xdr:from>
    <xdr:ext cx="509088" cy="155648"/>
    <xdr:sp macro="" textlink="">
      <xdr:nvSpPr>
        <xdr:cNvPr id="1224" name="Text Box 1620">
          <a:extLst>
            <a:ext uri="{FF2B5EF4-FFF2-40B4-BE49-F238E27FC236}">
              <a16:creationId xmlns:a16="http://schemas.microsoft.com/office/drawing/2014/main" id="{998E21EE-D991-48A5-A0C9-B6EAC8307675}"/>
            </a:ext>
          </a:extLst>
        </xdr:cNvPr>
        <xdr:cNvSpPr txBox="1">
          <a:spLocks noChangeArrowheads="1"/>
        </xdr:cNvSpPr>
      </xdr:nvSpPr>
      <xdr:spPr bwMode="auto">
        <a:xfrm>
          <a:off x="7602044" y="5079823"/>
          <a:ext cx="509088" cy="1556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57409</xdr:colOff>
      <xdr:row>29</xdr:row>
      <xdr:rowOff>140921</xdr:rowOff>
    </xdr:from>
    <xdr:to>
      <xdr:col>12</xdr:col>
      <xdr:colOff>524497</xdr:colOff>
      <xdr:row>32</xdr:row>
      <xdr:rowOff>39336</xdr:rowOff>
    </xdr:to>
    <xdr:sp macro="" textlink="">
      <xdr:nvSpPr>
        <xdr:cNvPr id="1225" name="Freeform 916">
          <a:extLst>
            <a:ext uri="{FF2B5EF4-FFF2-40B4-BE49-F238E27FC236}">
              <a16:creationId xmlns:a16="http://schemas.microsoft.com/office/drawing/2014/main" id="{6A1DBBFD-F2AA-47CB-8B3C-C9DBE02B33A7}"/>
            </a:ext>
          </a:extLst>
        </xdr:cNvPr>
        <xdr:cNvSpPr>
          <a:spLocks/>
        </xdr:cNvSpPr>
      </xdr:nvSpPr>
      <xdr:spPr bwMode="auto">
        <a:xfrm flipH="1">
          <a:off x="7570729" y="4964381"/>
          <a:ext cx="467088" cy="401335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498"/>
            <a:gd name="connsiteY0" fmla="*/ 20096 h 20096"/>
            <a:gd name="connsiteX1" fmla="*/ 12498 w 12498"/>
            <a:gd name="connsiteY1" fmla="*/ 8676 h 20096"/>
            <a:gd name="connsiteX2" fmla="*/ 0 w 12498"/>
            <a:gd name="connsiteY2" fmla="*/ 0 h 20096"/>
            <a:gd name="connsiteX0" fmla="*/ 12204 w 12498"/>
            <a:gd name="connsiteY0" fmla="*/ 20097 h 20097"/>
            <a:gd name="connsiteX1" fmla="*/ 12498 w 12498"/>
            <a:gd name="connsiteY1" fmla="*/ 8677 h 20097"/>
            <a:gd name="connsiteX2" fmla="*/ 0 w 12498"/>
            <a:gd name="connsiteY2" fmla="*/ 1 h 20097"/>
            <a:gd name="connsiteX0" fmla="*/ 12204 w 12564"/>
            <a:gd name="connsiteY0" fmla="*/ 20097 h 20097"/>
            <a:gd name="connsiteX1" fmla="*/ 12564 w 12564"/>
            <a:gd name="connsiteY1" fmla="*/ 10964 h 20097"/>
            <a:gd name="connsiteX2" fmla="*/ 12498 w 12564"/>
            <a:gd name="connsiteY2" fmla="*/ 8677 h 20097"/>
            <a:gd name="connsiteX3" fmla="*/ 0 w 12564"/>
            <a:gd name="connsiteY3" fmla="*/ 1 h 20097"/>
            <a:gd name="connsiteX0" fmla="*/ 13403 w 13763"/>
            <a:gd name="connsiteY0" fmla="*/ 20097 h 20097"/>
            <a:gd name="connsiteX1" fmla="*/ 13763 w 13763"/>
            <a:gd name="connsiteY1" fmla="*/ 10964 h 20097"/>
            <a:gd name="connsiteX2" fmla="*/ 5028 w 13763"/>
            <a:gd name="connsiteY2" fmla="*/ 10412 h 20097"/>
            <a:gd name="connsiteX3" fmla="*/ 1199 w 13763"/>
            <a:gd name="connsiteY3" fmla="*/ 1 h 20097"/>
            <a:gd name="connsiteX0" fmla="*/ 14330 w 14690"/>
            <a:gd name="connsiteY0" fmla="*/ 20097 h 20097"/>
            <a:gd name="connsiteX1" fmla="*/ 14690 w 14690"/>
            <a:gd name="connsiteY1" fmla="*/ 10964 h 20097"/>
            <a:gd name="connsiteX2" fmla="*/ 4780 w 14690"/>
            <a:gd name="connsiteY2" fmla="*/ 10570 h 20097"/>
            <a:gd name="connsiteX3" fmla="*/ 2126 w 14690"/>
            <a:gd name="connsiteY3" fmla="*/ 1 h 20097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3829 w 12564"/>
            <a:gd name="connsiteY2" fmla="*/ 10575 h 20102"/>
            <a:gd name="connsiteX3" fmla="*/ 0 w 12564"/>
            <a:gd name="connsiteY3" fmla="*/ 6 h 20102"/>
            <a:gd name="connsiteX0" fmla="*/ 16759 w 17119"/>
            <a:gd name="connsiteY0" fmla="*/ 20260 h 20260"/>
            <a:gd name="connsiteX1" fmla="*/ 17119 w 17119"/>
            <a:gd name="connsiteY1" fmla="*/ 11127 h 20260"/>
            <a:gd name="connsiteX2" fmla="*/ 8384 w 17119"/>
            <a:gd name="connsiteY2" fmla="*/ 10733 h 20260"/>
            <a:gd name="connsiteX3" fmla="*/ 0 w 17119"/>
            <a:gd name="connsiteY3" fmla="*/ 6 h 20260"/>
            <a:gd name="connsiteX0" fmla="*/ 16759 w 17119"/>
            <a:gd name="connsiteY0" fmla="*/ 20351 h 20351"/>
            <a:gd name="connsiteX1" fmla="*/ 17119 w 17119"/>
            <a:gd name="connsiteY1" fmla="*/ 11218 h 20351"/>
            <a:gd name="connsiteX2" fmla="*/ 8384 w 17119"/>
            <a:gd name="connsiteY2" fmla="*/ 10824 h 20351"/>
            <a:gd name="connsiteX3" fmla="*/ 7569 w 17119"/>
            <a:gd name="connsiteY3" fmla="*/ 807 h 20351"/>
            <a:gd name="connsiteX4" fmla="*/ 0 w 17119"/>
            <a:gd name="connsiteY4" fmla="*/ 97 h 20351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197 w 16417"/>
            <a:gd name="connsiteY0" fmla="*/ 21597 h 21597"/>
            <a:gd name="connsiteX1" fmla="*/ 16417 w 16417"/>
            <a:gd name="connsiteY1" fmla="*/ 10971 h 21597"/>
            <a:gd name="connsiteX2" fmla="*/ 6839 w 16417"/>
            <a:gd name="connsiteY2" fmla="*/ 10428 h 21597"/>
            <a:gd name="connsiteX3" fmla="*/ 6867 w 16417"/>
            <a:gd name="connsiteY3" fmla="*/ 560 h 21597"/>
            <a:gd name="connsiteX4" fmla="*/ 0 w 16417"/>
            <a:gd name="connsiteY4" fmla="*/ 0 h 21597"/>
            <a:gd name="connsiteX0" fmla="*/ 16478 w 16506"/>
            <a:gd name="connsiteY0" fmla="*/ 21149 h 21149"/>
            <a:gd name="connsiteX1" fmla="*/ 16417 w 16506"/>
            <a:gd name="connsiteY1" fmla="*/ 10971 h 21149"/>
            <a:gd name="connsiteX2" fmla="*/ 6839 w 16506"/>
            <a:gd name="connsiteY2" fmla="*/ 10428 h 21149"/>
            <a:gd name="connsiteX3" fmla="*/ 6867 w 16506"/>
            <a:gd name="connsiteY3" fmla="*/ 560 h 21149"/>
            <a:gd name="connsiteX4" fmla="*/ 0 w 16506"/>
            <a:gd name="connsiteY4" fmla="*/ 0 h 21149"/>
            <a:gd name="connsiteX0" fmla="*/ 9639 w 9667"/>
            <a:gd name="connsiteY0" fmla="*/ 20589 h 20589"/>
            <a:gd name="connsiteX1" fmla="*/ 9578 w 9667"/>
            <a:gd name="connsiteY1" fmla="*/ 10411 h 20589"/>
            <a:gd name="connsiteX2" fmla="*/ 0 w 9667"/>
            <a:gd name="connsiteY2" fmla="*/ 9868 h 20589"/>
            <a:gd name="connsiteX3" fmla="*/ 28 w 9667"/>
            <a:gd name="connsiteY3" fmla="*/ 0 h 20589"/>
            <a:gd name="connsiteX0" fmla="*/ 9971 w 10000"/>
            <a:gd name="connsiteY0" fmla="*/ 10000 h 10000"/>
            <a:gd name="connsiteX1" fmla="*/ 9908 w 10000"/>
            <a:gd name="connsiteY1" fmla="*/ 5057 h 10000"/>
            <a:gd name="connsiteX2" fmla="*/ 0 w 10000"/>
            <a:gd name="connsiteY2" fmla="*/ 4793 h 10000"/>
            <a:gd name="connsiteX3" fmla="*/ 29 w 10000"/>
            <a:gd name="connsiteY3" fmla="*/ 0 h 10000"/>
            <a:gd name="connsiteX0" fmla="*/ 9971 w 10000"/>
            <a:gd name="connsiteY0" fmla="*/ 5252 h 5252"/>
            <a:gd name="connsiteX1" fmla="*/ 9908 w 10000"/>
            <a:gd name="connsiteY1" fmla="*/ 309 h 5252"/>
            <a:gd name="connsiteX2" fmla="*/ 0 w 10000"/>
            <a:gd name="connsiteY2" fmla="*/ 45 h 5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252">
              <a:moveTo>
                <a:pt x="9971" y="5252"/>
              </a:moveTo>
              <a:cubicBezTo>
                <a:pt x="10095" y="3492"/>
                <a:pt x="9784" y="2068"/>
                <a:pt x="9908" y="309"/>
              </a:cubicBezTo>
              <a:cubicBezTo>
                <a:pt x="9885" y="-62"/>
                <a:pt x="2110" y="-24"/>
                <a:pt x="0" y="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88723</xdr:colOff>
      <xdr:row>31</xdr:row>
      <xdr:rowOff>104378</xdr:rowOff>
    </xdr:from>
    <xdr:ext cx="377825" cy="152946"/>
    <xdr:sp macro="" textlink="">
      <xdr:nvSpPr>
        <xdr:cNvPr id="1226" name="Text Box 1620">
          <a:extLst>
            <a:ext uri="{FF2B5EF4-FFF2-40B4-BE49-F238E27FC236}">
              <a16:creationId xmlns:a16="http://schemas.microsoft.com/office/drawing/2014/main" id="{0AEFEED6-5322-43FF-9F8F-2CEB98985361}"/>
            </a:ext>
          </a:extLst>
        </xdr:cNvPr>
        <xdr:cNvSpPr txBox="1">
          <a:spLocks noChangeArrowheads="1"/>
        </xdr:cNvSpPr>
      </xdr:nvSpPr>
      <xdr:spPr bwMode="auto">
        <a:xfrm>
          <a:off x="6923863" y="526311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657905</xdr:colOff>
      <xdr:row>30</xdr:row>
      <xdr:rowOff>97625</xdr:rowOff>
    </xdr:from>
    <xdr:to>
      <xdr:col>12</xdr:col>
      <xdr:colOff>136224</xdr:colOff>
      <xdr:row>31</xdr:row>
      <xdr:rowOff>85230</xdr:rowOff>
    </xdr:to>
    <xdr:sp macro="" textlink="">
      <xdr:nvSpPr>
        <xdr:cNvPr id="1227" name="AutoShape 605">
          <a:extLst>
            <a:ext uri="{FF2B5EF4-FFF2-40B4-BE49-F238E27FC236}">
              <a16:creationId xmlns:a16="http://schemas.microsoft.com/office/drawing/2014/main" id="{22A8AA65-E6A2-4D89-ADE4-7A31FD3053A9}"/>
            </a:ext>
          </a:extLst>
        </xdr:cNvPr>
        <xdr:cNvSpPr>
          <a:spLocks noChangeArrowheads="1"/>
        </xdr:cNvSpPr>
      </xdr:nvSpPr>
      <xdr:spPr bwMode="auto">
        <a:xfrm>
          <a:off x="7493045" y="5088725"/>
          <a:ext cx="156499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130486</xdr:colOff>
      <xdr:row>29</xdr:row>
      <xdr:rowOff>14297</xdr:rowOff>
    </xdr:from>
    <xdr:to>
      <xdr:col>12</xdr:col>
      <xdr:colOff>558455</xdr:colOff>
      <xdr:row>29</xdr:row>
      <xdr:rowOff>67850</xdr:rowOff>
    </xdr:to>
    <xdr:sp macro="" textlink="">
      <xdr:nvSpPr>
        <xdr:cNvPr id="1228" name="Freeform 1147">
          <a:extLst>
            <a:ext uri="{FF2B5EF4-FFF2-40B4-BE49-F238E27FC236}">
              <a16:creationId xmlns:a16="http://schemas.microsoft.com/office/drawing/2014/main" id="{1E3F87FC-34DF-466B-AA11-18B66A42994E}"/>
            </a:ext>
          </a:extLst>
        </xdr:cNvPr>
        <xdr:cNvSpPr>
          <a:spLocks/>
        </xdr:cNvSpPr>
      </xdr:nvSpPr>
      <xdr:spPr bwMode="auto">
        <a:xfrm>
          <a:off x="6965626" y="4837757"/>
          <a:ext cx="1106149" cy="53553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7538 w 7538"/>
            <a:gd name="connsiteY0" fmla="*/ 3281 h 8325"/>
            <a:gd name="connsiteX1" fmla="*/ 5810 w 7538"/>
            <a:gd name="connsiteY1" fmla="*/ 7147 h 8325"/>
            <a:gd name="connsiteX2" fmla="*/ 5324 w 7538"/>
            <a:gd name="connsiteY2" fmla="*/ 7800 h 8325"/>
            <a:gd name="connsiteX3" fmla="*/ 4216 w 7538"/>
            <a:gd name="connsiteY3" fmla="*/ 5 h 8325"/>
            <a:gd name="connsiteX4" fmla="*/ 3380 w 7538"/>
            <a:gd name="connsiteY4" fmla="*/ 6608 h 8325"/>
            <a:gd name="connsiteX5" fmla="*/ 1629 w 7538"/>
            <a:gd name="connsiteY5" fmla="*/ 87 h 8325"/>
            <a:gd name="connsiteX6" fmla="*/ 0 w 7538"/>
            <a:gd name="connsiteY6" fmla="*/ 2902 h 8325"/>
            <a:gd name="connsiteX0" fmla="*/ 7839 w 7839"/>
            <a:gd name="connsiteY0" fmla="*/ 3941 h 10000"/>
            <a:gd name="connsiteX1" fmla="*/ 5547 w 7839"/>
            <a:gd name="connsiteY1" fmla="*/ 8585 h 10000"/>
            <a:gd name="connsiteX2" fmla="*/ 4902 w 7839"/>
            <a:gd name="connsiteY2" fmla="*/ 9369 h 10000"/>
            <a:gd name="connsiteX3" fmla="*/ 3432 w 7839"/>
            <a:gd name="connsiteY3" fmla="*/ 6 h 10000"/>
            <a:gd name="connsiteX4" fmla="*/ 2323 w 7839"/>
            <a:gd name="connsiteY4" fmla="*/ 7938 h 10000"/>
            <a:gd name="connsiteX5" fmla="*/ 0 w 7839"/>
            <a:gd name="connsiteY5" fmla="*/ 105 h 10000"/>
            <a:gd name="connsiteX0" fmla="*/ 11446 w 11446"/>
            <a:gd name="connsiteY0" fmla="*/ 5308 h 11367"/>
            <a:gd name="connsiteX1" fmla="*/ 8522 w 11446"/>
            <a:gd name="connsiteY1" fmla="*/ 9952 h 11367"/>
            <a:gd name="connsiteX2" fmla="*/ 7699 w 11446"/>
            <a:gd name="connsiteY2" fmla="*/ 10736 h 11367"/>
            <a:gd name="connsiteX3" fmla="*/ 5824 w 11446"/>
            <a:gd name="connsiteY3" fmla="*/ 1373 h 11367"/>
            <a:gd name="connsiteX4" fmla="*/ 4409 w 11446"/>
            <a:gd name="connsiteY4" fmla="*/ 9305 h 11367"/>
            <a:gd name="connsiteX5" fmla="*/ 0 w 11446"/>
            <a:gd name="connsiteY5" fmla="*/ 0 h 11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446" h="11367">
              <a:moveTo>
                <a:pt x="11446" y="5308"/>
              </a:moveTo>
              <a:cubicBezTo>
                <a:pt x="11206" y="5308"/>
                <a:pt x="9147" y="9046"/>
                <a:pt x="8522" y="9952"/>
              </a:cubicBezTo>
              <a:cubicBezTo>
                <a:pt x="7897" y="10854"/>
                <a:pt x="8150" y="12160"/>
                <a:pt x="7699" y="10736"/>
              </a:cubicBezTo>
              <a:cubicBezTo>
                <a:pt x="7249" y="9309"/>
                <a:pt x="6373" y="1612"/>
                <a:pt x="5824" y="1373"/>
              </a:cubicBezTo>
              <a:cubicBezTo>
                <a:pt x="5276" y="1134"/>
                <a:pt x="5380" y="9534"/>
                <a:pt x="4409" y="9305"/>
              </a:cubicBezTo>
              <a:cubicBezTo>
                <a:pt x="3438" y="9076"/>
                <a:pt x="953" y="74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193667</xdr:colOff>
      <xdr:row>28</xdr:row>
      <xdr:rowOff>35260</xdr:rowOff>
    </xdr:from>
    <xdr:ext cx="740568" cy="147413"/>
    <xdr:sp macro="" textlink="">
      <xdr:nvSpPr>
        <xdr:cNvPr id="1229" name="Text Box 1620">
          <a:extLst>
            <a:ext uri="{FF2B5EF4-FFF2-40B4-BE49-F238E27FC236}">
              <a16:creationId xmlns:a16="http://schemas.microsoft.com/office/drawing/2014/main" id="{75700D21-6B51-4F93-9C76-78E63D868BBA}"/>
            </a:ext>
          </a:extLst>
        </xdr:cNvPr>
        <xdr:cNvSpPr txBox="1">
          <a:spLocks noChangeArrowheads="1"/>
        </xdr:cNvSpPr>
      </xdr:nvSpPr>
      <xdr:spPr bwMode="auto">
        <a:xfrm>
          <a:off x="7028807" y="4691080"/>
          <a:ext cx="740568" cy="14741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11</xdr:col>
      <xdr:colOff>89285</xdr:colOff>
      <xdr:row>28</xdr:row>
      <xdr:rowOff>7665</xdr:rowOff>
    </xdr:from>
    <xdr:to>
      <xdr:col>12</xdr:col>
      <xdr:colOff>517254</xdr:colOff>
      <xdr:row>28</xdr:row>
      <xdr:rowOff>61218</xdr:rowOff>
    </xdr:to>
    <xdr:sp macro="" textlink="">
      <xdr:nvSpPr>
        <xdr:cNvPr id="1230" name="Freeform 1147">
          <a:extLst>
            <a:ext uri="{FF2B5EF4-FFF2-40B4-BE49-F238E27FC236}">
              <a16:creationId xmlns:a16="http://schemas.microsoft.com/office/drawing/2014/main" id="{82A4592D-1B53-4FBD-A639-D2226FA741F2}"/>
            </a:ext>
          </a:extLst>
        </xdr:cNvPr>
        <xdr:cNvSpPr>
          <a:spLocks/>
        </xdr:cNvSpPr>
      </xdr:nvSpPr>
      <xdr:spPr bwMode="auto">
        <a:xfrm>
          <a:off x="6924425" y="4663485"/>
          <a:ext cx="1106149" cy="53553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7538 w 7538"/>
            <a:gd name="connsiteY0" fmla="*/ 3281 h 8325"/>
            <a:gd name="connsiteX1" fmla="*/ 5810 w 7538"/>
            <a:gd name="connsiteY1" fmla="*/ 7147 h 8325"/>
            <a:gd name="connsiteX2" fmla="*/ 5324 w 7538"/>
            <a:gd name="connsiteY2" fmla="*/ 7800 h 8325"/>
            <a:gd name="connsiteX3" fmla="*/ 4216 w 7538"/>
            <a:gd name="connsiteY3" fmla="*/ 5 h 8325"/>
            <a:gd name="connsiteX4" fmla="*/ 3380 w 7538"/>
            <a:gd name="connsiteY4" fmla="*/ 6608 h 8325"/>
            <a:gd name="connsiteX5" fmla="*/ 1629 w 7538"/>
            <a:gd name="connsiteY5" fmla="*/ 87 h 8325"/>
            <a:gd name="connsiteX6" fmla="*/ 0 w 7538"/>
            <a:gd name="connsiteY6" fmla="*/ 2902 h 8325"/>
            <a:gd name="connsiteX0" fmla="*/ 7839 w 7839"/>
            <a:gd name="connsiteY0" fmla="*/ 3941 h 10000"/>
            <a:gd name="connsiteX1" fmla="*/ 5547 w 7839"/>
            <a:gd name="connsiteY1" fmla="*/ 8585 h 10000"/>
            <a:gd name="connsiteX2" fmla="*/ 4902 w 7839"/>
            <a:gd name="connsiteY2" fmla="*/ 9369 h 10000"/>
            <a:gd name="connsiteX3" fmla="*/ 3432 w 7839"/>
            <a:gd name="connsiteY3" fmla="*/ 6 h 10000"/>
            <a:gd name="connsiteX4" fmla="*/ 2323 w 7839"/>
            <a:gd name="connsiteY4" fmla="*/ 7938 h 10000"/>
            <a:gd name="connsiteX5" fmla="*/ 0 w 7839"/>
            <a:gd name="connsiteY5" fmla="*/ 105 h 10000"/>
            <a:gd name="connsiteX0" fmla="*/ 11446 w 11446"/>
            <a:gd name="connsiteY0" fmla="*/ 5308 h 11367"/>
            <a:gd name="connsiteX1" fmla="*/ 8522 w 11446"/>
            <a:gd name="connsiteY1" fmla="*/ 9952 h 11367"/>
            <a:gd name="connsiteX2" fmla="*/ 7699 w 11446"/>
            <a:gd name="connsiteY2" fmla="*/ 10736 h 11367"/>
            <a:gd name="connsiteX3" fmla="*/ 5824 w 11446"/>
            <a:gd name="connsiteY3" fmla="*/ 1373 h 11367"/>
            <a:gd name="connsiteX4" fmla="*/ 4409 w 11446"/>
            <a:gd name="connsiteY4" fmla="*/ 9305 h 11367"/>
            <a:gd name="connsiteX5" fmla="*/ 0 w 11446"/>
            <a:gd name="connsiteY5" fmla="*/ 0 h 11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446" h="11367">
              <a:moveTo>
                <a:pt x="11446" y="5308"/>
              </a:moveTo>
              <a:cubicBezTo>
                <a:pt x="11206" y="5308"/>
                <a:pt x="9147" y="9046"/>
                <a:pt x="8522" y="9952"/>
              </a:cubicBezTo>
              <a:cubicBezTo>
                <a:pt x="7897" y="10854"/>
                <a:pt x="8150" y="12160"/>
                <a:pt x="7699" y="10736"/>
              </a:cubicBezTo>
              <a:cubicBezTo>
                <a:pt x="7249" y="9309"/>
                <a:pt x="6373" y="1612"/>
                <a:pt x="5824" y="1373"/>
              </a:cubicBezTo>
              <a:cubicBezTo>
                <a:pt x="5276" y="1134"/>
                <a:pt x="5380" y="9534"/>
                <a:pt x="4409" y="9305"/>
              </a:cubicBezTo>
              <a:cubicBezTo>
                <a:pt x="3438" y="9076"/>
                <a:pt x="953" y="74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575178</xdr:colOff>
      <xdr:row>24</xdr:row>
      <xdr:rowOff>17733</xdr:rowOff>
    </xdr:from>
    <xdr:to>
      <xdr:col>12</xdr:col>
      <xdr:colOff>374355</xdr:colOff>
      <xdr:row>29</xdr:row>
      <xdr:rowOff>130312</xdr:rowOff>
    </xdr:to>
    <xdr:sp macro="" textlink="">
      <xdr:nvSpPr>
        <xdr:cNvPr id="1231" name="Line 76">
          <a:extLst>
            <a:ext uri="{FF2B5EF4-FFF2-40B4-BE49-F238E27FC236}">
              <a16:creationId xmlns:a16="http://schemas.microsoft.com/office/drawing/2014/main" id="{3B229B8A-FD83-4443-8797-E0B2F2BCEA99}"/>
            </a:ext>
          </a:extLst>
        </xdr:cNvPr>
        <xdr:cNvSpPr>
          <a:spLocks noChangeShapeType="1"/>
        </xdr:cNvSpPr>
      </xdr:nvSpPr>
      <xdr:spPr bwMode="auto">
        <a:xfrm rot="8154530">
          <a:off x="7410318" y="4002993"/>
          <a:ext cx="477357" cy="950779"/>
        </a:xfrm>
        <a:custGeom>
          <a:avLst/>
          <a:gdLst>
            <a:gd name="connsiteX0" fmla="*/ 0 w 553420"/>
            <a:gd name="connsiteY0" fmla="*/ 0 h 767278"/>
            <a:gd name="connsiteX1" fmla="*/ 553420 w 553420"/>
            <a:gd name="connsiteY1" fmla="*/ 767278 h 767278"/>
            <a:gd name="connsiteX0" fmla="*/ 0 w 611629"/>
            <a:gd name="connsiteY0" fmla="*/ 0 h 767278"/>
            <a:gd name="connsiteX1" fmla="*/ 611629 w 611629"/>
            <a:gd name="connsiteY1" fmla="*/ 359819 h 767278"/>
            <a:gd name="connsiteX2" fmla="*/ 553420 w 611629"/>
            <a:gd name="connsiteY2" fmla="*/ 767278 h 767278"/>
            <a:gd name="connsiteX0" fmla="*/ 3381 w 615010"/>
            <a:gd name="connsiteY0" fmla="*/ 0 h 767278"/>
            <a:gd name="connsiteX1" fmla="*/ 48802 w 615010"/>
            <a:gd name="connsiteY1" fmla="*/ 275153 h 767278"/>
            <a:gd name="connsiteX2" fmla="*/ 615010 w 615010"/>
            <a:gd name="connsiteY2" fmla="*/ 359819 h 767278"/>
            <a:gd name="connsiteX3" fmla="*/ 556801 w 615010"/>
            <a:gd name="connsiteY3" fmla="*/ 767278 h 767278"/>
            <a:gd name="connsiteX0" fmla="*/ 48287 w 659916"/>
            <a:gd name="connsiteY0" fmla="*/ 0 h 767278"/>
            <a:gd name="connsiteX1" fmla="*/ 35499 w 659916"/>
            <a:gd name="connsiteY1" fmla="*/ 259278 h 767278"/>
            <a:gd name="connsiteX2" fmla="*/ 659916 w 659916"/>
            <a:gd name="connsiteY2" fmla="*/ 359819 h 767278"/>
            <a:gd name="connsiteX3" fmla="*/ 601707 w 659916"/>
            <a:gd name="connsiteY3" fmla="*/ 767278 h 767278"/>
            <a:gd name="connsiteX0" fmla="*/ 13325 w 624954"/>
            <a:gd name="connsiteY0" fmla="*/ 0 h 767278"/>
            <a:gd name="connsiteX1" fmla="*/ 537 w 624954"/>
            <a:gd name="connsiteY1" fmla="*/ 259278 h 767278"/>
            <a:gd name="connsiteX2" fmla="*/ 624954 w 624954"/>
            <a:gd name="connsiteY2" fmla="*/ 359819 h 767278"/>
            <a:gd name="connsiteX3" fmla="*/ 566745 w 624954"/>
            <a:gd name="connsiteY3" fmla="*/ 767278 h 767278"/>
            <a:gd name="connsiteX0" fmla="*/ 15556 w 627185"/>
            <a:gd name="connsiteY0" fmla="*/ 0 h 767278"/>
            <a:gd name="connsiteX1" fmla="*/ 2768 w 627185"/>
            <a:gd name="connsiteY1" fmla="*/ 259278 h 767278"/>
            <a:gd name="connsiteX2" fmla="*/ 627185 w 627185"/>
            <a:gd name="connsiteY2" fmla="*/ 359819 h 767278"/>
            <a:gd name="connsiteX3" fmla="*/ 568976 w 627185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632476"/>
            <a:gd name="connsiteY0" fmla="*/ 0 h 767278"/>
            <a:gd name="connsiteX1" fmla="*/ 2768 w 632476"/>
            <a:gd name="connsiteY1" fmla="*/ 259278 h 767278"/>
            <a:gd name="connsiteX2" fmla="*/ 632476 w 632476"/>
            <a:gd name="connsiteY2" fmla="*/ 248694 h 767278"/>
            <a:gd name="connsiteX3" fmla="*/ 568976 w 632476"/>
            <a:gd name="connsiteY3" fmla="*/ 767278 h 767278"/>
            <a:gd name="connsiteX0" fmla="*/ 15556 w 568976"/>
            <a:gd name="connsiteY0" fmla="*/ 0 h 767278"/>
            <a:gd name="connsiteX1" fmla="*/ 2768 w 568976"/>
            <a:gd name="connsiteY1" fmla="*/ 259278 h 767278"/>
            <a:gd name="connsiteX2" fmla="*/ 547810 w 568976"/>
            <a:gd name="connsiteY2" fmla="*/ 253986 h 767278"/>
            <a:gd name="connsiteX3" fmla="*/ 568976 w 568976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53986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15556 w 547810"/>
            <a:gd name="connsiteY0" fmla="*/ 0 h 767278"/>
            <a:gd name="connsiteX1" fmla="*/ 2768 w 547810"/>
            <a:gd name="connsiteY1" fmla="*/ 259278 h 767278"/>
            <a:gd name="connsiteX2" fmla="*/ 547810 w 547810"/>
            <a:gd name="connsiteY2" fmla="*/ 269861 h 767278"/>
            <a:gd name="connsiteX3" fmla="*/ 521351 w 547810"/>
            <a:gd name="connsiteY3" fmla="*/ 767278 h 767278"/>
            <a:gd name="connsiteX0" fmla="*/ 20073 w 552327"/>
            <a:gd name="connsiteY0" fmla="*/ 0 h 767278"/>
            <a:gd name="connsiteX1" fmla="*/ 1994 w 552327"/>
            <a:gd name="connsiteY1" fmla="*/ 232819 h 767278"/>
            <a:gd name="connsiteX2" fmla="*/ 552327 w 552327"/>
            <a:gd name="connsiteY2" fmla="*/ 269861 h 767278"/>
            <a:gd name="connsiteX3" fmla="*/ 525868 w 552327"/>
            <a:gd name="connsiteY3" fmla="*/ 767278 h 767278"/>
            <a:gd name="connsiteX0" fmla="*/ 0 w 550333"/>
            <a:gd name="connsiteY0" fmla="*/ 0 h 534459"/>
            <a:gd name="connsiteX1" fmla="*/ 550333 w 550333"/>
            <a:gd name="connsiteY1" fmla="*/ 37042 h 534459"/>
            <a:gd name="connsiteX2" fmla="*/ 523874 w 550333"/>
            <a:gd name="connsiteY2" fmla="*/ 534459 h 534459"/>
            <a:gd name="connsiteX0" fmla="*/ 26459 w 26459"/>
            <a:gd name="connsiteY0" fmla="*/ 0 h 497417"/>
            <a:gd name="connsiteX1" fmla="*/ 0 w 26459"/>
            <a:gd name="connsiteY1" fmla="*/ 497417 h 497417"/>
            <a:gd name="connsiteX0" fmla="*/ 1068260 w 1068260"/>
            <a:gd name="connsiteY0" fmla="*/ 282104 h 779521"/>
            <a:gd name="connsiteX1" fmla="*/ 7 w 1068260"/>
            <a:gd name="connsiteY1" fmla="*/ 4373 h 779521"/>
            <a:gd name="connsiteX2" fmla="*/ 1041801 w 1068260"/>
            <a:gd name="connsiteY2" fmla="*/ 779521 h 779521"/>
            <a:gd name="connsiteX0" fmla="*/ 1252518 w 1252518"/>
            <a:gd name="connsiteY0" fmla="*/ 101791 h 599208"/>
            <a:gd name="connsiteX1" fmla="*/ 6 w 1252518"/>
            <a:gd name="connsiteY1" fmla="*/ 8210 h 599208"/>
            <a:gd name="connsiteX2" fmla="*/ 1226059 w 1252518"/>
            <a:gd name="connsiteY2" fmla="*/ 599208 h 599208"/>
            <a:gd name="connsiteX0" fmla="*/ 43776 w 1226135"/>
            <a:gd name="connsiteY0" fmla="*/ 0 h 902547"/>
            <a:gd name="connsiteX1" fmla="*/ 6 w 1226135"/>
            <a:gd name="connsiteY1" fmla="*/ 311549 h 902547"/>
            <a:gd name="connsiteX2" fmla="*/ 1226059 w 1226135"/>
            <a:gd name="connsiteY2" fmla="*/ 902547 h 902547"/>
            <a:gd name="connsiteX0" fmla="*/ 55941 w 55941"/>
            <a:gd name="connsiteY0" fmla="*/ 0 h 482686"/>
            <a:gd name="connsiteX1" fmla="*/ 12171 w 55941"/>
            <a:gd name="connsiteY1" fmla="*/ 311549 h 482686"/>
            <a:gd name="connsiteX2" fmla="*/ 0 w 55941"/>
            <a:gd name="connsiteY2" fmla="*/ 482686 h 482686"/>
            <a:gd name="connsiteX0" fmla="*/ 459734 w 459734"/>
            <a:gd name="connsiteY0" fmla="*/ 0 h 861997"/>
            <a:gd name="connsiteX1" fmla="*/ 12171 w 459734"/>
            <a:gd name="connsiteY1" fmla="*/ 690860 h 861997"/>
            <a:gd name="connsiteX2" fmla="*/ 0 w 459734"/>
            <a:gd name="connsiteY2" fmla="*/ 861997 h 861997"/>
            <a:gd name="connsiteX0" fmla="*/ 459734 w 459734"/>
            <a:gd name="connsiteY0" fmla="*/ 0 h 861997"/>
            <a:gd name="connsiteX1" fmla="*/ 87454 w 459734"/>
            <a:gd name="connsiteY1" fmla="*/ 135440 h 861997"/>
            <a:gd name="connsiteX2" fmla="*/ 0 w 459734"/>
            <a:gd name="connsiteY2" fmla="*/ 861997 h 861997"/>
            <a:gd name="connsiteX0" fmla="*/ 521330 w 521330"/>
            <a:gd name="connsiteY0" fmla="*/ 0 h 868771"/>
            <a:gd name="connsiteX1" fmla="*/ 87454 w 521330"/>
            <a:gd name="connsiteY1" fmla="*/ 142214 h 868771"/>
            <a:gd name="connsiteX2" fmla="*/ 0 w 521330"/>
            <a:gd name="connsiteY2" fmla="*/ 868771 h 868771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41824"/>
            <a:gd name="connsiteX1" fmla="*/ 87454 w 474208"/>
            <a:gd name="connsiteY1" fmla="*/ 115267 h 841824"/>
            <a:gd name="connsiteX2" fmla="*/ 0 w 474208"/>
            <a:gd name="connsiteY2" fmla="*/ 841824 h 841824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474208 w 474208"/>
            <a:gd name="connsiteY0" fmla="*/ 0 h 826426"/>
            <a:gd name="connsiteX1" fmla="*/ 87454 w 474208"/>
            <a:gd name="connsiteY1" fmla="*/ 99869 h 826426"/>
            <a:gd name="connsiteX2" fmla="*/ 0 w 474208"/>
            <a:gd name="connsiteY2" fmla="*/ 826426 h 826426"/>
            <a:gd name="connsiteX0" fmla="*/ 87454 w 87454"/>
            <a:gd name="connsiteY0" fmla="*/ 0 h 726557"/>
            <a:gd name="connsiteX1" fmla="*/ 0 w 87454"/>
            <a:gd name="connsiteY1" fmla="*/ 726557 h 726557"/>
            <a:gd name="connsiteX0" fmla="*/ 27 w 299217"/>
            <a:gd name="connsiteY0" fmla="*/ 0 h 493044"/>
            <a:gd name="connsiteX1" fmla="*/ 298918 w 299217"/>
            <a:gd name="connsiteY1" fmla="*/ 493044 h 493044"/>
            <a:gd name="connsiteX0" fmla="*/ 38 w 298929"/>
            <a:gd name="connsiteY0" fmla="*/ 0 h 493044"/>
            <a:gd name="connsiteX1" fmla="*/ 298929 w 298929"/>
            <a:gd name="connsiteY1" fmla="*/ 493044 h 493044"/>
            <a:gd name="connsiteX0" fmla="*/ 44 w 298935"/>
            <a:gd name="connsiteY0" fmla="*/ 0 h 493044"/>
            <a:gd name="connsiteX1" fmla="*/ 298935 w 298935"/>
            <a:gd name="connsiteY1" fmla="*/ 493044 h 493044"/>
            <a:gd name="connsiteX0" fmla="*/ 40 w 321327"/>
            <a:gd name="connsiteY0" fmla="*/ 0 h 420396"/>
            <a:gd name="connsiteX1" fmla="*/ 321327 w 321327"/>
            <a:gd name="connsiteY1" fmla="*/ 420396 h 420396"/>
            <a:gd name="connsiteX0" fmla="*/ 50 w 321337"/>
            <a:gd name="connsiteY0" fmla="*/ 0 h 420396"/>
            <a:gd name="connsiteX1" fmla="*/ 321337 w 321337"/>
            <a:gd name="connsiteY1" fmla="*/ 420396 h 420396"/>
            <a:gd name="connsiteX0" fmla="*/ 43 w 349325"/>
            <a:gd name="connsiteY0" fmla="*/ 0 h 378883"/>
            <a:gd name="connsiteX1" fmla="*/ 349325 w 349325"/>
            <a:gd name="connsiteY1" fmla="*/ 378883 h 378883"/>
            <a:gd name="connsiteX0" fmla="*/ 28 w 455207"/>
            <a:gd name="connsiteY0" fmla="*/ 0 h 512360"/>
            <a:gd name="connsiteX1" fmla="*/ 455206 w 455207"/>
            <a:gd name="connsiteY1" fmla="*/ 512360 h 512360"/>
            <a:gd name="connsiteX0" fmla="*/ 22 w 525764"/>
            <a:gd name="connsiteY0" fmla="*/ 0 h 614371"/>
            <a:gd name="connsiteX1" fmla="*/ 525764 w 525764"/>
            <a:gd name="connsiteY1" fmla="*/ 614371 h 614371"/>
            <a:gd name="connsiteX0" fmla="*/ 15 w 709169"/>
            <a:gd name="connsiteY0" fmla="*/ 0 h 799228"/>
            <a:gd name="connsiteX1" fmla="*/ 709169 w 709169"/>
            <a:gd name="connsiteY1" fmla="*/ 799228 h 799228"/>
            <a:gd name="connsiteX0" fmla="*/ 23 w 514929"/>
            <a:gd name="connsiteY0" fmla="*/ 0 h 876380"/>
            <a:gd name="connsiteX1" fmla="*/ 514928 w 514929"/>
            <a:gd name="connsiteY1" fmla="*/ 876380 h 876380"/>
            <a:gd name="connsiteX0" fmla="*/ 17 w 514922"/>
            <a:gd name="connsiteY0" fmla="*/ 0 h 876380"/>
            <a:gd name="connsiteX1" fmla="*/ 514922 w 514922"/>
            <a:gd name="connsiteY1" fmla="*/ 876380 h 876380"/>
            <a:gd name="connsiteX0" fmla="*/ 18 w 449565"/>
            <a:gd name="connsiteY0" fmla="*/ 0 h 866722"/>
            <a:gd name="connsiteX1" fmla="*/ 449565 w 449565"/>
            <a:gd name="connsiteY1" fmla="*/ 866722 h 866722"/>
            <a:gd name="connsiteX0" fmla="*/ 27 w 313504"/>
            <a:gd name="connsiteY0" fmla="*/ 0 h 759021"/>
            <a:gd name="connsiteX1" fmla="*/ 313504 w 313504"/>
            <a:gd name="connsiteY1" fmla="*/ 759021 h 759021"/>
            <a:gd name="connsiteX0" fmla="*/ 0 w 313477"/>
            <a:gd name="connsiteY0" fmla="*/ 0 h 759021"/>
            <a:gd name="connsiteX1" fmla="*/ 103461 w 313477"/>
            <a:gd name="connsiteY1" fmla="*/ 117196 h 759021"/>
            <a:gd name="connsiteX2" fmla="*/ 313477 w 313477"/>
            <a:gd name="connsiteY2" fmla="*/ 759021 h 759021"/>
            <a:gd name="connsiteX0" fmla="*/ 0 w 496282"/>
            <a:gd name="connsiteY0" fmla="*/ 0 h 908501"/>
            <a:gd name="connsiteX1" fmla="*/ 286266 w 496282"/>
            <a:gd name="connsiteY1" fmla="*/ 266676 h 908501"/>
            <a:gd name="connsiteX2" fmla="*/ 496282 w 496282"/>
            <a:gd name="connsiteY2" fmla="*/ 908501 h 9085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6282" h="908501">
              <a:moveTo>
                <a:pt x="0" y="0"/>
              </a:moveTo>
              <a:cubicBezTo>
                <a:pt x="12172" y="21966"/>
                <a:pt x="271051" y="239218"/>
                <a:pt x="286266" y="266676"/>
              </a:cubicBezTo>
              <a:cubicBezTo>
                <a:pt x="209901" y="144255"/>
                <a:pt x="493341" y="602814"/>
                <a:pt x="496282" y="908501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317545</xdr:colOff>
      <xdr:row>26</xdr:row>
      <xdr:rowOff>141081</xdr:rowOff>
    </xdr:from>
    <xdr:ext cx="434017" cy="119875"/>
    <xdr:sp macro="" textlink="">
      <xdr:nvSpPr>
        <xdr:cNvPr id="1232" name="Text Box 1664">
          <a:extLst>
            <a:ext uri="{FF2B5EF4-FFF2-40B4-BE49-F238E27FC236}">
              <a16:creationId xmlns:a16="http://schemas.microsoft.com/office/drawing/2014/main" id="{1A0F9244-A5FA-4863-9872-50DF8B94387E}"/>
            </a:ext>
          </a:extLst>
        </xdr:cNvPr>
        <xdr:cNvSpPr txBox="1">
          <a:spLocks noChangeArrowheads="1"/>
        </xdr:cNvSpPr>
      </xdr:nvSpPr>
      <xdr:spPr bwMode="auto">
        <a:xfrm>
          <a:off x="7152685" y="4461621"/>
          <a:ext cx="434017" cy="1198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73070</xdr:colOff>
      <xdr:row>29</xdr:row>
      <xdr:rowOff>105288</xdr:rowOff>
    </xdr:from>
    <xdr:ext cx="319277" cy="227535"/>
    <xdr:grpSp>
      <xdr:nvGrpSpPr>
        <xdr:cNvPr id="1233" name="Group 6672">
          <a:extLst>
            <a:ext uri="{FF2B5EF4-FFF2-40B4-BE49-F238E27FC236}">
              <a16:creationId xmlns:a16="http://schemas.microsoft.com/office/drawing/2014/main" id="{51EC7966-9D82-47FB-9A8D-787EAAFA557F}"/>
            </a:ext>
          </a:extLst>
        </xdr:cNvPr>
        <xdr:cNvGrpSpPr>
          <a:grpSpLocks/>
        </xdr:cNvGrpSpPr>
      </xdr:nvGrpSpPr>
      <xdr:grpSpPr bwMode="auto">
        <a:xfrm>
          <a:off x="6931070" y="4950677"/>
          <a:ext cx="319277" cy="227535"/>
          <a:chOff x="536" y="109"/>
          <a:chExt cx="46" cy="44"/>
        </a:xfrm>
      </xdr:grpSpPr>
      <xdr:pic>
        <xdr:nvPicPr>
          <xdr:cNvPr id="1234" name="Picture 6673" descr="route2">
            <a:extLst>
              <a:ext uri="{FF2B5EF4-FFF2-40B4-BE49-F238E27FC236}">
                <a16:creationId xmlns:a16="http://schemas.microsoft.com/office/drawing/2014/main" id="{8C765411-A198-99B6-FE22-ADE2BDB906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35" name="Text Box 6674">
            <a:extLst>
              <a:ext uri="{FF2B5EF4-FFF2-40B4-BE49-F238E27FC236}">
                <a16:creationId xmlns:a16="http://schemas.microsoft.com/office/drawing/2014/main" id="{721D0A3B-01A3-E860-E3FA-C0AA16F848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14</xdr:col>
      <xdr:colOff>103615</xdr:colOff>
      <xdr:row>31</xdr:row>
      <xdr:rowOff>47937</xdr:rowOff>
    </xdr:from>
    <xdr:ext cx="319277" cy="227535"/>
    <xdr:grpSp>
      <xdr:nvGrpSpPr>
        <xdr:cNvPr id="1236" name="Group 6672">
          <a:extLst>
            <a:ext uri="{FF2B5EF4-FFF2-40B4-BE49-F238E27FC236}">
              <a16:creationId xmlns:a16="http://schemas.microsoft.com/office/drawing/2014/main" id="{794D4812-79AC-4ED4-AAE6-31383F2D4FC0}"/>
            </a:ext>
          </a:extLst>
        </xdr:cNvPr>
        <xdr:cNvGrpSpPr>
          <a:grpSpLocks/>
        </xdr:cNvGrpSpPr>
      </xdr:nvGrpSpPr>
      <xdr:grpSpPr bwMode="auto">
        <a:xfrm>
          <a:off x="9003310" y="5230700"/>
          <a:ext cx="319277" cy="227535"/>
          <a:chOff x="536" y="109"/>
          <a:chExt cx="46" cy="44"/>
        </a:xfrm>
      </xdr:grpSpPr>
      <xdr:pic>
        <xdr:nvPicPr>
          <xdr:cNvPr id="1237" name="Picture 6673" descr="route2">
            <a:extLst>
              <a:ext uri="{FF2B5EF4-FFF2-40B4-BE49-F238E27FC236}">
                <a16:creationId xmlns:a16="http://schemas.microsoft.com/office/drawing/2014/main" id="{BAAC180B-BE2E-FCBB-4DF6-2BAADA8B02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38" name="Text Box 6674">
            <a:extLst>
              <a:ext uri="{FF2B5EF4-FFF2-40B4-BE49-F238E27FC236}">
                <a16:creationId xmlns:a16="http://schemas.microsoft.com/office/drawing/2014/main" id="{B58B379C-0EB3-A137-8758-2E4A376A42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40928</xdr:colOff>
      <xdr:row>27</xdr:row>
      <xdr:rowOff>5380</xdr:rowOff>
    </xdr:from>
    <xdr:to>
      <xdr:col>12</xdr:col>
      <xdr:colOff>207002</xdr:colOff>
      <xdr:row>27</xdr:row>
      <xdr:rowOff>119069</xdr:rowOff>
    </xdr:to>
    <xdr:sp macro="" textlink="">
      <xdr:nvSpPr>
        <xdr:cNvPr id="1239" name="六角形 1238">
          <a:extLst>
            <a:ext uri="{FF2B5EF4-FFF2-40B4-BE49-F238E27FC236}">
              <a16:creationId xmlns:a16="http://schemas.microsoft.com/office/drawing/2014/main" id="{06F952FB-1581-4709-A59D-6AAC27E3EFF1}"/>
            </a:ext>
          </a:extLst>
        </xdr:cNvPr>
        <xdr:cNvSpPr/>
      </xdr:nvSpPr>
      <xdr:spPr bwMode="auto">
        <a:xfrm>
          <a:off x="7554248" y="4493560"/>
          <a:ext cx="166074" cy="1136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264552</xdr:colOff>
      <xdr:row>27</xdr:row>
      <xdr:rowOff>36347</xdr:rowOff>
    </xdr:from>
    <xdr:to>
      <xdr:col>14</xdr:col>
      <xdr:colOff>139735</xdr:colOff>
      <xdr:row>32</xdr:row>
      <xdr:rowOff>136162</xdr:rowOff>
    </xdr:to>
    <xdr:sp macro="" textlink="">
      <xdr:nvSpPr>
        <xdr:cNvPr id="1240" name="Freeform 601">
          <a:extLst>
            <a:ext uri="{FF2B5EF4-FFF2-40B4-BE49-F238E27FC236}">
              <a16:creationId xmlns:a16="http://schemas.microsoft.com/office/drawing/2014/main" id="{A3DA5143-A476-46F4-9B89-D10B638C02B6}"/>
            </a:ext>
          </a:extLst>
        </xdr:cNvPr>
        <xdr:cNvSpPr>
          <a:spLocks/>
        </xdr:cNvSpPr>
      </xdr:nvSpPr>
      <xdr:spPr bwMode="auto">
        <a:xfrm>
          <a:off x="8456052" y="4524527"/>
          <a:ext cx="553363" cy="93801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  <a:gd name="connsiteX0" fmla="*/ 11695 w 12101"/>
            <a:gd name="connsiteY0" fmla="*/ 20798 h 20798"/>
            <a:gd name="connsiteX1" fmla="*/ 12101 w 12101"/>
            <a:gd name="connsiteY1" fmla="*/ 10798 h 20798"/>
            <a:gd name="connsiteX2" fmla="*/ 0 w 12101"/>
            <a:gd name="connsiteY2" fmla="*/ 0 h 20798"/>
            <a:gd name="connsiteX0" fmla="*/ 11695 w 12101"/>
            <a:gd name="connsiteY0" fmla="*/ 20798 h 20798"/>
            <a:gd name="connsiteX1" fmla="*/ 12101 w 12101"/>
            <a:gd name="connsiteY1" fmla="*/ 10798 h 20798"/>
            <a:gd name="connsiteX2" fmla="*/ 0 w 12101"/>
            <a:gd name="connsiteY2" fmla="*/ 0 h 207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01" h="20798">
              <a:moveTo>
                <a:pt x="11695" y="20798"/>
              </a:moveTo>
              <a:cubicBezTo>
                <a:pt x="11781" y="18297"/>
                <a:pt x="11965" y="14495"/>
                <a:pt x="12101" y="10798"/>
              </a:cubicBezTo>
              <a:cubicBezTo>
                <a:pt x="8768" y="10266"/>
                <a:pt x="715" y="1148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177457</xdr:colOff>
      <xdr:row>28</xdr:row>
      <xdr:rowOff>108245</xdr:rowOff>
    </xdr:from>
    <xdr:ext cx="319277" cy="227535"/>
    <xdr:grpSp>
      <xdr:nvGrpSpPr>
        <xdr:cNvPr id="1241" name="Group 6672">
          <a:extLst>
            <a:ext uri="{FF2B5EF4-FFF2-40B4-BE49-F238E27FC236}">
              <a16:creationId xmlns:a16="http://schemas.microsoft.com/office/drawing/2014/main" id="{D6ED43DB-0F7A-4B3B-BD61-BBE4EB7E1390}"/>
            </a:ext>
          </a:extLst>
        </xdr:cNvPr>
        <xdr:cNvGrpSpPr>
          <a:grpSpLocks/>
        </xdr:cNvGrpSpPr>
      </xdr:nvGrpSpPr>
      <xdr:grpSpPr bwMode="auto">
        <a:xfrm>
          <a:off x="7716022" y="4784947"/>
          <a:ext cx="319277" cy="227535"/>
          <a:chOff x="536" y="109"/>
          <a:chExt cx="46" cy="44"/>
        </a:xfrm>
      </xdr:grpSpPr>
      <xdr:pic>
        <xdr:nvPicPr>
          <xdr:cNvPr id="1242" name="Picture 6673" descr="route2">
            <a:extLst>
              <a:ext uri="{FF2B5EF4-FFF2-40B4-BE49-F238E27FC236}">
                <a16:creationId xmlns:a16="http://schemas.microsoft.com/office/drawing/2014/main" id="{29947EA8-7F93-998F-E6EB-384A3BEB92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3" name="Text Box 6674">
            <a:extLst>
              <a:ext uri="{FF2B5EF4-FFF2-40B4-BE49-F238E27FC236}">
                <a16:creationId xmlns:a16="http://schemas.microsoft.com/office/drawing/2014/main" id="{FD7FC26D-9D1C-F756-453B-FFBB78BAFB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176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14</xdr:col>
      <xdr:colOff>64656</xdr:colOff>
      <xdr:row>29</xdr:row>
      <xdr:rowOff>84921</xdr:rowOff>
    </xdr:from>
    <xdr:to>
      <xdr:col>14</xdr:col>
      <xdr:colOff>204388</xdr:colOff>
      <xdr:row>30</xdr:row>
      <xdr:rowOff>70860</xdr:rowOff>
    </xdr:to>
    <xdr:sp macro="" textlink="">
      <xdr:nvSpPr>
        <xdr:cNvPr id="1244" name="Oval 820">
          <a:extLst>
            <a:ext uri="{FF2B5EF4-FFF2-40B4-BE49-F238E27FC236}">
              <a16:creationId xmlns:a16="http://schemas.microsoft.com/office/drawing/2014/main" id="{B5D9D811-40D7-4BA6-BF58-03E803B54AD6}"/>
            </a:ext>
          </a:extLst>
        </xdr:cNvPr>
        <xdr:cNvSpPr>
          <a:spLocks noChangeArrowheads="1"/>
        </xdr:cNvSpPr>
      </xdr:nvSpPr>
      <xdr:spPr bwMode="auto">
        <a:xfrm>
          <a:off x="8934336" y="4908381"/>
          <a:ext cx="139732" cy="1535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14</xdr:col>
      <xdr:colOff>369708</xdr:colOff>
      <xdr:row>29</xdr:row>
      <xdr:rowOff>104419</xdr:rowOff>
    </xdr:from>
    <xdr:ext cx="276578" cy="259645"/>
    <xdr:grpSp>
      <xdr:nvGrpSpPr>
        <xdr:cNvPr id="1245" name="Group 6672">
          <a:extLst>
            <a:ext uri="{FF2B5EF4-FFF2-40B4-BE49-F238E27FC236}">
              <a16:creationId xmlns:a16="http://schemas.microsoft.com/office/drawing/2014/main" id="{48D4437C-666F-4F7C-8283-A053013E8986}"/>
            </a:ext>
          </a:extLst>
        </xdr:cNvPr>
        <xdr:cNvGrpSpPr>
          <a:grpSpLocks/>
        </xdr:cNvGrpSpPr>
      </xdr:nvGrpSpPr>
      <xdr:grpSpPr bwMode="auto">
        <a:xfrm>
          <a:off x="9269403" y="4949808"/>
          <a:ext cx="276578" cy="259645"/>
          <a:chOff x="536" y="109"/>
          <a:chExt cx="46" cy="44"/>
        </a:xfrm>
      </xdr:grpSpPr>
      <xdr:pic>
        <xdr:nvPicPr>
          <xdr:cNvPr id="1246" name="Picture 6673" descr="route2">
            <a:extLst>
              <a:ext uri="{FF2B5EF4-FFF2-40B4-BE49-F238E27FC236}">
                <a16:creationId xmlns:a16="http://schemas.microsoft.com/office/drawing/2014/main" id="{F19D0604-BA81-4499-AEFB-605ECF4845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7" name="Text Box 6674">
            <a:extLst>
              <a:ext uri="{FF2B5EF4-FFF2-40B4-BE49-F238E27FC236}">
                <a16:creationId xmlns:a16="http://schemas.microsoft.com/office/drawing/2014/main" id="{C7109C5F-700B-E404-6CFB-6F86B82D44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13</xdr:col>
      <xdr:colOff>68496</xdr:colOff>
      <xdr:row>29</xdr:row>
      <xdr:rowOff>22575</xdr:rowOff>
    </xdr:from>
    <xdr:ext cx="276578" cy="259645"/>
    <xdr:grpSp>
      <xdr:nvGrpSpPr>
        <xdr:cNvPr id="1248" name="Group 6672">
          <a:extLst>
            <a:ext uri="{FF2B5EF4-FFF2-40B4-BE49-F238E27FC236}">
              <a16:creationId xmlns:a16="http://schemas.microsoft.com/office/drawing/2014/main" id="{262A4077-F2F9-4431-88CA-18A2EFBB69A7}"/>
            </a:ext>
          </a:extLst>
        </xdr:cNvPr>
        <xdr:cNvGrpSpPr>
          <a:grpSpLocks/>
        </xdr:cNvGrpSpPr>
      </xdr:nvGrpSpPr>
      <xdr:grpSpPr bwMode="auto">
        <a:xfrm>
          <a:off x="8287626" y="4867964"/>
          <a:ext cx="276578" cy="259645"/>
          <a:chOff x="536" y="109"/>
          <a:chExt cx="46" cy="44"/>
        </a:xfrm>
      </xdr:grpSpPr>
      <xdr:pic>
        <xdr:nvPicPr>
          <xdr:cNvPr id="1249" name="Picture 6673" descr="route2">
            <a:extLst>
              <a:ext uri="{FF2B5EF4-FFF2-40B4-BE49-F238E27FC236}">
                <a16:creationId xmlns:a16="http://schemas.microsoft.com/office/drawing/2014/main" id="{F5C0FC84-4B90-3CCB-C856-41286756A1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0" name="Text Box 6674">
            <a:extLst>
              <a:ext uri="{FF2B5EF4-FFF2-40B4-BE49-F238E27FC236}">
                <a16:creationId xmlns:a16="http://schemas.microsoft.com/office/drawing/2014/main" id="{1EB6F864-EF64-80C8-ABE0-214626AB65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14</xdr:col>
      <xdr:colOff>137580</xdr:colOff>
      <xdr:row>30</xdr:row>
      <xdr:rowOff>4618</xdr:rowOff>
    </xdr:from>
    <xdr:to>
      <xdr:col>14</xdr:col>
      <xdr:colOff>360794</xdr:colOff>
      <xdr:row>31</xdr:row>
      <xdr:rowOff>129820</xdr:rowOff>
    </xdr:to>
    <xdr:sp macro="" textlink="">
      <xdr:nvSpPr>
        <xdr:cNvPr id="1251" name="Line 76">
          <a:extLst>
            <a:ext uri="{FF2B5EF4-FFF2-40B4-BE49-F238E27FC236}">
              <a16:creationId xmlns:a16="http://schemas.microsoft.com/office/drawing/2014/main" id="{5751755D-CDA4-4912-A1B4-9EF7969847C8}"/>
            </a:ext>
          </a:extLst>
        </xdr:cNvPr>
        <xdr:cNvSpPr>
          <a:spLocks noChangeShapeType="1"/>
        </xdr:cNvSpPr>
      </xdr:nvSpPr>
      <xdr:spPr bwMode="auto">
        <a:xfrm flipH="1">
          <a:off x="9021230" y="4913168"/>
          <a:ext cx="223214" cy="290302"/>
        </a:xfrm>
        <a:custGeom>
          <a:avLst/>
          <a:gdLst>
            <a:gd name="connsiteX0" fmla="*/ 0 w 180623"/>
            <a:gd name="connsiteY0" fmla="*/ 0 h 318911"/>
            <a:gd name="connsiteX1" fmla="*/ 180623 w 180623"/>
            <a:gd name="connsiteY1" fmla="*/ 318911 h 318911"/>
            <a:gd name="connsiteX0" fmla="*/ 0 w 189090"/>
            <a:gd name="connsiteY0" fmla="*/ 0 h 321733"/>
            <a:gd name="connsiteX1" fmla="*/ 189090 w 189090"/>
            <a:gd name="connsiteY1" fmla="*/ 321733 h 321733"/>
            <a:gd name="connsiteX0" fmla="*/ 0 w 189090"/>
            <a:gd name="connsiteY0" fmla="*/ 0 h 321733"/>
            <a:gd name="connsiteX1" fmla="*/ 189090 w 189090"/>
            <a:gd name="connsiteY1" fmla="*/ 321733 h 321733"/>
            <a:gd name="connsiteX0" fmla="*/ 0 w 208846"/>
            <a:gd name="connsiteY0" fmla="*/ 0 h 293511"/>
            <a:gd name="connsiteX1" fmla="*/ 208846 w 208846"/>
            <a:gd name="connsiteY1" fmla="*/ 293511 h 293511"/>
            <a:gd name="connsiteX0" fmla="*/ 0 w 172157"/>
            <a:gd name="connsiteY0" fmla="*/ 0 h 234244"/>
            <a:gd name="connsiteX1" fmla="*/ 172157 w 172157"/>
            <a:gd name="connsiteY1" fmla="*/ 234244 h 234244"/>
            <a:gd name="connsiteX0" fmla="*/ 0 w 172157"/>
            <a:gd name="connsiteY0" fmla="*/ 0 h 234244"/>
            <a:gd name="connsiteX1" fmla="*/ 172157 w 172157"/>
            <a:gd name="connsiteY1" fmla="*/ 234244 h 234244"/>
            <a:gd name="connsiteX0" fmla="*/ 0 w 132646"/>
            <a:gd name="connsiteY0" fmla="*/ 0 h 248355"/>
            <a:gd name="connsiteX1" fmla="*/ 132646 w 132646"/>
            <a:gd name="connsiteY1" fmla="*/ 248355 h 248355"/>
            <a:gd name="connsiteX0" fmla="*/ 0 w 169335"/>
            <a:gd name="connsiteY0" fmla="*/ 0 h 296333"/>
            <a:gd name="connsiteX1" fmla="*/ 169335 w 169335"/>
            <a:gd name="connsiteY1" fmla="*/ 296333 h 2963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9335" h="296333">
              <a:moveTo>
                <a:pt x="0" y="0"/>
              </a:moveTo>
              <a:cubicBezTo>
                <a:pt x="136408" y="63970"/>
                <a:pt x="140172" y="161807"/>
                <a:pt x="169335" y="29633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44804</xdr:colOff>
      <xdr:row>30</xdr:row>
      <xdr:rowOff>105996</xdr:rowOff>
    </xdr:from>
    <xdr:to>
      <xdr:col>14</xdr:col>
      <xdr:colOff>209236</xdr:colOff>
      <xdr:row>31</xdr:row>
      <xdr:rowOff>93603</xdr:rowOff>
    </xdr:to>
    <xdr:sp macro="" textlink="">
      <xdr:nvSpPr>
        <xdr:cNvPr id="1252" name="AutoShape 605">
          <a:extLst>
            <a:ext uri="{FF2B5EF4-FFF2-40B4-BE49-F238E27FC236}">
              <a16:creationId xmlns:a16="http://schemas.microsoft.com/office/drawing/2014/main" id="{FE6BA52D-AF96-4C59-BA08-29DAA6909140}"/>
            </a:ext>
          </a:extLst>
        </xdr:cNvPr>
        <xdr:cNvSpPr>
          <a:spLocks noChangeArrowheads="1"/>
        </xdr:cNvSpPr>
      </xdr:nvSpPr>
      <xdr:spPr bwMode="auto">
        <a:xfrm>
          <a:off x="8928454" y="5014546"/>
          <a:ext cx="164432" cy="15270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14</xdr:col>
      <xdr:colOff>176512</xdr:colOff>
      <xdr:row>29</xdr:row>
      <xdr:rowOff>27180</xdr:rowOff>
    </xdr:from>
    <xdr:ext cx="509088" cy="155648"/>
    <xdr:sp macro="" textlink="">
      <xdr:nvSpPr>
        <xdr:cNvPr id="1253" name="Text Box 1620">
          <a:extLst>
            <a:ext uri="{FF2B5EF4-FFF2-40B4-BE49-F238E27FC236}">
              <a16:creationId xmlns:a16="http://schemas.microsoft.com/office/drawing/2014/main" id="{7212B889-28FA-4E4A-825D-E6D9EA42BC39}"/>
            </a:ext>
          </a:extLst>
        </xdr:cNvPr>
        <xdr:cNvSpPr txBox="1">
          <a:spLocks noChangeArrowheads="1"/>
        </xdr:cNvSpPr>
      </xdr:nvSpPr>
      <xdr:spPr bwMode="auto">
        <a:xfrm>
          <a:off x="9046192" y="4850640"/>
          <a:ext cx="509088" cy="1556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鳥取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452319</xdr:colOff>
      <xdr:row>28</xdr:row>
      <xdr:rowOff>141112</xdr:rowOff>
    </xdr:from>
    <xdr:ext cx="307626" cy="181168"/>
    <xdr:sp macro="" textlink="">
      <xdr:nvSpPr>
        <xdr:cNvPr id="1254" name="Text Box 1620">
          <a:extLst>
            <a:ext uri="{FF2B5EF4-FFF2-40B4-BE49-F238E27FC236}">
              <a16:creationId xmlns:a16="http://schemas.microsoft.com/office/drawing/2014/main" id="{3A886DF6-D70C-4C03-BA71-5D5A087D97DF}"/>
            </a:ext>
          </a:extLst>
        </xdr:cNvPr>
        <xdr:cNvSpPr txBox="1">
          <a:spLocks noChangeArrowheads="1"/>
        </xdr:cNvSpPr>
      </xdr:nvSpPr>
      <xdr:spPr bwMode="auto">
        <a:xfrm>
          <a:off x="8643819" y="4796932"/>
          <a:ext cx="307626" cy="1811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23091</xdr:colOff>
      <xdr:row>24</xdr:row>
      <xdr:rowOff>166253</xdr:rowOff>
    </xdr:from>
    <xdr:to>
      <xdr:col>15</xdr:col>
      <xdr:colOff>226291</xdr:colOff>
      <xdr:row>26</xdr:row>
      <xdr:rowOff>13853</xdr:rowOff>
    </xdr:to>
    <xdr:sp macro="" textlink="">
      <xdr:nvSpPr>
        <xdr:cNvPr id="1255" name="六角形 1254">
          <a:extLst>
            <a:ext uri="{FF2B5EF4-FFF2-40B4-BE49-F238E27FC236}">
              <a16:creationId xmlns:a16="http://schemas.microsoft.com/office/drawing/2014/main" id="{3103AF84-17A9-479B-8DED-9397CF496EB5}"/>
            </a:ext>
          </a:extLst>
        </xdr:cNvPr>
        <xdr:cNvSpPr/>
      </xdr:nvSpPr>
      <xdr:spPr bwMode="auto">
        <a:xfrm>
          <a:off x="9570951" y="4151513"/>
          <a:ext cx="203200" cy="18288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10683</xdr:colOff>
      <xdr:row>25</xdr:row>
      <xdr:rowOff>12701</xdr:rowOff>
    </xdr:from>
    <xdr:to>
      <xdr:col>17</xdr:col>
      <xdr:colOff>189346</xdr:colOff>
      <xdr:row>25</xdr:row>
      <xdr:rowOff>157018</xdr:rowOff>
    </xdr:to>
    <xdr:sp macro="" textlink="">
      <xdr:nvSpPr>
        <xdr:cNvPr id="1256" name="六角形 1255">
          <a:extLst>
            <a:ext uri="{FF2B5EF4-FFF2-40B4-BE49-F238E27FC236}">
              <a16:creationId xmlns:a16="http://schemas.microsoft.com/office/drawing/2014/main" id="{5988253F-5D27-496A-B5E3-3F7850DD0AA8}"/>
            </a:ext>
          </a:extLst>
        </xdr:cNvPr>
        <xdr:cNvSpPr/>
      </xdr:nvSpPr>
      <xdr:spPr bwMode="auto">
        <a:xfrm>
          <a:off x="10922523" y="4165601"/>
          <a:ext cx="178663" cy="1443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354713</xdr:colOff>
      <xdr:row>29</xdr:row>
      <xdr:rowOff>26427</xdr:rowOff>
    </xdr:from>
    <xdr:to>
      <xdr:col>16</xdr:col>
      <xdr:colOff>341794</xdr:colOff>
      <xdr:row>33</xdr:row>
      <xdr:rowOff>126163</xdr:rowOff>
    </xdr:to>
    <xdr:sp macro="" textlink="">
      <xdr:nvSpPr>
        <xdr:cNvPr id="1257" name="Freeform 601">
          <a:extLst>
            <a:ext uri="{FF2B5EF4-FFF2-40B4-BE49-F238E27FC236}">
              <a16:creationId xmlns:a16="http://schemas.microsoft.com/office/drawing/2014/main" id="{A165C7B8-8DE7-47C9-8021-34757D7DE0C9}"/>
            </a:ext>
          </a:extLst>
        </xdr:cNvPr>
        <xdr:cNvSpPr>
          <a:spLocks/>
        </xdr:cNvSpPr>
      </xdr:nvSpPr>
      <xdr:spPr bwMode="auto">
        <a:xfrm rot="19607559" flipH="1">
          <a:off x="9902573" y="4849887"/>
          <a:ext cx="672881" cy="77029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5846 w 5846"/>
            <a:gd name="connsiteY0" fmla="*/ 9467 h 13349"/>
            <a:gd name="connsiteX1" fmla="*/ 1025 w 5846"/>
            <a:gd name="connsiteY1" fmla="*/ 331 h 13349"/>
            <a:gd name="connsiteX2" fmla="*/ 2627 w 5846"/>
            <a:gd name="connsiteY2" fmla="*/ 13349 h 13349"/>
            <a:gd name="connsiteX0" fmla="*/ 8363 w 8363"/>
            <a:gd name="connsiteY0" fmla="*/ 7096 h 10004"/>
            <a:gd name="connsiteX1" fmla="*/ 116 w 8363"/>
            <a:gd name="connsiteY1" fmla="*/ 252 h 10004"/>
            <a:gd name="connsiteX2" fmla="*/ 2857 w 8363"/>
            <a:gd name="connsiteY2" fmla="*/ 10004 h 10004"/>
            <a:gd name="connsiteX0" fmla="*/ 10901 w 10901"/>
            <a:gd name="connsiteY0" fmla="*/ 6841 h 9748"/>
            <a:gd name="connsiteX1" fmla="*/ 1040 w 10901"/>
            <a:gd name="connsiteY1" fmla="*/ 0 h 9748"/>
            <a:gd name="connsiteX2" fmla="*/ 4317 w 10901"/>
            <a:gd name="connsiteY2" fmla="*/ 9748 h 9748"/>
            <a:gd name="connsiteX0" fmla="*/ 9508 w 9508"/>
            <a:gd name="connsiteY0" fmla="*/ 7018 h 10000"/>
            <a:gd name="connsiteX1" fmla="*/ 462 w 9508"/>
            <a:gd name="connsiteY1" fmla="*/ 0 h 10000"/>
            <a:gd name="connsiteX2" fmla="*/ 1542 w 9508"/>
            <a:gd name="connsiteY2" fmla="*/ 8129 h 10000"/>
            <a:gd name="connsiteX3" fmla="*/ 3468 w 9508"/>
            <a:gd name="connsiteY3" fmla="*/ 10000 h 10000"/>
            <a:gd name="connsiteX0" fmla="*/ 10000 w 10000"/>
            <a:gd name="connsiteY0" fmla="*/ 7018 h 11320"/>
            <a:gd name="connsiteX1" fmla="*/ 486 w 10000"/>
            <a:gd name="connsiteY1" fmla="*/ 0 h 11320"/>
            <a:gd name="connsiteX2" fmla="*/ 1622 w 10000"/>
            <a:gd name="connsiteY2" fmla="*/ 8129 h 11320"/>
            <a:gd name="connsiteX3" fmla="*/ 2516 w 10000"/>
            <a:gd name="connsiteY3" fmla="*/ 11320 h 11320"/>
            <a:gd name="connsiteX0" fmla="*/ 11639 w 11639"/>
            <a:gd name="connsiteY0" fmla="*/ 7018 h 11320"/>
            <a:gd name="connsiteX1" fmla="*/ 2125 w 11639"/>
            <a:gd name="connsiteY1" fmla="*/ 0 h 11320"/>
            <a:gd name="connsiteX2" fmla="*/ 132 w 11639"/>
            <a:gd name="connsiteY2" fmla="*/ 6957 h 11320"/>
            <a:gd name="connsiteX3" fmla="*/ 4155 w 11639"/>
            <a:gd name="connsiteY3" fmla="*/ 11320 h 11320"/>
            <a:gd name="connsiteX0" fmla="*/ 10266 w 10266"/>
            <a:gd name="connsiteY0" fmla="*/ 7018 h 11320"/>
            <a:gd name="connsiteX1" fmla="*/ 752 w 10266"/>
            <a:gd name="connsiteY1" fmla="*/ 0 h 11320"/>
            <a:gd name="connsiteX2" fmla="*/ 762 w 10266"/>
            <a:gd name="connsiteY2" fmla="*/ 7127 h 11320"/>
            <a:gd name="connsiteX3" fmla="*/ 2782 w 10266"/>
            <a:gd name="connsiteY3" fmla="*/ 11320 h 11320"/>
            <a:gd name="connsiteX0" fmla="*/ 10512 w 10512"/>
            <a:gd name="connsiteY0" fmla="*/ 7018 h 11320"/>
            <a:gd name="connsiteX1" fmla="*/ 998 w 10512"/>
            <a:gd name="connsiteY1" fmla="*/ 0 h 11320"/>
            <a:gd name="connsiteX2" fmla="*/ 1008 w 10512"/>
            <a:gd name="connsiteY2" fmla="*/ 7127 h 11320"/>
            <a:gd name="connsiteX3" fmla="*/ 3028 w 10512"/>
            <a:gd name="connsiteY3" fmla="*/ 11320 h 11320"/>
            <a:gd name="connsiteX0" fmla="*/ 10512 w 10512"/>
            <a:gd name="connsiteY0" fmla="*/ 7018 h 11606"/>
            <a:gd name="connsiteX1" fmla="*/ 998 w 10512"/>
            <a:gd name="connsiteY1" fmla="*/ 0 h 11606"/>
            <a:gd name="connsiteX2" fmla="*/ 1008 w 10512"/>
            <a:gd name="connsiteY2" fmla="*/ 7127 h 11606"/>
            <a:gd name="connsiteX3" fmla="*/ 2510 w 10512"/>
            <a:gd name="connsiteY3" fmla="*/ 11606 h 11606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3197"/>
            <a:gd name="connsiteX1" fmla="*/ 998 w 10512"/>
            <a:gd name="connsiteY1" fmla="*/ 0 h 13197"/>
            <a:gd name="connsiteX2" fmla="*/ 1008 w 10512"/>
            <a:gd name="connsiteY2" fmla="*/ 7127 h 13197"/>
            <a:gd name="connsiteX3" fmla="*/ 1731 w 10512"/>
            <a:gd name="connsiteY3" fmla="*/ 13197 h 13197"/>
            <a:gd name="connsiteX0" fmla="*/ 10018 w 10018"/>
            <a:gd name="connsiteY0" fmla="*/ 7018 h 13197"/>
            <a:gd name="connsiteX1" fmla="*/ 504 w 10018"/>
            <a:gd name="connsiteY1" fmla="*/ 0 h 13197"/>
            <a:gd name="connsiteX2" fmla="*/ 514 w 10018"/>
            <a:gd name="connsiteY2" fmla="*/ 7127 h 13197"/>
            <a:gd name="connsiteX3" fmla="*/ 1237 w 10018"/>
            <a:gd name="connsiteY3" fmla="*/ 13197 h 13197"/>
            <a:gd name="connsiteX0" fmla="*/ 10015 w 10015"/>
            <a:gd name="connsiteY0" fmla="*/ 7018 h 13197"/>
            <a:gd name="connsiteX1" fmla="*/ 501 w 10015"/>
            <a:gd name="connsiteY1" fmla="*/ 0 h 13197"/>
            <a:gd name="connsiteX2" fmla="*/ 511 w 10015"/>
            <a:gd name="connsiteY2" fmla="*/ 7127 h 13197"/>
            <a:gd name="connsiteX3" fmla="*/ 1234 w 10015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9161 w 9161"/>
            <a:gd name="connsiteY0" fmla="*/ 6909 h 13197"/>
            <a:gd name="connsiteX1" fmla="*/ 501 w 9161"/>
            <a:gd name="connsiteY1" fmla="*/ 0 h 13197"/>
            <a:gd name="connsiteX2" fmla="*/ 511 w 9161"/>
            <a:gd name="connsiteY2" fmla="*/ 7127 h 13197"/>
            <a:gd name="connsiteX3" fmla="*/ 1234 w 9161"/>
            <a:gd name="connsiteY3" fmla="*/ 13197 h 13197"/>
            <a:gd name="connsiteX0" fmla="*/ 14505 w 14505"/>
            <a:gd name="connsiteY0" fmla="*/ 6497 h 10000"/>
            <a:gd name="connsiteX1" fmla="*/ 547 w 14505"/>
            <a:gd name="connsiteY1" fmla="*/ 0 h 10000"/>
            <a:gd name="connsiteX2" fmla="*/ 558 w 14505"/>
            <a:gd name="connsiteY2" fmla="*/ 5400 h 10000"/>
            <a:gd name="connsiteX3" fmla="*/ 1347 w 14505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20585 w 20585"/>
            <a:gd name="connsiteY0" fmla="*/ 6286 h 10000"/>
            <a:gd name="connsiteX1" fmla="*/ 547 w 20585"/>
            <a:gd name="connsiteY1" fmla="*/ 0 h 10000"/>
            <a:gd name="connsiteX2" fmla="*/ 558 w 20585"/>
            <a:gd name="connsiteY2" fmla="*/ 5400 h 10000"/>
            <a:gd name="connsiteX3" fmla="*/ 1347 w 20585"/>
            <a:gd name="connsiteY3" fmla="*/ 10000 h 10000"/>
            <a:gd name="connsiteX0" fmla="*/ 20585 w 20585"/>
            <a:gd name="connsiteY0" fmla="*/ 6286 h 10000"/>
            <a:gd name="connsiteX1" fmla="*/ 8590 w 20585"/>
            <a:gd name="connsiteY1" fmla="*/ 4885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3990 w 23990"/>
            <a:gd name="connsiteY0" fmla="*/ 4990 h 10000"/>
            <a:gd name="connsiteX1" fmla="*/ 9806 w 23990"/>
            <a:gd name="connsiteY1" fmla="*/ 4634 h 10000"/>
            <a:gd name="connsiteX2" fmla="*/ 547 w 23990"/>
            <a:gd name="connsiteY2" fmla="*/ 0 h 10000"/>
            <a:gd name="connsiteX3" fmla="*/ 558 w 23990"/>
            <a:gd name="connsiteY3" fmla="*/ 5400 h 10000"/>
            <a:gd name="connsiteX4" fmla="*/ 1347 w 23990"/>
            <a:gd name="connsiteY4" fmla="*/ 10000 h 10000"/>
            <a:gd name="connsiteX0" fmla="*/ 25159 w 25159"/>
            <a:gd name="connsiteY0" fmla="*/ 5567 h 10000"/>
            <a:gd name="connsiteX1" fmla="*/ 9806 w 25159"/>
            <a:gd name="connsiteY1" fmla="*/ 4634 h 10000"/>
            <a:gd name="connsiteX2" fmla="*/ 547 w 25159"/>
            <a:gd name="connsiteY2" fmla="*/ 0 h 10000"/>
            <a:gd name="connsiteX3" fmla="*/ 558 w 25159"/>
            <a:gd name="connsiteY3" fmla="*/ 5400 h 10000"/>
            <a:gd name="connsiteX4" fmla="*/ 1347 w 25159"/>
            <a:gd name="connsiteY4" fmla="*/ 10000 h 10000"/>
            <a:gd name="connsiteX0" fmla="*/ 25159 w 25159"/>
            <a:gd name="connsiteY0" fmla="*/ 5567 h 10000"/>
            <a:gd name="connsiteX1" fmla="*/ 22155 w 25159"/>
            <a:gd name="connsiteY1" fmla="*/ 6474 h 10000"/>
            <a:gd name="connsiteX2" fmla="*/ 9806 w 25159"/>
            <a:gd name="connsiteY2" fmla="*/ 4634 h 10000"/>
            <a:gd name="connsiteX3" fmla="*/ 547 w 25159"/>
            <a:gd name="connsiteY3" fmla="*/ 0 h 10000"/>
            <a:gd name="connsiteX4" fmla="*/ 558 w 25159"/>
            <a:gd name="connsiteY4" fmla="*/ 5400 h 10000"/>
            <a:gd name="connsiteX5" fmla="*/ 1347 w 25159"/>
            <a:gd name="connsiteY5" fmla="*/ 10000 h 10000"/>
            <a:gd name="connsiteX0" fmla="*/ 26086 w 26086"/>
            <a:gd name="connsiteY0" fmla="*/ 5599 h 10000"/>
            <a:gd name="connsiteX1" fmla="*/ 22155 w 26086"/>
            <a:gd name="connsiteY1" fmla="*/ 64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937 w 26086"/>
            <a:gd name="connsiteY2" fmla="*/ 4312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954 w 25539"/>
            <a:gd name="connsiteY4" fmla="*/ 5371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4333 w 24333"/>
            <a:gd name="connsiteY0" fmla="*/ 5057 h 10000"/>
            <a:gd name="connsiteX1" fmla="*/ 20112 w 24333"/>
            <a:gd name="connsiteY1" fmla="*/ 6374 h 10000"/>
            <a:gd name="connsiteX2" fmla="*/ 7729 w 24333"/>
            <a:gd name="connsiteY2" fmla="*/ 4167 h 10000"/>
            <a:gd name="connsiteX3" fmla="*/ 0 w 24333"/>
            <a:gd name="connsiteY3" fmla="*/ 0 h 10000"/>
            <a:gd name="connsiteX4" fmla="*/ 2455 w 24333"/>
            <a:gd name="connsiteY4" fmla="*/ 5259 h 10000"/>
            <a:gd name="connsiteX5" fmla="*/ 800 w 24333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0112 w 20112"/>
            <a:gd name="connsiteY0" fmla="*/ 6374 h 10000"/>
            <a:gd name="connsiteX1" fmla="*/ 7729 w 20112"/>
            <a:gd name="connsiteY1" fmla="*/ 4167 h 10000"/>
            <a:gd name="connsiteX2" fmla="*/ 0 w 20112"/>
            <a:gd name="connsiteY2" fmla="*/ 0 h 10000"/>
            <a:gd name="connsiteX3" fmla="*/ 2455 w 20112"/>
            <a:gd name="connsiteY3" fmla="*/ 5259 h 10000"/>
            <a:gd name="connsiteX4" fmla="*/ 800 w 20112"/>
            <a:gd name="connsiteY4" fmla="*/ 10000 h 10000"/>
            <a:gd name="connsiteX0" fmla="*/ 19312 w 19312"/>
            <a:gd name="connsiteY0" fmla="*/ 4151 h 7777"/>
            <a:gd name="connsiteX1" fmla="*/ 6929 w 19312"/>
            <a:gd name="connsiteY1" fmla="*/ 1944 h 7777"/>
            <a:gd name="connsiteX2" fmla="*/ 1881 w 19312"/>
            <a:gd name="connsiteY2" fmla="*/ 0 h 7777"/>
            <a:gd name="connsiteX3" fmla="*/ 1655 w 19312"/>
            <a:gd name="connsiteY3" fmla="*/ 3036 h 7777"/>
            <a:gd name="connsiteX4" fmla="*/ 0 w 19312"/>
            <a:gd name="connsiteY4" fmla="*/ 7777 h 7777"/>
            <a:gd name="connsiteX0" fmla="*/ 10000 w 10000"/>
            <a:gd name="connsiteY0" fmla="*/ 5338 h 10000"/>
            <a:gd name="connsiteX1" fmla="*/ 3588 w 10000"/>
            <a:gd name="connsiteY1" fmla="*/ 2500 h 10000"/>
            <a:gd name="connsiteX2" fmla="*/ 974 w 10000"/>
            <a:gd name="connsiteY2" fmla="*/ 0 h 10000"/>
            <a:gd name="connsiteX3" fmla="*/ 857 w 10000"/>
            <a:gd name="connsiteY3" fmla="*/ 3904 h 10000"/>
            <a:gd name="connsiteX4" fmla="*/ 0 w 10000"/>
            <a:gd name="connsiteY4" fmla="*/ 10000 h 10000"/>
            <a:gd name="connsiteX0" fmla="*/ 8846 w 8846"/>
            <a:gd name="connsiteY0" fmla="*/ 6673 h 10000"/>
            <a:gd name="connsiteX1" fmla="*/ 3588 w 8846"/>
            <a:gd name="connsiteY1" fmla="*/ 2500 h 10000"/>
            <a:gd name="connsiteX2" fmla="*/ 974 w 8846"/>
            <a:gd name="connsiteY2" fmla="*/ 0 h 10000"/>
            <a:gd name="connsiteX3" fmla="*/ 857 w 8846"/>
            <a:gd name="connsiteY3" fmla="*/ 3904 h 10000"/>
            <a:gd name="connsiteX4" fmla="*/ 0 w 8846"/>
            <a:gd name="connsiteY4" fmla="*/ 10000 h 10000"/>
            <a:gd name="connsiteX0" fmla="*/ 10000 w 10000"/>
            <a:gd name="connsiteY0" fmla="*/ 6673 h 10000"/>
            <a:gd name="connsiteX1" fmla="*/ 3671 w 10000"/>
            <a:gd name="connsiteY1" fmla="*/ 3013 h 10000"/>
            <a:gd name="connsiteX2" fmla="*/ 1101 w 10000"/>
            <a:gd name="connsiteY2" fmla="*/ 0 h 10000"/>
            <a:gd name="connsiteX3" fmla="*/ 969 w 10000"/>
            <a:gd name="connsiteY3" fmla="*/ 3904 h 10000"/>
            <a:gd name="connsiteX4" fmla="*/ 0 w 10000"/>
            <a:gd name="connsiteY4" fmla="*/ 10000 h 10000"/>
            <a:gd name="connsiteX0" fmla="*/ 10000 w 10000"/>
            <a:gd name="connsiteY0" fmla="*/ 6673 h 10000"/>
            <a:gd name="connsiteX1" fmla="*/ 3671 w 10000"/>
            <a:gd name="connsiteY1" fmla="*/ 3013 h 10000"/>
            <a:gd name="connsiteX2" fmla="*/ 1101 w 10000"/>
            <a:gd name="connsiteY2" fmla="*/ 0 h 10000"/>
            <a:gd name="connsiteX3" fmla="*/ 969 w 10000"/>
            <a:gd name="connsiteY3" fmla="*/ 3904 h 10000"/>
            <a:gd name="connsiteX4" fmla="*/ 0 w 10000"/>
            <a:gd name="connsiteY4" fmla="*/ 10000 h 10000"/>
            <a:gd name="connsiteX0" fmla="*/ 13174 w 13174"/>
            <a:gd name="connsiteY0" fmla="*/ 6673 h 13383"/>
            <a:gd name="connsiteX1" fmla="*/ 6845 w 13174"/>
            <a:gd name="connsiteY1" fmla="*/ 3013 h 13383"/>
            <a:gd name="connsiteX2" fmla="*/ 4275 w 13174"/>
            <a:gd name="connsiteY2" fmla="*/ 0 h 13383"/>
            <a:gd name="connsiteX3" fmla="*/ 4143 w 13174"/>
            <a:gd name="connsiteY3" fmla="*/ 3904 h 13383"/>
            <a:gd name="connsiteX4" fmla="*/ 0 w 13174"/>
            <a:gd name="connsiteY4" fmla="*/ 13383 h 13383"/>
            <a:gd name="connsiteX0" fmla="*/ 13174 w 13174"/>
            <a:gd name="connsiteY0" fmla="*/ 6673 h 13383"/>
            <a:gd name="connsiteX1" fmla="*/ 6845 w 13174"/>
            <a:gd name="connsiteY1" fmla="*/ 3013 h 13383"/>
            <a:gd name="connsiteX2" fmla="*/ 4275 w 13174"/>
            <a:gd name="connsiteY2" fmla="*/ 0 h 13383"/>
            <a:gd name="connsiteX3" fmla="*/ 3555 w 13174"/>
            <a:gd name="connsiteY3" fmla="*/ 4438 h 13383"/>
            <a:gd name="connsiteX4" fmla="*/ 0 w 13174"/>
            <a:gd name="connsiteY4" fmla="*/ 13383 h 133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174" h="13383">
              <a:moveTo>
                <a:pt x="13174" y="6673"/>
              </a:moveTo>
              <a:cubicBezTo>
                <a:pt x="12384" y="7000"/>
                <a:pt x="8328" y="4125"/>
                <a:pt x="6845" y="3013"/>
              </a:cubicBezTo>
              <a:cubicBezTo>
                <a:pt x="5362" y="1901"/>
                <a:pt x="5563" y="1970"/>
                <a:pt x="4275" y="0"/>
              </a:cubicBezTo>
              <a:cubicBezTo>
                <a:pt x="2878" y="1374"/>
                <a:pt x="2739" y="2653"/>
                <a:pt x="3555" y="4438"/>
              </a:cubicBezTo>
              <a:cubicBezTo>
                <a:pt x="3892" y="6063"/>
                <a:pt x="1982" y="12586"/>
                <a:pt x="0" y="13383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558799</xdr:colOff>
      <xdr:row>27</xdr:row>
      <xdr:rowOff>27708</xdr:rowOff>
    </xdr:from>
    <xdr:to>
      <xdr:col>15</xdr:col>
      <xdr:colOff>583604</xdr:colOff>
      <xdr:row>29</xdr:row>
      <xdr:rowOff>70120</xdr:rowOff>
    </xdr:to>
    <xdr:sp macro="" textlink="">
      <xdr:nvSpPr>
        <xdr:cNvPr id="1258" name="Line 76">
          <a:extLst>
            <a:ext uri="{FF2B5EF4-FFF2-40B4-BE49-F238E27FC236}">
              <a16:creationId xmlns:a16="http://schemas.microsoft.com/office/drawing/2014/main" id="{85FB36FA-EEC5-48A0-A62A-9AD22A97045A}"/>
            </a:ext>
          </a:extLst>
        </xdr:cNvPr>
        <xdr:cNvSpPr>
          <a:spLocks noChangeShapeType="1"/>
        </xdr:cNvSpPr>
      </xdr:nvSpPr>
      <xdr:spPr bwMode="auto">
        <a:xfrm>
          <a:off x="10106659" y="4515888"/>
          <a:ext cx="24805" cy="37769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503605</xdr:colOff>
      <xdr:row>28</xdr:row>
      <xdr:rowOff>129312</xdr:rowOff>
    </xdr:from>
    <xdr:to>
      <xdr:col>15</xdr:col>
      <xdr:colOff>643337</xdr:colOff>
      <xdr:row>29</xdr:row>
      <xdr:rowOff>115252</xdr:rowOff>
    </xdr:to>
    <xdr:sp macro="" textlink="">
      <xdr:nvSpPr>
        <xdr:cNvPr id="1259" name="Oval 820">
          <a:extLst>
            <a:ext uri="{FF2B5EF4-FFF2-40B4-BE49-F238E27FC236}">
              <a16:creationId xmlns:a16="http://schemas.microsoft.com/office/drawing/2014/main" id="{5B74185D-8AF8-414D-8F5B-A45524C0EBAA}"/>
            </a:ext>
          </a:extLst>
        </xdr:cNvPr>
        <xdr:cNvSpPr>
          <a:spLocks noChangeArrowheads="1"/>
        </xdr:cNvSpPr>
      </xdr:nvSpPr>
      <xdr:spPr bwMode="auto">
        <a:xfrm>
          <a:off x="10051465" y="4785132"/>
          <a:ext cx="139732" cy="1535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494143</xdr:colOff>
      <xdr:row>29</xdr:row>
      <xdr:rowOff>150388</xdr:rowOff>
    </xdr:from>
    <xdr:to>
      <xdr:col>15</xdr:col>
      <xdr:colOff>658575</xdr:colOff>
      <xdr:row>30</xdr:row>
      <xdr:rowOff>137994</xdr:rowOff>
    </xdr:to>
    <xdr:sp macro="" textlink="">
      <xdr:nvSpPr>
        <xdr:cNvPr id="1260" name="AutoShape 605">
          <a:extLst>
            <a:ext uri="{FF2B5EF4-FFF2-40B4-BE49-F238E27FC236}">
              <a16:creationId xmlns:a16="http://schemas.microsoft.com/office/drawing/2014/main" id="{5FB1A12B-334E-48B3-8A62-89CD3F880F5C}"/>
            </a:ext>
          </a:extLst>
        </xdr:cNvPr>
        <xdr:cNvSpPr>
          <a:spLocks noChangeArrowheads="1"/>
        </xdr:cNvSpPr>
      </xdr:nvSpPr>
      <xdr:spPr bwMode="auto">
        <a:xfrm>
          <a:off x="10042003" y="4973848"/>
          <a:ext cx="164432" cy="1552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300176</xdr:colOff>
      <xdr:row>30</xdr:row>
      <xdr:rowOff>166254</xdr:rowOff>
    </xdr:from>
    <xdr:ext cx="276578" cy="259645"/>
    <xdr:grpSp>
      <xdr:nvGrpSpPr>
        <xdr:cNvPr id="1261" name="Group 6672">
          <a:extLst>
            <a:ext uri="{FF2B5EF4-FFF2-40B4-BE49-F238E27FC236}">
              <a16:creationId xmlns:a16="http://schemas.microsoft.com/office/drawing/2014/main" id="{DAE0FFD6-6FC9-4099-AC9E-0767ED908CB7}"/>
            </a:ext>
          </a:extLst>
        </xdr:cNvPr>
        <xdr:cNvGrpSpPr>
          <a:grpSpLocks/>
        </xdr:cNvGrpSpPr>
      </xdr:nvGrpSpPr>
      <xdr:grpSpPr bwMode="auto">
        <a:xfrm>
          <a:off x="9880436" y="5180330"/>
          <a:ext cx="276578" cy="259645"/>
          <a:chOff x="536" y="109"/>
          <a:chExt cx="46" cy="44"/>
        </a:xfrm>
      </xdr:grpSpPr>
      <xdr:pic>
        <xdr:nvPicPr>
          <xdr:cNvPr id="1262" name="Picture 6673" descr="route2">
            <a:extLst>
              <a:ext uri="{FF2B5EF4-FFF2-40B4-BE49-F238E27FC236}">
                <a16:creationId xmlns:a16="http://schemas.microsoft.com/office/drawing/2014/main" id="{853FEA2A-14D7-F507-61D2-79C7D3FB81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3" name="Text Box 6674">
            <a:extLst>
              <a:ext uri="{FF2B5EF4-FFF2-40B4-BE49-F238E27FC236}">
                <a16:creationId xmlns:a16="http://schemas.microsoft.com/office/drawing/2014/main" id="{4762F47D-FFB6-4FB3-E444-643DF35A93F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15</xdr:col>
      <xdr:colOff>314035</xdr:colOff>
      <xdr:row>27</xdr:row>
      <xdr:rowOff>46180</xdr:rowOff>
    </xdr:from>
    <xdr:ext cx="276578" cy="259645"/>
    <xdr:grpSp>
      <xdr:nvGrpSpPr>
        <xdr:cNvPr id="1264" name="Group 6672">
          <a:extLst>
            <a:ext uri="{FF2B5EF4-FFF2-40B4-BE49-F238E27FC236}">
              <a16:creationId xmlns:a16="http://schemas.microsoft.com/office/drawing/2014/main" id="{F6FB6C0C-B84B-4B28-BA95-60C9D47031E2}"/>
            </a:ext>
          </a:extLst>
        </xdr:cNvPr>
        <xdr:cNvGrpSpPr>
          <a:grpSpLocks/>
        </xdr:cNvGrpSpPr>
      </xdr:nvGrpSpPr>
      <xdr:grpSpPr bwMode="auto">
        <a:xfrm>
          <a:off x="9894295" y="4554195"/>
          <a:ext cx="276578" cy="259645"/>
          <a:chOff x="536" y="109"/>
          <a:chExt cx="46" cy="44"/>
        </a:xfrm>
      </xdr:grpSpPr>
      <xdr:pic>
        <xdr:nvPicPr>
          <xdr:cNvPr id="1265" name="Picture 6673" descr="route2">
            <a:extLst>
              <a:ext uri="{FF2B5EF4-FFF2-40B4-BE49-F238E27FC236}">
                <a16:creationId xmlns:a16="http://schemas.microsoft.com/office/drawing/2014/main" id="{D04FB1C7-ADF9-F4D8-6F70-842EC14C25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6" name="Text Box 6674">
            <a:extLst>
              <a:ext uri="{FF2B5EF4-FFF2-40B4-BE49-F238E27FC236}">
                <a16:creationId xmlns:a16="http://schemas.microsoft.com/office/drawing/2014/main" id="{C00F55BA-DC60-47FE-D80A-5CD72A16D4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16</xdr:col>
      <xdr:colOff>68383</xdr:colOff>
      <xdr:row>29</xdr:row>
      <xdr:rowOff>132643</xdr:rowOff>
    </xdr:from>
    <xdr:ext cx="319277" cy="227535"/>
    <xdr:grpSp>
      <xdr:nvGrpSpPr>
        <xdr:cNvPr id="1267" name="Group 6672">
          <a:extLst>
            <a:ext uri="{FF2B5EF4-FFF2-40B4-BE49-F238E27FC236}">
              <a16:creationId xmlns:a16="http://schemas.microsoft.com/office/drawing/2014/main" id="{14B806D6-DDA9-4CE8-9298-8DC623DC9703}"/>
            </a:ext>
          </a:extLst>
        </xdr:cNvPr>
        <xdr:cNvGrpSpPr>
          <a:grpSpLocks/>
        </xdr:cNvGrpSpPr>
      </xdr:nvGrpSpPr>
      <xdr:grpSpPr bwMode="auto">
        <a:xfrm>
          <a:off x="10335024" y="4978032"/>
          <a:ext cx="319277" cy="227535"/>
          <a:chOff x="536" y="109"/>
          <a:chExt cx="46" cy="44"/>
        </a:xfrm>
      </xdr:grpSpPr>
      <xdr:pic>
        <xdr:nvPicPr>
          <xdr:cNvPr id="1268" name="Picture 6673" descr="route2">
            <a:extLst>
              <a:ext uri="{FF2B5EF4-FFF2-40B4-BE49-F238E27FC236}">
                <a16:creationId xmlns:a16="http://schemas.microsoft.com/office/drawing/2014/main" id="{5ED514C1-2239-5C00-509B-A250AEBB68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9" name="Text Box 6674">
            <a:extLst>
              <a:ext uri="{FF2B5EF4-FFF2-40B4-BE49-F238E27FC236}">
                <a16:creationId xmlns:a16="http://schemas.microsoft.com/office/drawing/2014/main" id="{981DFE19-B3D1-2BDC-368E-94593D2291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69272</xdr:colOff>
      <xdr:row>28</xdr:row>
      <xdr:rowOff>133926</xdr:rowOff>
    </xdr:from>
    <xdr:ext cx="416719" cy="166256"/>
    <xdr:sp macro="" textlink="">
      <xdr:nvSpPr>
        <xdr:cNvPr id="1270" name="Text Box 1620">
          <a:extLst>
            <a:ext uri="{FF2B5EF4-FFF2-40B4-BE49-F238E27FC236}">
              <a16:creationId xmlns:a16="http://schemas.microsoft.com/office/drawing/2014/main" id="{00D4611C-A3D8-4826-ACB9-640FE33976B5}"/>
            </a:ext>
          </a:extLst>
        </xdr:cNvPr>
        <xdr:cNvSpPr txBox="1">
          <a:spLocks noChangeArrowheads="1"/>
        </xdr:cNvSpPr>
      </xdr:nvSpPr>
      <xdr:spPr bwMode="auto">
        <a:xfrm>
          <a:off x="9617132" y="4789746"/>
          <a:ext cx="416719" cy="16625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青垣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</xdr:txBody>
    </xdr:sp>
    <xdr:clientData/>
  </xdr:oneCellAnchor>
  <xdr:oneCellAnchor>
    <xdr:from>
      <xdr:col>15</xdr:col>
      <xdr:colOff>655782</xdr:colOff>
      <xdr:row>28</xdr:row>
      <xdr:rowOff>110838</xdr:rowOff>
    </xdr:from>
    <xdr:ext cx="377825" cy="152946"/>
    <xdr:sp macro="" textlink="">
      <xdr:nvSpPr>
        <xdr:cNvPr id="1271" name="Text Box 1620">
          <a:extLst>
            <a:ext uri="{FF2B5EF4-FFF2-40B4-BE49-F238E27FC236}">
              <a16:creationId xmlns:a16="http://schemas.microsoft.com/office/drawing/2014/main" id="{1E276454-3BB5-46CB-AFA1-86EF6D9D335E}"/>
            </a:ext>
          </a:extLst>
        </xdr:cNvPr>
        <xdr:cNvSpPr txBox="1">
          <a:spLocks noChangeArrowheads="1"/>
        </xdr:cNvSpPr>
      </xdr:nvSpPr>
      <xdr:spPr bwMode="auto">
        <a:xfrm>
          <a:off x="10203642" y="476665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京丹波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18472</xdr:colOff>
      <xdr:row>25</xdr:row>
      <xdr:rowOff>0</xdr:rowOff>
    </xdr:from>
    <xdr:to>
      <xdr:col>19</xdr:col>
      <xdr:colOff>192749</xdr:colOff>
      <xdr:row>25</xdr:row>
      <xdr:rowOff>156729</xdr:rowOff>
    </xdr:to>
    <xdr:sp macro="" textlink="">
      <xdr:nvSpPr>
        <xdr:cNvPr id="1272" name="六角形 1271">
          <a:extLst>
            <a:ext uri="{FF2B5EF4-FFF2-40B4-BE49-F238E27FC236}">
              <a16:creationId xmlns:a16="http://schemas.microsoft.com/office/drawing/2014/main" id="{16B95AF4-AB65-4659-AE4E-47040D42EE7E}"/>
            </a:ext>
          </a:extLst>
        </xdr:cNvPr>
        <xdr:cNvSpPr/>
      </xdr:nvSpPr>
      <xdr:spPr bwMode="auto">
        <a:xfrm>
          <a:off x="12286672" y="4152900"/>
          <a:ext cx="174277" cy="15672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572650</xdr:colOff>
      <xdr:row>27</xdr:row>
      <xdr:rowOff>23090</xdr:rowOff>
    </xdr:from>
    <xdr:ext cx="319277" cy="227535"/>
    <xdr:grpSp>
      <xdr:nvGrpSpPr>
        <xdr:cNvPr id="1273" name="Group 6672">
          <a:extLst>
            <a:ext uri="{FF2B5EF4-FFF2-40B4-BE49-F238E27FC236}">
              <a16:creationId xmlns:a16="http://schemas.microsoft.com/office/drawing/2014/main" id="{6F3836AC-8221-4741-A869-3B2CB12D3764}"/>
            </a:ext>
          </a:extLst>
        </xdr:cNvPr>
        <xdr:cNvGrpSpPr>
          <a:grpSpLocks/>
        </xdr:cNvGrpSpPr>
      </xdr:nvGrpSpPr>
      <xdr:grpSpPr bwMode="auto">
        <a:xfrm>
          <a:off x="11519856" y="4531105"/>
          <a:ext cx="319277" cy="227535"/>
          <a:chOff x="536" y="109"/>
          <a:chExt cx="46" cy="44"/>
        </a:xfrm>
      </xdr:grpSpPr>
      <xdr:pic>
        <xdr:nvPicPr>
          <xdr:cNvPr id="1274" name="Picture 6673" descr="route2">
            <a:extLst>
              <a:ext uri="{FF2B5EF4-FFF2-40B4-BE49-F238E27FC236}">
                <a16:creationId xmlns:a16="http://schemas.microsoft.com/office/drawing/2014/main" id="{1D0DA18D-BE4A-CC2D-6836-4A00B3CB55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75" name="Text Box 6674">
            <a:extLst>
              <a:ext uri="{FF2B5EF4-FFF2-40B4-BE49-F238E27FC236}">
                <a16:creationId xmlns:a16="http://schemas.microsoft.com/office/drawing/2014/main" id="{EDB2B3B7-B9E3-7320-1CDF-513028D6D0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27708</xdr:colOff>
      <xdr:row>31</xdr:row>
      <xdr:rowOff>23090</xdr:rowOff>
    </xdr:from>
    <xdr:ext cx="319277" cy="227535"/>
    <xdr:grpSp>
      <xdr:nvGrpSpPr>
        <xdr:cNvPr id="1276" name="Group 6672">
          <a:extLst>
            <a:ext uri="{FF2B5EF4-FFF2-40B4-BE49-F238E27FC236}">
              <a16:creationId xmlns:a16="http://schemas.microsoft.com/office/drawing/2014/main" id="{1D1015EF-E80A-4124-9C3A-7EC168EFCE8E}"/>
            </a:ext>
          </a:extLst>
        </xdr:cNvPr>
        <xdr:cNvGrpSpPr>
          <a:grpSpLocks/>
        </xdr:cNvGrpSpPr>
      </xdr:nvGrpSpPr>
      <xdr:grpSpPr bwMode="auto">
        <a:xfrm>
          <a:off x="11655479" y="5205853"/>
          <a:ext cx="319277" cy="227535"/>
          <a:chOff x="536" y="109"/>
          <a:chExt cx="46" cy="44"/>
        </a:xfrm>
      </xdr:grpSpPr>
      <xdr:pic>
        <xdr:nvPicPr>
          <xdr:cNvPr id="1277" name="Picture 6673" descr="route2">
            <a:extLst>
              <a:ext uri="{FF2B5EF4-FFF2-40B4-BE49-F238E27FC236}">
                <a16:creationId xmlns:a16="http://schemas.microsoft.com/office/drawing/2014/main" id="{7E2B851C-CDEB-708B-9BC5-4CCC8EDA62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78" name="Text Box 6674">
            <a:extLst>
              <a:ext uri="{FF2B5EF4-FFF2-40B4-BE49-F238E27FC236}">
                <a16:creationId xmlns:a16="http://schemas.microsoft.com/office/drawing/2014/main" id="{2613B09D-4358-6D98-04AC-6BC46E0935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429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115454</xdr:colOff>
      <xdr:row>29</xdr:row>
      <xdr:rowOff>96983</xdr:rowOff>
    </xdr:from>
    <xdr:ext cx="307626" cy="181168"/>
    <xdr:sp macro="" textlink="">
      <xdr:nvSpPr>
        <xdr:cNvPr id="1279" name="Text Box 1620">
          <a:extLst>
            <a:ext uri="{FF2B5EF4-FFF2-40B4-BE49-F238E27FC236}">
              <a16:creationId xmlns:a16="http://schemas.microsoft.com/office/drawing/2014/main" id="{C17EC5C4-B3C1-42A2-9949-0D29C8118EC9}"/>
            </a:ext>
          </a:extLst>
        </xdr:cNvPr>
        <xdr:cNvSpPr txBox="1">
          <a:spLocks noChangeArrowheads="1"/>
        </xdr:cNvSpPr>
      </xdr:nvSpPr>
      <xdr:spPr bwMode="auto">
        <a:xfrm>
          <a:off x="11705474" y="4920443"/>
          <a:ext cx="307626" cy="1811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生野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青垣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304805</xdr:colOff>
      <xdr:row>28</xdr:row>
      <xdr:rowOff>115454</xdr:rowOff>
    </xdr:from>
    <xdr:ext cx="307626" cy="181168"/>
    <xdr:sp macro="" textlink="">
      <xdr:nvSpPr>
        <xdr:cNvPr id="1280" name="Text Box 1620">
          <a:extLst>
            <a:ext uri="{FF2B5EF4-FFF2-40B4-BE49-F238E27FC236}">
              <a16:creationId xmlns:a16="http://schemas.microsoft.com/office/drawing/2014/main" id="{6C4DE9B9-8DCB-4DB6-B181-120D83F076C5}"/>
            </a:ext>
          </a:extLst>
        </xdr:cNvPr>
        <xdr:cNvSpPr txBox="1">
          <a:spLocks noChangeArrowheads="1"/>
        </xdr:cNvSpPr>
      </xdr:nvSpPr>
      <xdr:spPr bwMode="auto">
        <a:xfrm>
          <a:off x="11216645" y="4771274"/>
          <a:ext cx="307626" cy="1811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5.8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穴の浦隧道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291m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長さ約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304800</xdr:colOff>
      <xdr:row>30</xdr:row>
      <xdr:rowOff>18472</xdr:rowOff>
    </xdr:from>
    <xdr:to>
      <xdr:col>17</xdr:col>
      <xdr:colOff>471120</xdr:colOff>
      <xdr:row>30</xdr:row>
      <xdr:rowOff>144428</xdr:rowOff>
    </xdr:to>
    <xdr:sp macro="" textlink="">
      <xdr:nvSpPr>
        <xdr:cNvPr id="1281" name="六角形 1280">
          <a:extLst>
            <a:ext uri="{FF2B5EF4-FFF2-40B4-BE49-F238E27FC236}">
              <a16:creationId xmlns:a16="http://schemas.microsoft.com/office/drawing/2014/main" id="{2A95E571-75FF-4808-B11A-DAF2B09B08EB}"/>
            </a:ext>
          </a:extLst>
        </xdr:cNvPr>
        <xdr:cNvSpPr/>
      </xdr:nvSpPr>
      <xdr:spPr bwMode="auto">
        <a:xfrm>
          <a:off x="11216640" y="5009572"/>
          <a:ext cx="166320" cy="1259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38796</xdr:colOff>
      <xdr:row>29</xdr:row>
      <xdr:rowOff>27191</xdr:rowOff>
    </xdr:from>
    <xdr:to>
      <xdr:col>20</xdr:col>
      <xdr:colOff>84867</xdr:colOff>
      <xdr:row>31</xdr:row>
      <xdr:rowOff>147496</xdr:rowOff>
    </xdr:to>
    <xdr:sp macro="" textlink="">
      <xdr:nvSpPr>
        <xdr:cNvPr id="1282" name="Freeform 601">
          <a:extLst>
            <a:ext uri="{FF2B5EF4-FFF2-40B4-BE49-F238E27FC236}">
              <a16:creationId xmlns:a16="http://schemas.microsoft.com/office/drawing/2014/main" id="{9D2E35F1-8903-427D-8223-4F808151A962}"/>
            </a:ext>
          </a:extLst>
        </xdr:cNvPr>
        <xdr:cNvSpPr>
          <a:spLocks/>
        </xdr:cNvSpPr>
      </xdr:nvSpPr>
      <xdr:spPr bwMode="auto">
        <a:xfrm rot="180000" flipH="1">
          <a:off x="12306996" y="4850651"/>
          <a:ext cx="724251" cy="45558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0 w 91804"/>
            <a:gd name="connsiteY0" fmla="*/ 5586 h 5586"/>
            <a:gd name="connsiteX1" fmla="*/ 3492 w 91804"/>
            <a:gd name="connsiteY1" fmla="*/ 517 h 5586"/>
            <a:gd name="connsiteX2" fmla="*/ 91580 w 91804"/>
            <a:gd name="connsiteY2" fmla="*/ 846 h 5586"/>
            <a:gd name="connsiteX0" fmla="*/ 0 w 10019"/>
            <a:gd name="connsiteY0" fmla="*/ 9074 h 9074"/>
            <a:gd name="connsiteX1" fmla="*/ 380 w 10019"/>
            <a:gd name="connsiteY1" fmla="*/ 0 h 9074"/>
            <a:gd name="connsiteX2" fmla="*/ 9976 w 10019"/>
            <a:gd name="connsiteY2" fmla="*/ 589 h 9074"/>
            <a:gd name="connsiteX0" fmla="*/ 0 w 9957"/>
            <a:gd name="connsiteY0" fmla="*/ 10000 h 10000"/>
            <a:gd name="connsiteX1" fmla="*/ 379 w 9957"/>
            <a:gd name="connsiteY1" fmla="*/ 0 h 10000"/>
            <a:gd name="connsiteX2" fmla="*/ 9957 w 9957"/>
            <a:gd name="connsiteY2" fmla="*/ 649 h 10000"/>
            <a:gd name="connsiteX0" fmla="*/ 0 w 10022"/>
            <a:gd name="connsiteY0" fmla="*/ 10000 h 10000"/>
            <a:gd name="connsiteX1" fmla="*/ 381 w 10022"/>
            <a:gd name="connsiteY1" fmla="*/ 0 h 10000"/>
            <a:gd name="connsiteX2" fmla="*/ 10022 w 10022"/>
            <a:gd name="connsiteY2" fmla="*/ 1050 h 10000"/>
            <a:gd name="connsiteX0" fmla="*/ 0 w 10078"/>
            <a:gd name="connsiteY0" fmla="*/ 10000 h 10000"/>
            <a:gd name="connsiteX1" fmla="*/ 381 w 10078"/>
            <a:gd name="connsiteY1" fmla="*/ 0 h 10000"/>
            <a:gd name="connsiteX2" fmla="*/ 10078 w 10078"/>
            <a:gd name="connsiteY2" fmla="*/ 742 h 10000"/>
            <a:gd name="connsiteX0" fmla="*/ 0 w 14750"/>
            <a:gd name="connsiteY0" fmla="*/ 10000 h 10000"/>
            <a:gd name="connsiteX1" fmla="*/ 381 w 14750"/>
            <a:gd name="connsiteY1" fmla="*/ 0 h 10000"/>
            <a:gd name="connsiteX2" fmla="*/ 14750 w 14750"/>
            <a:gd name="connsiteY2" fmla="*/ 1121 h 10000"/>
            <a:gd name="connsiteX0" fmla="*/ 0 w 14778"/>
            <a:gd name="connsiteY0" fmla="*/ 10000 h 10000"/>
            <a:gd name="connsiteX1" fmla="*/ 381 w 14778"/>
            <a:gd name="connsiteY1" fmla="*/ 0 h 10000"/>
            <a:gd name="connsiteX2" fmla="*/ 14778 w 14778"/>
            <a:gd name="connsiteY2" fmla="*/ 547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778" h="10000">
              <a:moveTo>
                <a:pt x="0" y="10000"/>
              </a:moveTo>
              <a:cubicBezTo>
                <a:pt x="81" y="7498"/>
                <a:pt x="254" y="3696"/>
                <a:pt x="381" y="0"/>
              </a:cubicBezTo>
              <a:cubicBezTo>
                <a:pt x="4422" y="253"/>
                <a:pt x="11020" y="403"/>
                <a:pt x="14778" y="54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2418</xdr:colOff>
      <xdr:row>29</xdr:row>
      <xdr:rowOff>131724</xdr:rowOff>
    </xdr:from>
    <xdr:to>
      <xdr:col>20</xdr:col>
      <xdr:colOff>145678</xdr:colOff>
      <xdr:row>30</xdr:row>
      <xdr:rowOff>88414</xdr:rowOff>
    </xdr:to>
    <xdr:sp macro="" textlink="">
      <xdr:nvSpPr>
        <xdr:cNvPr id="1283" name="AutoShape 4802">
          <a:extLst>
            <a:ext uri="{FF2B5EF4-FFF2-40B4-BE49-F238E27FC236}">
              <a16:creationId xmlns:a16="http://schemas.microsoft.com/office/drawing/2014/main" id="{CA2AD63C-9BD7-4E85-BFEB-C40F0F7B72E2}"/>
            </a:ext>
          </a:extLst>
        </xdr:cNvPr>
        <xdr:cNvSpPr>
          <a:spLocks noChangeArrowheads="1"/>
        </xdr:cNvSpPr>
      </xdr:nvSpPr>
      <xdr:spPr bwMode="auto">
        <a:xfrm>
          <a:off x="12948798" y="4955184"/>
          <a:ext cx="143260" cy="12433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426413</xdr:colOff>
      <xdr:row>23</xdr:row>
      <xdr:rowOff>77619</xdr:rowOff>
    </xdr:from>
    <xdr:to>
      <xdr:col>19</xdr:col>
      <xdr:colOff>592733</xdr:colOff>
      <xdr:row>24</xdr:row>
      <xdr:rowOff>35367</xdr:rowOff>
    </xdr:to>
    <xdr:sp macro="" textlink="">
      <xdr:nvSpPr>
        <xdr:cNvPr id="1284" name="六角形 1283">
          <a:extLst>
            <a:ext uri="{FF2B5EF4-FFF2-40B4-BE49-F238E27FC236}">
              <a16:creationId xmlns:a16="http://schemas.microsoft.com/office/drawing/2014/main" id="{524AAC01-477F-4F78-BCC3-63E099312B30}"/>
            </a:ext>
          </a:extLst>
        </xdr:cNvPr>
        <xdr:cNvSpPr/>
      </xdr:nvSpPr>
      <xdr:spPr bwMode="auto">
        <a:xfrm>
          <a:off x="12694613" y="3895239"/>
          <a:ext cx="166320" cy="1253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19</xdr:col>
      <xdr:colOff>444045</xdr:colOff>
      <xdr:row>29</xdr:row>
      <xdr:rowOff>39063</xdr:rowOff>
    </xdr:from>
    <xdr:to>
      <xdr:col>19</xdr:col>
      <xdr:colOff>609950</xdr:colOff>
      <xdr:row>29</xdr:row>
      <xdr:rowOff>163825</xdr:rowOff>
    </xdr:to>
    <xdr:sp macro="" textlink="">
      <xdr:nvSpPr>
        <xdr:cNvPr id="1285" name="六角形 1284">
          <a:extLst>
            <a:ext uri="{FF2B5EF4-FFF2-40B4-BE49-F238E27FC236}">
              <a16:creationId xmlns:a16="http://schemas.microsoft.com/office/drawing/2014/main" id="{441853EE-9BC8-4FA0-B606-1E40E399C744}"/>
            </a:ext>
          </a:extLst>
        </xdr:cNvPr>
        <xdr:cNvSpPr/>
      </xdr:nvSpPr>
      <xdr:spPr bwMode="auto">
        <a:xfrm>
          <a:off x="12712245" y="4862523"/>
          <a:ext cx="165905" cy="1247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19</xdr:col>
      <xdr:colOff>674461</xdr:colOff>
      <xdr:row>29</xdr:row>
      <xdr:rowOff>48695</xdr:rowOff>
    </xdr:from>
    <xdr:to>
      <xdr:col>20</xdr:col>
      <xdr:colOff>544762</xdr:colOff>
      <xdr:row>29</xdr:row>
      <xdr:rowOff>58825</xdr:rowOff>
    </xdr:to>
    <xdr:sp macro="" textlink="">
      <xdr:nvSpPr>
        <xdr:cNvPr id="1286" name="Line 76">
          <a:extLst>
            <a:ext uri="{FF2B5EF4-FFF2-40B4-BE49-F238E27FC236}">
              <a16:creationId xmlns:a16="http://schemas.microsoft.com/office/drawing/2014/main" id="{6858BE92-A21D-4F58-A554-740D17C7AE31}"/>
            </a:ext>
          </a:extLst>
        </xdr:cNvPr>
        <xdr:cNvSpPr>
          <a:spLocks noChangeShapeType="1"/>
        </xdr:cNvSpPr>
      </xdr:nvSpPr>
      <xdr:spPr bwMode="auto">
        <a:xfrm>
          <a:off x="12942661" y="4872155"/>
          <a:ext cx="548481" cy="101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142695</xdr:colOff>
      <xdr:row>31</xdr:row>
      <xdr:rowOff>90395</xdr:rowOff>
    </xdr:from>
    <xdr:to>
      <xdr:col>20</xdr:col>
      <xdr:colOff>309015</xdr:colOff>
      <xdr:row>32</xdr:row>
      <xdr:rowOff>48144</xdr:rowOff>
    </xdr:to>
    <xdr:sp macro="" textlink="">
      <xdr:nvSpPr>
        <xdr:cNvPr id="1287" name="六角形 1286">
          <a:extLst>
            <a:ext uri="{FF2B5EF4-FFF2-40B4-BE49-F238E27FC236}">
              <a16:creationId xmlns:a16="http://schemas.microsoft.com/office/drawing/2014/main" id="{8ED6806F-FD96-457A-9656-9F4DA7D50C84}"/>
            </a:ext>
          </a:extLst>
        </xdr:cNvPr>
        <xdr:cNvSpPr/>
      </xdr:nvSpPr>
      <xdr:spPr bwMode="auto">
        <a:xfrm>
          <a:off x="13089075" y="5249135"/>
          <a:ext cx="166320" cy="1253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20</xdr:col>
      <xdr:colOff>83505</xdr:colOff>
      <xdr:row>30</xdr:row>
      <xdr:rowOff>81715</xdr:rowOff>
    </xdr:from>
    <xdr:ext cx="523469" cy="143694"/>
    <xdr:sp macro="" textlink="">
      <xdr:nvSpPr>
        <xdr:cNvPr id="1288" name="Text Box 1620">
          <a:extLst>
            <a:ext uri="{FF2B5EF4-FFF2-40B4-BE49-F238E27FC236}">
              <a16:creationId xmlns:a16="http://schemas.microsoft.com/office/drawing/2014/main" id="{34E970B4-5482-47AB-B3C0-98EB7ACFDC82}"/>
            </a:ext>
          </a:extLst>
        </xdr:cNvPr>
        <xdr:cNvSpPr txBox="1">
          <a:spLocks noChangeArrowheads="1"/>
        </xdr:cNvSpPr>
      </xdr:nvSpPr>
      <xdr:spPr bwMode="auto">
        <a:xfrm>
          <a:off x="13029885" y="5072815"/>
          <a:ext cx="523469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加古川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19</xdr:col>
      <xdr:colOff>407094</xdr:colOff>
      <xdr:row>28</xdr:row>
      <xdr:rowOff>26095</xdr:rowOff>
    </xdr:from>
    <xdr:ext cx="307626" cy="181168"/>
    <xdr:sp macro="" textlink="">
      <xdr:nvSpPr>
        <xdr:cNvPr id="1289" name="Text Box 1620">
          <a:extLst>
            <a:ext uri="{FF2B5EF4-FFF2-40B4-BE49-F238E27FC236}">
              <a16:creationId xmlns:a16="http://schemas.microsoft.com/office/drawing/2014/main" id="{373D3DA3-F8FE-4B64-9756-4FC730258C3A}"/>
            </a:ext>
          </a:extLst>
        </xdr:cNvPr>
        <xdr:cNvSpPr txBox="1">
          <a:spLocks noChangeArrowheads="1"/>
        </xdr:cNvSpPr>
      </xdr:nvSpPr>
      <xdr:spPr bwMode="auto">
        <a:xfrm>
          <a:off x="12675294" y="4681915"/>
          <a:ext cx="307626" cy="1811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大阪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明石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73067</xdr:colOff>
      <xdr:row>28</xdr:row>
      <xdr:rowOff>1</xdr:rowOff>
    </xdr:from>
    <xdr:ext cx="386219" cy="233936"/>
    <xdr:sp macro="" textlink="">
      <xdr:nvSpPr>
        <xdr:cNvPr id="1290" name="Text Box 1620">
          <a:extLst>
            <a:ext uri="{FF2B5EF4-FFF2-40B4-BE49-F238E27FC236}">
              <a16:creationId xmlns:a16="http://schemas.microsoft.com/office/drawing/2014/main" id="{B9579071-7DAC-452C-8815-97D8B353A486}"/>
            </a:ext>
          </a:extLst>
        </xdr:cNvPr>
        <xdr:cNvSpPr txBox="1">
          <a:spLocks noChangeArrowheads="1"/>
        </xdr:cNvSpPr>
      </xdr:nvSpPr>
      <xdr:spPr bwMode="auto">
        <a:xfrm>
          <a:off x="13019447" y="4655821"/>
          <a:ext cx="386219" cy="23393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豊岡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370558</xdr:colOff>
      <xdr:row>29</xdr:row>
      <xdr:rowOff>57413</xdr:rowOff>
    </xdr:from>
    <xdr:to>
      <xdr:col>20</xdr:col>
      <xdr:colOff>536463</xdr:colOff>
      <xdr:row>30</xdr:row>
      <xdr:rowOff>15161</xdr:rowOff>
    </xdr:to>
    <xdr:sp macro="" textlink="">
      <xdr:nvSpPr>
        <xdr:cNvPr id="1291" name="六角形 1290">
          <a:extLst>
            <a:ext uri="{FF2B5EF4-FFF2-40B4-BE49-F238E27FC236}">
              <a16:creationId xmlns:a16="http://schemas.microsoft.com/office/drawing/2014/main" id="{934BF215-DBD8-456D-ABAE-23944B2FBC5C}"/>
            </a:ext>
          </a:extLst>
        </xdr:cNvPr>
        <xdr:cNvSpPr/>
      </xdr:nvSpPr>
      <xdr:spPr bwMode="auto">
        <a:xfrm>
          <a:off x="13316938" y="4880873"/>
          <a:ext cx="165905" cy="1253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oneCellAnchor>
    <xdr:from>
      <xdr:col>19</xdr:col>
      <xdr:colOff>178570</xdr:colOff>
      <xdr:row>28</xdr:row>
      <xdr:rowOff>139585</xdr:rowOff>
    </xdr:from>
    <xdr:ext cx="108161" cy="113205"/>
    <xdr:sp macro="" textlink="">
      <xdr:nvSpPr>
        <xdr:cNvPr id="1292" name="Text Box 1620">
          <a:extLst>
            <a:ext uri="{FF2B5EF4-FFF2-40B4-BE49-F238E27FC236}">
              <a16:creationId xmlns:a16="http://schemas.microsoft.com/office/drawing/2014/main" id="{B7F7BF2D-79FF-43C0-8E04-426348404C43}"/>
            </a:ext>
          </a:extLst>
        </xdr:cNvPr>
        <xdr:cNvSpPr txBox="1">
          <a:spLocks noChangeArrowheads="1"/>
        </xdr:cNvSpPr>
      </xdr:nvSpPr>
      <xdr:spPr bwMode="auto">
        <a:xfrm rot="571568">
          <a:off x="12446770" y="4795405"/>
          <a:ext cx="108161" cy="11320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19</xdr:col>
      <xdr:colOff>109603</xdr:colOff>
      <xdr:row>26</xdr:row>
      <xdr:rowOff>104384</xdr:rowOff>
    </xdr:from>
    <xdr:to>
      <xdr:col>19</xdr:col>
      <xdr:colOff>396656</xdr:colOff>
      <xdr:row>31</xdr:row>
      <xdr:rowOff>41754</xdr:rowOff>
    </xdr:to>
    <xdr:sp macro="" textlink="">
      <xdr:nvSpPr>
        <xdr:cNvPr id="1293" name="Line 76">
          <a:extLst>
            <a:ext uri="{FF2B5EF4-FFF2-40B4-BE49-F238E27FC236}">
              <a16:creationId xmlns:a16="http://schemas.microsoft.com/office/drawing/2014/main" id="{382A7618-B2EF-44BE-8049-D4C879593775}"/>
            </a:ext>
          </a:extLst>
        </xdr:cNvPr>
        <xdr:cNvSpPr>
          <a:spLocks noChangeShapeType="1"/>
        </xdr:cNvSpPr>
      </xdr:nvSpPr>
      <xdr:spPr bwMode="auto">
        <a:xfrm flipH="1">
          <a:off x="12377803" y="4424924"/>
          <a:ext cx="287053" cy="775570"/>
        </a:xfrm>
        <a:prstGeom prst="line">
          <a:avLst/>
        </a:pr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19</xdr:col>
      <xdr:colOff>21559</xdr:colOff>
      <xdr:row>28</xdr:row>
      <xdr:rowOff>137751</xdr:rowOff>
    </xdr:from>
    <xdr:to>
      <xdr:col>19</xdr:col>
      <xdr:colOff>405640</xdr:colOff>
      <xdr:row>33</xdr:row>
      <xdr:rowOff>52556</xdr:rowOff>
    </xdr:to>
    <xdr:pic>
      <xdr:nvPicPr>
        <xdr:cNvPr id="1294" name="図 1293">
          <a:extLst>
            <a:ext uri="{FF2B5EF4-FFF2-40B4-BE49-F238E27FC236}">
              <a16:creationId xmlns:a16="http://schemas.microsoft.com/office/drawing/2014/main" id="{3AFB9881-5E28-4F25-AF38-84A1DAC8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17517486">
          <a:off x="12105298" y="4978032"/>
          <a:ext cx="753004" cy="384081"/>
        </a:xfrm>
        <a:prstGeom prst="rect">
          <a:avLst/>
        </a:prstGeom>
      </xdr:spPr>
    </xdr:pic>
    <xdr:clientData/>
  </xdr:twoCellAnchor>
  <xdr:twoCellAnchor>
    <xdr:from>
      <xdr:col>19</xdr:col>
      <xdr:colOff>449075</xdr:colOff>
      <xdr:row>30</xdr:row>
      <xdr:rowOff>31083</xdr:rowOff>
    </xdr:from>
    <xdr:to>
      <xdr:col>19</xdr:col>
      <xdr:colOff>615395</xdr:colOff>
      <xdr:row>30</xdr:row>
      <xdr:rowOff>155846</xdr:rowOff>
    </xdr:to>
    <xdr:sp macro="" textlink="">
      <xdr:nvSpPr>
        <xdr:cNvPr id="1295" name="六角形 1294">
          <a:extLst>
            <a:ext uri="{FF2B5EF4-FFF2-40B4-BE49-F238E27FC236}">
              <a16:creationId xmlns:a16="http://schemas.microsoft.com/office/drawing/2014/main" id="{87C21B6C-323C-4C09-B299-EB2C4E6CB6CE}"/>
            </a:ext>
          </a:extLst>
        </xdr:cNvPr>
        <xdr:cNvSpPr/>
      </xdr:nvSpPr>
      <xdr:spPr bwMode="auto">
        <a:xfrm>
          <a:off x="12717275" y="5022183"/>
          <a:ext cx="166320" cy="1247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532351</xdr:colOff>
      <xdr:row>32</xdr:row>
      <xdr:rowOff>15658</xdr:rowOff>
    </xdr:from>
    <xdr:to>
      <xdr:col>20</xdr:col>
      <xdr:colOff>20177</xdr:colOff>
      <xdr:row>32</xdr:row>
      <xdr:rowOff>140421</xdr:rowOff>
    </xdr:to>
    <xdr:sp macro="" textlink="">
      <xdr:nvSpPr>
        <xdr:cNvPr id="1296" name="六角形 1295">
          <a:extLst>
            <a:ext uri="{FF2B5EF4-FFF2-40B4-BE49-F238E27FC236}">
              <a16:creationId xmlns:a16="http://schemas.microsoft.com/office/drawing/2014/main" id="{016E0B04-71DA-41BA-AA88-F647BDF75FBE}"/>
            </a:ext>
          </a:extLst>
        </xdr:cNvPr>
        <xdr:cNvSpPr/>
      </xdr:nvSpPr>
      <xdr:spPr bwMode="auto">
        <a:xfrm>
          <a:off x="12800551" y="5342038"/>
          <a:ext cx="166006" cy="1247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266181</xdr:colOff>
      <xdr:row>31</xdr:row>
      <xdr:rowOff>146138</xdr:rowOff>
    </xdr:from>
    <xdr:ext cx="224420" cy="135699"/>
    <xdr:sp macro="" textlink="">
      <xdr:nvSpPr>
        <xdr:cNvPr id="1297" name="Text Box 1323">
          <a:extLst>
            <a:ext uri="{FF2B5EF4-FFF2-40B4-BE49-F238E27FC236}">
              <a16:creationId xmlns:a16="http://schemas.microsoft.com/office/drawing/2014/main" id="{49B81DF9-DD4A-401A-ACE0-95DBD980CF74}"/>
            </a:ext>
          </a:extLst>
        </xdr:cNvPr>
        <xdr:cNvSpPr txBox="1">
          <a:spLocks noChangeArrowheads="1"/>
        </xdr:cNvSpPr>
      </xdr:nvSpPr>
      <xdr:spPr bwMode="auto">
        <a:xfrm>
          <a:off x="12534381" y="5304878"/>
          <a:ext cx="224420" cy="135699"/>
        </a:xfrm>
        <a:prstGeom prst="rect">
          <a:avLst/>
        </a:prstGeom>
        <a:solidFill>
          <a:schemeClr val="bg1"/>
        </a:solidFill>
        <a:ln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御油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234862</xdr:colOff>
      <xdr:row>38</xdr:row>
      <xdr:rowOff>120041</xdr:rowOff>
    </xdr:from>
    <xdr:to>
      <xdr:col>12</xdr:col>
      <xdr:colOff>375754</xdr:colOff>
      <xdr:row>39</xdr:row>
      <xdr:rowOff>105980</xdr:rowOff>
    </xdr:to>
    <xdr:sp macro="" textlink="">
      <xdr:nvSpPr>
        <xdr:cNvPr id="1298" name="Oval 820">
          <a:extLst>
            <a:ext uri="{FF2B5EF4-FFF2-40B4-BE49-F238E27FC236}">
              <a16:creationId xmlns:a16="http://schemas.microsoft.com/office/drawing/2014/main" id="{6FFE4AF1-0993-4526-8B96-FA0FB5655303}"/>
            </a:ext>
          </a:extLst>
        </xdr:cNvPr>
        <xdr:cNvSpPr>
          <a:spLocks noChangeArrowheads="1"/>
        </xdr:cNvSpPr>
      </xdr:nvSpPr>
      <xdr:spPr bwMode="auto">
        <a:xfrm>
          <a:off x="7748182" y="6452261"/>
          <a:ext cx="140892" cy="1535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12</xdr:col>
      <xdr:colOff>360120</xdr:colOff>
      <xdr:row>39</xdr:row>
      <xdr:rowOff>0</xdr:rowOff>
    </xdr:from>
    <xdr:ext cx="260959" cy="125260"/>
    <xdr:sp macro="" textlink="">
      <xdr:nvSpPr>
        <xdr:cNvPr id="1299" name="Text Box 1300">
          <a:extLst>
            <a:ext uri="{FF2B5EF4-FFF2-40B4-BE49-F238E27FC236}">
              <a16:creationId xmlns:a16="http://schemas.microsoft.com/office/drawing/2014/main" id="{E7625112-E86A-4319-9656-80C4BAD796C7}"/>
            </a:ext>
          </a:extLst>
        </xdr:cNvPr>
        <xdr:cNvSpPr txBox="1">
          <a:spLocks noChangeArrowheads="1"/>
        </xdr:cNvSpPr>
      </xdr:nvSpPr>
      <xdr:spPr bwMode="auto">
        <a:xfrm>
          <a:off x="7873440" y="6499860"/>
          <a:ext cx="260959" cy="125260"/>
        </a:xfrm>
        <a:prstGeom prst="rect">
          <a:avLst/>
        </a:prstGeom>
        <a:solidFill>
          <a:schemeClr val="bg1"/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HG平成角ｺﾞｼｯｸ体W9" pitchFamily="49" charset="-128"/>
              <a:ea typeface="HG平成角ｺﾞｼｯｸ体W9" pitchFamily="49" charset="-128"/>
            </a:rPr>
            <a:t>常楽</a:t>
          </a:r>
          <a:endParaRPr lang="en-US" altLang="ja-JP" sz="900" b="1" i="0" u="none" strike="noStrike" baseline="0">
            <a:solidFill>
              <a:schemeClr val="tx2"/>
            </a:solidFill>
            <a:latin typeface="HG平成角ｺﾞｼｯｸ体W9" pitchFamily="49" charset="-128"/>
            <a:ea typeface="HG平成角ｺﾞｼｯｸ体W9" pitchFamily="49" charset="-128"/>
          </a:endParaRPr>
        </a:p>
      </xdr:txBody>
    </xdr:sp>
    <xdr:clientData/>
  </xdr:oneCellAnchor>
  <xdr:twoCellAnchor>
    <xdr:from>
      <xdr:col>12</xdr:col>
      <xdr:colOff>78000</xdr:colOff>
      <xdr:row>36</xdr:row>
      <xdr:rowOff>35673</xdr:rowOff>
    </xdr:from>
    <xdr:to>
      <xdr:col>12</xdr:col>
      <xdr:colOff>244320</xdr:colOff>
      <xdr:row>36</xdr:row>
      <xdr:rowOff>160436</xdr:rowOff>
    </xdr:to>
    <xdr:sp macro="" textlink="">
      <xdr:nvSpPr>
        <xdr:cNvPr id="1300" name="六角形 1299">
          <a:extLst>
            <a:ext uri="{FF2B5EF4-FFF2-40B4-BE49-F238E27FC236}">
              <a16:creationId xmlns:a16="http://schemas.microsoft.com/office/drawing/2014/main" id="{B1251A1C-6193-4005-ABCD-2398F8354D9A}"/>
            </a:ext>
          </a:extLst>
        </xdr:cNvPr>
        <xdr:cNvSpPr/>
      </xdr:nvSpPr>
      <xdr:spPr bwMode="auto">
        <a:xfrm>
          <a:off x="7591320" y="6032613"/>
          <a:ext cx="166320" cy="1247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138503</xdr:colOff>
      <xdr:row>39</xdr:row>
      <xdr:rowOff>151357</xdr:rowOff>
    </xdr:from>
    <xdr:to>
      <xdr:col>12</xdr:col>
      <xdr:colOff>304823</xdr:colOff>
      <xdr:row>40</xdr:row>
      <xdr:rowOff>109106</xdr:rowOff>
    </xdr:to>
    <xdr:sp macro="" textlink="">
      <xdr:nvSpPr>
        <xdr:cNvPr id="1301" name="六角形 1300">
          <a:extLst>
            <a:ext uri="{FF2B5EF4-FFF2-40B4-BE49-F238E27FC236}">
              <a16:creationId xmlns:a16="http://schemas.microsoft.com/office/drawing/2014/main" id="{C6660279-D8B4-4DAF-AE02-989DA4F6BBA2}"/>
            </a:ext>
          </a:extLst>
        </xdr:cNvPr>
        <xdr:cNvSpPr/>
      </xdr:nvSpPr>
      <xdr:spPr bwMode="auto">
        <a:xfrm>
          <a:off x="7651823" y="6651217"/>
          <a:ext cx="166320" cy="1253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20877</xdr:colOff>
      <xdr:row>33</xdr:row>
      <xdr:rowOff>10438</xdr:rowOff>
    </xdr:from>
    <xdr:to>
      <xdr:col>13</xdr:col>
      <xdr:colOff>194775</xdr:colOff>
      <xdr:row>34</xdr:row>
      <xdr:rowOff>913</xdr:rowOff>
    </xdr:to>
    <xdr:sp macro="" textlink="">
      <xdr:nvSpPr>
        <xdr:cNvPr id="1302" name="六角形 1301">
          <a:extLst>
            <a:ext uri="{FF2B5EF4-FFF2-40B4-BE49-F238E27FC236}">
              <a16:creationId xmlns:a16="http://schemas.microsoft.com/office/drawing/2014/main" id="{C34E710C-E0B9-4B24-9E13-D04C6D837242}"/>
            </a:ext>
          </a:extLst>
        </xdr:cNvPr>
        <xdr:cNvSpPr/>
      </xdr:nvSpPr>
      <xdr:spPr bwMode="auto">
        <a:xfrm>
          <a:off x="8212377" y="5504458"/>
          <a:ext cx="173898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671169</xdr:colOff>
      <xdr:row>33</xdr:row>
      <xdr:rowOff>111258</xdr:rowOff>
    </xdr:from>
    <xdr:to>
      <xdr:col>14</xdr:col>
      <xdr:colOff>346311</xdr:colOff>
      <xdr:row>40</xdr:row>
      <xdr:rowOff>122106</xdr:rowOff>
    </xdr:to>
    <xdr:grpSp>
      <xdr:nvGrpSpPr>
        <xdr:cNvPr id="1303" name="グループ化 1302">
          <a:extLst>
            <a:ext uri="{FF2B5EF4-FFF2-40B4-BE49-F238E27FC236}">
              <a16:creationId xmlns:a16="http://schemas.microsoft.com/office/drawing/2014/main" id="{848CAB32-D26F-43C7-819E-726F125A2D70}"/>
            </a:ext>
          </a:extLst>
        </xdr:cNvPr>
        <xdr:cNvGrpSpPr/>
      </xdr:nvGrpSpPr>
      <xdr:grpSpPr>
        <a:xfrm rot="13607633">
          <a:off x="8132041" y="5709088"/>
          <a:ext cx="1191658" cy="1036272"/>
          <a:chOff x="1918885" y="8580288"/>
          <a:chExt cx="1274130" cy="1094421"/>
        </a:xfrm>
      </xdr:grpSpPr>
      <xdr:sp macro="" textlink="">
        <xdr:nvSpPr>
          <xdr:cNvPr id="1304" name="Line 72">
            <a:extLst>
              <a:ext uri="{FF2B5EF4-FFF2-40B4-BE49-F238E27FC236}">
                <a16:creationId xmlns:a16="http://schemas.microsoft.com/office/drawing/2014/main" id="{5AD1C5EE-157F-4D61-02E9-E219079D75AD}"/>
              </a:ext>
            </a:extLst>
          </xdr:cNvPr>
          <xdr:cNvSpPr>
            <a:spLocks noChangeShapeType="1"/>
          </xdr:cNvSpPr>
        </xdr:nvSpPr>
        <xdr:spPr bwMode="auto">
          <a:xfrm flipH="1">
            <a:off x="2549674" y="8981104"/>
            <a:ext cx="643341" cy="1075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305" name="グループ化 1304">
            <a:extLst>
              <a:ext uri="{FF2B5EF4-FFF2-40B4-BE49-F238E27FC236}">
                <a16:creationId xmlns:a16="http://schemas.microsoft.com/office/drawing/2014/main" id="{B287E118-A896-F780-6167-241AAF5794FD}"/>
              </a:ext>
            </a:extLst>
          </xdr:cNvPr>
          <xdr:cNvGrpSpPr/>
        </xdr:nvGrpSpPr>
        <xdr:grpSpPr>
          <a:xfrm>
            <a:off x="1918885" y="8580288"/>
            <a:ext cx="1185984" cy="1094421"/>
            <a:chOff x="1927466" y="8575998"/>
            <a:chExt cx="1185984" cy="1094421"/>
          </a:xfrm>
        </xdr:grpSpPr>
        <xdr:sp macro="" textlink="">
          <xdr:nvSpPr>
            <xdr:cNvPr id="1306" name="Line 72">
              <a:extLst>
                <a:ext uri="{FF2B5EF4-FFF2-40B4-BE49-F238E27FC236}">
                  <a16:creationId xmlns:a16="http://schemas.microsoft.com/office/drawing/2014/main" id="{38EEA918-CCF5-DFB7-972D-EEFBBC1FC27F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003770" y="8717873"/>
              <a:ext cx="793662" cy="86315"/>
            </a:xfrm>
            <a:custGeom>
              <a:avLst/>
              <a:gdLst>
                <a:gd name="connsiteX0" fmla="*/ 0 w 656725"/>
                <a:gd name="connsiteY0" fmla="*/ 0 h 10020"/>
                <a:gd name="connsiteX1" fmla="*/ 656725 w 656725"/>
                <a:gd name="connsiteY1" fmla="*/ 10020 h 10020"/>
                <a:gd name="connsiteX0" fmla="*/ 0 w 731922"/>
                <a:gd name="connsiteY0" fmla="*/ 55281 h 55411"/>
                <a:gd name="connsiteX1" fmla="*/ 731922 w 731922"/>
                <a:gd name="connsiteY1" fmla="*/ 130 h 55411"/>
                <a:gd name="connsiteX0" fmla="*/ 0 w 731922"/>
                <a:gd name="connsiteY0" fmla="*/ 55151 h 70816"/>
                <a:gd name="connsiteX1" fmla="*/ 731922 w 731922"/>
                <a:gd name="connsiteY1" fmla="*/ 0 h 70816"/>
                <a:gd name="connsiteX0" fmla="*/ 0 w 1090848"/>
                <a:gd name="connsiteY0" fmla="*/ 109875 h 110716"/>
                <a:gd name="connsiteX1" fmla="*/ 1090848 w 1090848"/>
                <a:gd name="connsiteY1" fmla="*/ 0 h 110716"/>
                <a:gd name="connsiteX0" fmla="*/ 0 w 1090848"/>
                <a:gd name="connsiteY0" fmla="*/ 109875 h 141513"/>
                <a:gd name="connsiteX1" fmla="*/ 269194 w 1090848"/>
                <a:gd name="connsiteY1" fmla="*/ 137270 h 141513"/>
                <a:gd name="connsiteX2" fmla="*/ 1090848 w 1090848"/>
                <a:gd name="connsiteY2" fmla="*/ 0 h 141513"/>
                <a:gd name="connsiteX0" fmla="*/ 0 w 1090848"/>
                <a:gd name="connsiteY0" fmla="*/ 109875 h 141513"/>
                <a:gd name="connsiteX1" fmla="*/ 269194 w 1090848"/>
                <a:gd name="connsiteY1" fmla="*/ 137270 h 141513"/>
                <a:gd name="connsiteX2" fmla="*/ 1090848 w 1090848"/>
                <a:gd name="connsiteY2" fmla="*/ 0 h 141513"/>
                <a:gd name="connsiteX0" fmla="*/ 0 w 1090848"/>
                <a:gd name="connsiteY0" fmla="*/ 109875 h 137270"/>
                <a:gd name="connsiteX1" fmla="*/ 269194 w 1090848"/>
                <a:gd name="connsiteY1" fmla="*/ 137270 h 137270"/>
                <a:gd name="connsiteX2" fmla="*/ 1090848 w 1090848"/>
                <a:gd name="connsiteY2" fmla="*/ 0 h 137270"/>
                <a:gd name="connsiteX0" fmla="*/ 0 w 1090848"/>
                <a:gd name="connsiteY0" fmla="*/ 109875 h 137270"/>
                <a:gd name="connsiteX1" fmla="*/ 269194 w 1090848"/>
                <a:gd name="connsiteY1" fmla="*/ 137270 h 137270"/>
                <a:gd name="connsiteX2" fmla="*/ 1090848 w 1090848"/>
                <a:gd name="connsiteY2" fmla="*/ 0 h 137270"/>
                <a:gd name="connsiteX0" fmla="*/ 0 w 1090848"/>
                <a:gd name="connsiteY0" fmla="*/ 109875 h 137270"/>
                <a:gd name="connsiteX1" fmla="*/ 269194 w 1090848"/>
                <a:gd name="connsiteY1" fmla="*/ 137270 h 137270"/>
                <a:gd name="connsiteX2" fmla="*/ 1090848 w 1090848"/>
                <a:gd name="connsiteY2" fmla="*/ 0 h 137270"/>
                <a:gd name="connsiteX0" fmla="*/ 0 w 1090848"/>
                <a:gd name="connsiteY0" fmla="*/ 109875 h 137270"/>
                <a:gd name="connsiteX1" fmla="*/ 269194 w 1090848"/>
                <a:gd name="connsiteY1" fmla="*/ 137270 h 137270"/>
                <a:gd name="connsiteX2" fmla="*/ 1090848 w 1090848"/>
                <a:gd name="connsiteY2" fmla="*/ 0 h 137270"/>
                <a:gd name="connsiteX0" fmla="*/ 0 w 873604"/>
                <a:gd name="connsiteY0" fmla="*/ 51242 h 78637"/>
                <a:gd name="connsiteX1" fmla="*/ 269194 w 873604"/>
                <a:gd name="connsiteY1" fmla="*/ 78637 h 78637"/>
                <a:gd name="connsiteX2" fmla="*/ 873604 w 873604"/>
                <a:gd name="connsiteY2" fmla="*/ 0 h 78637"/>
                <a:gd name="connsiteX0" fmla="*/ 0 w 873604"/>
                <a:gd name="connsiteY0" fmla="*/ 51242 h 78637"/>
                <a:gd name="connsiteX1" fmla="*/ 269194 w 873604"/>
                <a:gd name="connsiteY1" fmla="*/ 78637 h 78637"/>
                <a:gd name="connsiteX2" fmla="*/ 873604 w 873604"/>
                <a:gd name="connsiteY2" fmla="*/ 0 h 7863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873604" h="78637">
                  <a:moveTo>
                    <a:pt x="0" y="51242"/>
                  </a:moveTo>
                  <a:cubicBezTo>
                    <a:pt x="51163" y="48642"/>
                    <a:pt x="30500" y="62343"/>
                    <a:pt x="269194" y="78637"/>
                  </a:cubicBezTo>
                  <a:cubicBezTo>
                    <a:pt x="643952" y="-27503"/>
                    <a:pt x="791794" y="61148"/>
                    <a:pt x="873604" y="0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07" name="Freeform 217">
              <a:extLst>
                <a:ext uri="{FF2B5EF4-FFF2-40B4-BE49-F238E27FC236}">
                  <a16:creationId xmlns:a16="http://schemas.microsoft.com/office/drawing/2014/main" id="{3290D9BC-AFAA-0A91-E50A-E6BE9FC93823}"/>
                </a:ext>
              </a:extLst>
            </xdr:cNvPr>
            <xdr:cNvSpPr>
              <a:spLocks/>
            </xdr:cNvSpPr>
          </xdr:nvSpPr>
          <xdr:spPr bwMode="auto">
            <a:xfrm rot="17332423">
              <a:off x="2223065" y="8837632"/>
              <a:ext cx="280547" cy="871746"/>
            </a:xfrm>
            <a:custGeom>
              <a:avLst/>
              <a:gdLst>
                <a:gd name="T0" fmla="*/ 2147483647 w 113"/>
                <a:gd name="T1" fmla="*/ 2147483647 h 6"/>
                <a:gd name="T2" fmla="*/ 2147483647 w 113"/>
                <a:gd name="T3" fmla="*/ 2147483647 h 6"/>
                <a:gd name="T4" fmla="*/ 2147483647 w 113"/>
                <a:gd name="T5" fmla="*/ 0 h 6"/>
                <a:gd name="T6" fmla="*/ 2147483647 w 113"/>
                <a:gd name="T7" fmla="*/ 2147483647 h 6"/>
                <a:gd name="T8" fmla="*/ 0 w 113"/>
                <a:gd name="T9" fmla="*/ 2147483647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connsiteX0" fmla="*/ 10000 w 10000"/>
                <a:gd name="connsiteY0" fmla="*/ 0 h 7356"/>
                <a:gd name="connsiteX1" fmla="*/ 7522 w 10000"/>
                <a:gd name="connsiteY1" fmla="*/ 3333 h 7356"/>
                <a:gd name="connsiteX2" fmla="*/ 2832 w 10000"/>
                <a:gd name="connsiteY2" fmla="*/ 6666 h 7356"/>
                <a:gd name="connsiteX3" fmla="*/ 0 w 10000"/>
                <a:gd name="connsiteY3" fmla="*/ 5000 h 7356"/>
                <a:gd name="connsiteX0" fmla="*/ 10000 w 10000"/>
                <a:gd name="connsiteY0" fmla="*/ 0 h 10000"/>
                <a:gd name="connsiteX1" fmla="*/ 2832 w 10000"/>
                <a:gd name="connsiteY1" fmla="*/ 9062 h 10000"/>
                <a:gd name="connsiteX2" fmla="*/ 0 w 10000"/>
                <a:gd name="connsiteY2" fmla="*/ 6797 h 10000"/>
                <a:gd name="connsiteX0" fmla="*/ 10000 w 10000"/>
                <a:gd name="connsiteY0" fmla="*/ 0 h 18438"/>
                <a:gd name="connsiteX1" fmla="*/ 5852 w 10000"/>
                <a:gd name="connsiteY1" fmla="*/ 18289 h 18438"/>
                <a:gd name="connsiteX2" fmla="*/ 2832 w 10000"/>
                <a:gd name="connsiteY2" fmla="*/ 9062 h 18438"/>
                <a:gd name="connsiteX3" fmla="*/ 0 w 10000"/>
                <a:gd name="connsiteY3" fmla="*/ 6797 h 18438"/>
                <a:gd name="connsiteX0" fmla="*/ 11498 w 11498"/>
                <a:gd name="connsiteY0" fmla="*/ 23635 h 42073"/>
                <a:gd name="connsiteX1" fmla="*/ 7350 w 11498"/>
                <a:gd name="connsiteY1" fmla="*/ 41924 h 42073"/>
                <a:gd name="connsiteX2" fmla="*/ 4330 w 11498"/>
                <a:gd name="connsiteY2" fmla="*/ 32697 h 42073"/>
                <a:gd name="connsiteX3" fmla="*/ 0 w 11498"/>
                <a:gd name="connsiteY3" fmla="*/ 0 h 42073"/>
                <a:gd name="connsiteX0" fmla="*/ 11498 w 11498"/>
                <a:gd name="connsiteY0" fmla="*/ 46916 h 65448"/>
                <a:gd name="connsiteX1" fmla="*/ 7350 w 11498"/>
                <a:gd name="connsiteY1" fmla="*/ 65205 h 65448"/>
                <a:gd name="connsiteX2" fmla="*/ 4330 w 11498"/>
                <a:gd name="connsiteY2" fmla="*/ 55978 h 65448"/>
                <a:gd name="connsiteX3" fmla="*/ 3503 w 11498"/>
                <a:gd name="connsiteY3" fmla="*/ 660 h 65448"/>
                <a:gd name="connsiteX4" fmla="*/ 0 w 11498"/>
                <a:gd name="connsiteY4" fmla="*/ 23281 h 65448"/>
                <a:gd name="connsiteX0" fmla="*/ 11826 w 11826"/>
                <a:gd name="connsiteY0" fmla="*/ 53003 h 71535"/>
                <a:gd name="connsiteX1" fmla="*/ 7678 w 11826"/>
                <a:gd name="connsiteY1" fmla="*/ 71292 h 71535"/>
                <a:gd name="connsiteX2" fmla="*/ 4658 w 11826"/>
                <a:gd name="connsiteY2" fmla="*/ 62065 h 71535"/>
                <a:gd name="connsiteX3" fmla="*/ 3831 w 11826"/>
                <a:gd name="connsiteY3" fmla="*/ 6747 h 71535"/>
                <a:gd name="connsiteX4" fmla="*/ 0 w 11826"/>
                <a:gd name="connsiteY4" fmla="*/ 0 h 71535"/>
                <a:gd name="connsiteX0" fmla="*/ 11826 w 11826"/>
                <a:gd name="connsiteY0" fmla="*/ 53003 h 74488"/>
                <a:gd name="connsiteX1" fmla="*/ 7678 w 11826"/>
                <a:gd name="connsiteY1" fmla="*/ 71292 h 74488"/>
                <a:gd name="connsiteX2" fmla="*/ 5246 w 11826"/>
                <a:gd name="connsiteY2" fmla="*/ 72193 h 74488"/>
                <a:gd name="connsiteX3" fmla="*/ 3831 w 11826"/>
                <a:gd name="connsiteY3" fmla="*/ 6747 h 74488"/>
                <a:gd name="connsiteX4" fmla="*/ 0 w 11826"/>
                <a:gd name="connsiteY4" fmla="*/ 0 h 74488"/>
                <a:gd name="connsiteX0" fmla="*/ 11826 w 11826"/>
                <a:gd name="connsiteY0" fmla="*/ 58668 h 80153"/>
                <a:gd name="connsiteX1" fmla="*/ 7678 w 11826"/>
                <a:gd name="connsiteY1" fmla="*/ 76957 h 80153"/>
                <a:gd name="connsiteX2" fmla="*/ 5246 w 11826"/>
                <a:gd name="connsiteY2" fmla="*/ 77858 h 80153"/>
                <a:gd name="connsiteX3" fmla="*/ 3831 w 11826"/>
                <a:gd name="connsiteY3" fmla="*/ 12412 h 80153"/>
                <a:gd name="connsiteX4" fmla="*/ 0 w 11826"/>
                <a:gd name="connsiteY4" fmla="*/ 5665 h 80153"/>
                <a:gd name="connsiteX0" fmla="*/ 11826 w 11826"/>
                <a:gd name="connsiteY0" fmla="*/ 81526 h 103011"/>
                <a:gd name="connsiteX1" fmla="*/ 7678 w 11826"/>
                <a:gd name="connsiteY1" fmla="*/ 99815 h 103011"/>
                <a:gd name="connsiteX2" fmla="*/ 5246 w 11826"/>
                <a:gd name="connsiteY2" fmla="*/ 100716 h 103011"/>
                <a:gd name="connsiteX3" fmla="*/ 3831 w 11826"/>
                <a:gd name="connsiteY3" fmla="*/ 35270 h 103011"/>
                <a:gd name="connsiteX4" fmla="*/ 0 w 11826"/>
                <a:gd name="connsiteY4" fmla="*/ 28523 h 103011"/>
                <a:gd name="connsiteX0" fmla="*/ 11987 w 11987"/>
                <a:gd name="connsiteY0" fmla="*/ 83014 h 104499"/>
                <a:gd name="connsiteX1" fmla="*/ 7839 w 11987"/>
                <a:gd name="connsiteY1" fmla="*/ 101303 h 104499"/>
                <a:gd name="connsiteX2" fmla="*/ 5407 w 11987"/>
                <a:gd name="connsiteY2" fmla="*/ 102204 h 104499"/>
                <a:gd name="connsiteX3" fmla="*/ 3992 w 11987"/>
                <a:gd name="connsiteY3" fmla="*/ 36758 h 104499"/>
                <a:gd name="connsiteX4" fmla="*/ 0 w 11987"/>
                <a:gd name="connsiteY4" fmla="*/ 24923 h 104499"/>
                <a:gd name="connsiteX0" fmla="*/ 12602 w 12602"/>
                <a:gd name="connsiteY0" fmla="*/ 87078 h 108563"/>
                <a:gd name="connsiteX1" fmla="*/ 8454 w 12602"/>
                <a:gd name="connsiteY1" fmla="*/ 105367 h 108563"/>
                <a:gd name="connsiteX2" fmla="*/ 6022 w 12602"/>
                <a:gd name="connsiteY2" fmla="*/ 106268 h 108563"/>
                <a:gd name="connsiteX3" fmla="*/ 4607 w 12602"/>
                <a:gd name="connsiteY3" fmla="*/ 40822 h 108563"/>
                <a:gd name="connsiteX4" fmla="*/ 0 w 12602"/>
                <a:gd name="connsiteY4" fmla="*/ 16945 h 108563"/>
                <a:gd name="connsiteX0" fmla="*/ 10533 w 10533"/>
                <a:gd name="connsiteY0" fmla="*/ 91461 h 112946"/>
                <a:gd name="connsiteX1" fmla="*/ 6385 w 10533"/>
                <a:gd name="connsiteY1" fmla="*/ 109750 h 112946"/>
                <a:gd name="connsiteX2" fmla="*/ 3953 w 10533"/>
                <a:gd name="connsiteY2" fmla="*/ 110651 h 112946"/>
                <a:gd name="connsiteX3" fmla="*/ 2538 w 10533"/>
                <a:gd name="connsiteY3" fmla="*/ 45205 h 112946"/>
                <a:gd name="connsiteX4" fmla="*/ 0 w 10533"/>
                <a:gd name="connsiteY4" fmla="*/ 10711 h 112946"/>
                <a:gd name="connsiteX0" fmla="*/ 9526 w 9526"/>
                <a:gd name="connsiteY0" fmla="*/ 96740 h 118225"/>
                <a:gd name="connsiteX1" fmla="*/ 5378 w 9526"/>
                <a:gd name="connsiteY1" fmla="*/ 115029 h 118225"/>
                <a:gd name="connsiteX2" fmla="*/ 2946 w 9526"/>
                <a:gd name="connsiteY2" fmla="*/ 115930 h 118225"/>
                <a:gd name="connsiteX3" fmla="*/ 1531 w 9526"/>
                <a:gd name="connsiteY3" fmla="*/ 50484 h 118225"/>
                <a:gd name="connsiteX4" fmla="*/ 0 w 9526"/>
                <a:gd name="connsiteY4" fmla="*/ 5568 h 118225"/>
                <a:gd name="connsiteX0" fmla="*/ 9951 w 9951"/>
                <a:gd name="connsiteY0" fmla="*/ 10024 h 10042"/>
                <a:gd name="connsiteX1" fmla="*/ 5646 w 9951"/>
                <a:gd name="connsiteY1" fmla="*/ 9730 h 10042"/>
                <a:gd name="connsiteX2" fmla="*/ 3093 w 9951"/>
                <a:gd name="connsiteY2" fmla="*/ 9806 h 10042"/>
                <a:gd name="connsiteX3" fmla="*/ 1607 w 9951"/>
                <a:gd name="connsiteY3" fmla="*/ 4270 h 10042"/>
                <a:gd name="connsiteX4" fmla="*/ 0 w 9951"/>
                <a:gd name="connsiteY4" fmla="*/ 471 h 10042"/>
                <a:gd name="connsiteX0" fmla="*/ 10000 w 10000"/>
                <a:gd name="connsiteY0" fmla="*/ 9982 h 9982"/>
                <a:gd name="connsiteX1" fmla="*/ 5674 w 10000"/>
                <a:gd name="connsiteY1" fmla="*/ 9689 h 9982"/>
                <a:gd name="connsiteX2" fmla="*/ 3108 w 10000"/>
                <a:gd name="connsiteY2" fmla="*/ 9765 h 9982"/>
                <a:gd name="connsiteX3" fmla="*/ 1615 w 10000"/>
                <a:gd name="connsiteY3" fmla="*/ 4252 h 9982"/>
                <a:gd name="connsiteX4" fmla="*/ 0 w 10000"/>
                <a:gd name="connsiteY4" fmla="*/ 469 h 9982"/>
                <a:gd name="connsiteX0" fmla="*/ 5674 w 5674"/>
                <a:gd name="connsiteY0" fmla="*/ 9706 h 9976"/>
                <a:gd name="connsiteX1" fmla="*/ 3108 w 5674"/>
                <a:gd name="connsiteY1" fmla="*/ 9783 h 9976"/>
                <a:gd name="connsiteX2" fmla="*/ 1615 w 5674"/>
                <a:gd name="connsiteY2" fmla="*/ 4260 h 9976"/>
                <a:gd name="connsiteX3" fmla="*/ 0 w 5674"/>
                <a:gd name="connsiteY3" fmla="*/ 470 h 9976"/>
                <a:gd name="connsiteX0" fmla="*/ 1901 w 5489"/>
                <a:gd name="connsiteY0" fmla="*/ 16409 h 16411"/>
                <a:gd name="connsiteX1" fmla="*/ 5478 w 5489"/>
                <a:gd name="connsiteY1" fmla="*/ 9807 h 16411"/>
                <a:gd name="connsiteX2" fmla="*/ 2846 w 5489"/>
                <a:gd name="connsiteY2" fmla="*/ 4270 h 16411"/>
                <a:gd name="connsiteX3" fmla="*/ 0 w 5489"/>
                <a:gd name="connsiteY3" fmla="*/ 471 h 16411"/>
                <a:gd name="connsiteX0" fmla="*/ 3463 w 10001"/>
                <a:gd name="connsiteY0" fmla="*/ 9999 h 10102"/>
                <a:gd name="connsiteX1" fmla="*/ 9980 w 10001"/>
                <a:gd name="connsiteY1" fmla="*/ 5976 h 10102"/>
                <a:gd name="connsiteX2" fmla="*/ 5185 w 10001"/>
                <a:gd name="connsiteY2" fmla="*/ 2602 h 10102"/>
                <a:gd name="connsiteX3" fmla="*/ 0 w 10001"/>
                <a:gd name="connsiteY3" fmla="*/ 287 h 10102"/>
                <a:gd name="connsiteX0" fmla="*/ 3463 w 7270"/>
                <a:gd name="connsiteY0" fmla="*/ 9999 h 10102"/>
                <a:gd name="connsiteX1" fmla="*/ 7093 w 7270"/>
                <a:gd name="connsiteY1" fmla="*/ 6008 h 10102"/>
                <a:gd name="connsiteX2" fmla="*/ 5185 w 7270"/>
                <a:gd name="connsiteY2" fmla="*/ 2602 h 10102"/>
                <a:gd name="connsiteX3" fmla="*/ 0 w 7270"/>
                <a:gd name="connsiteY3" fmla="*/ 287 h 10102"/>
                <a:gd name="connsiteX0" fmla="*/ 751 w 15031"/>
                <a:gd name="connsiteY0" fmla="*/ 16723 h 16825"/>
                <a:gd name="connsiteX1" fmla="*/ 5745 w 15031"/>
                <a:gd name="connsiteY1" fmla="*/ 12772 h 16825"/>
                <a:gd name="connsiteX2" fmla="*/ 3120 w 15031"/>
                <a:gd name="connsiteY2" fmla="*/ 9401 h 16825"/>
                <a:gd name="connsiteX3" fmla="*/ 14992 w 15031"/>
                <a:gd name="connsiteY3" fmla="*/ 0 h 16825"/>
                <a:gd name="connsiteX0" fmla="*/ 772 w 15056"/>
                <a:gd name="connsiteY0" fmla="*/ 16723 h 16827"/>
                <a:gd name="connsiteX1" fmla="*/ 5766 w 15056"/>
                <a:gd name="connsiteY1" fmla="*/ 12772 h 16827"/>
                <a:gd name="connsiteX2" fmla="*/ 4974 w 15056"/>
                <a:gd name="connsiteY2" fmla="*/ 8920 h 16827"/>
                <a:gd name="connsiteX3" fmla="*/ 15013 w 15056"/>
                <a:gd name="connsiteY3" fmla="*/ 0 h 16827"/>
                <a:gd name="connsiteX0" fmla="*/ 772 w 15056"/>
                <a:gd name="connsiteY0" fmla="*/ 16723 h 16827"/>
                <a:gd name="connsiteX1" fmla="*/ 5766 w 15056"/>
                <a:gd name="connsiteY1" fmla="*/ 12772 h 16827"/>
                <a:gd name="connsiteX2" fmla="*/ 4974 w 15056"/>
                <a:gd name="connsiteY2" fmla="*/ 8920 h 16827"/>
                <a:gd name="connsiteX3" fmla="*/ 15013 w 15056"/>
                <a:gd name="connsiteY3" fmla="*/ 0 h 16827"/>
                <a:gd name="connsiteX0" fmla="*/ 772 w 15085"/>
                <a:gd name="connsiteY0" fmla="*/ 16723 h 16827"/>
                <a:gd name="connsiteX1" fmla="*/ 5766 w 15085"/>
                <a:gd name="connsiteY1" fmla="*/ 12772 h 16827"/>
                <a:gd name="connsiteX2" fmla="*/ 4974 w 15085"/>
                <a:gd name="connsiteY2" fmla="*/ 8920 h 16827"/>
                <a:gd name="connsiteX3" fmla="*/ 15013 w 15085"/>
                <a:gd name="connsiteY3" fmla="*/ 0 h 16827"/>
                <a:gd name="connsiteX0" fmla="*/ 772 w 30702"/>
                <a:gd name="connsiteY0" fmla="*/ 24494 h 24598"/>
                <a:gd name="connsiteX1" fmla="*/ 5766 w 30702"/>
                <a:gd name="connsiteY1" fmla="*/ 20543 h 24598"/>
                <a:gd name="connsiteX2" fmla="*/ 4974 w 30702"/>
                <a:gd name="connsiteY2" fmla="*/ 16691 h 24598"/>
                <a:gd name="connsiteX3" fmla="*/ 30672 w 30702"/>
                <a:gd name="connsiteY3" fmla="*/ 0 h 24598"/>
                <a:gd name="connsiteX0" fmla="*/ 772 w 32607"/>
                <a:gd name="connsiteY0" fmla="*/ 25621 h 25725"/>
                <a:gd name="connsiteX1" fmla="*/ 5766 w 32607"/>
                <a:gd name="connsiteY1" fmla="*/ 21670 h 25725"/>
                <a:gd name="connsiteX2" fmla="*/ 4974 w 32607"/>
                <a:gd name="connsiteY2" fmla="*/ 17818 h 25725"/>
                <a:gd name="connsiteX3" fmla="*/ 32579 w 32607"/>
                <a:gd name="connsiteY3" fmla="*/ 0 h 25725"/>
                <a:gd name="connsiteX0" fmla="*/ 772 w 32579"/>
                <a:gd name="connsiteY0" fmla="*/ 25621 h 25725"/>
                <a:gd name="connsiteX1" fmla="*/ 5766 w 32579"/>
                <a:gd name="connsiteY1" fmla="*/ 21670 h 25725"/>
                <a:gd name="connsiteX2" fmla="*/ 4974 w 32579"/>
                <a:gd name="connsiteY2" fmla="*/ 17818 h 25725"/>
                <a:gd name="connsiteX3" fmla="*/ 32579 w 32579"/>
                <a:gd name="connsiteY3" fmla="*/ 0 h 25725"/>
                <a:gd name="connsiteX0" fmla="*/ 772 w 21542"/>
                <a:gd name="connsiteY0" fmla="*/ 20043 h 20147"/>
                <a:gd name="connsiteX1" fmla="*/ 5766 w 21542"/>
                <a:gd name="connsiteY1" fmla="*/ 16092 h 20147"/>
                <a:gd name="connsiteX2" fmla="*/ 4974 w 21542"/>
                <a:gd name="connsiteY2" fmla="*/ 12240 h 20147"/>
                <a:gd name="connsiteX3" fmla="*/ 21542 w 21542"/>
                <a:gd name="connsiteY3" fmla="*/ 0 h 20147"/>
                <a:gd name="connsiteX0" fmla="*/ 772 w 21542"/>
                <a:gd name="connsiteY0" fmla="*/ 20043 h 20147"/>
                <a:gd name="connsiteX1" fmla="*/ 5766 w 21542"/>
                <a:gd name="connsiteY1" fmla="*/ 16092 h 20147"/>
                <a:gd name="connsiteX2" fmla="*/ 4974 w 21542"/>
                <a:gd name="connsiteY2" fmla="*/ 12240 h 20147"/>
                <a:gd name="connsiteX3" fmla="*/ 21542 w 21542"/>
                <a:gd name="connsiteY3" fmla="*/ 0 h 20147"/>
                <a:gd name="connsiteX0" fmla="*/ 823 w 21593"/>
                <a:gd name="connsiteY0" fmla="*/ 20043 h 20135"/>
                <a:gd name="connsiteX1" fmla="*/ 5215 w 21593"/>
                <a:gd name="connsiteY1" fmla="*/ 15588 h 20135"/>
                <a:gd name="connsiteX2" fmla="*/ 5025 w 21593"/>
                <a:gd name="connsiteY2" fmla="*/ 12240 h 20135"/>
                <a:gd name="connsiteX3" fmla="*/ 21593 w 21593"/>
                <a:gd name="connsiteY3" fmla="*/ 0 h 20135"/>
                <a:gd name="connsiteX0" fmla="*/ 926 w 21696"/>
                <a:gd name="connsiteY0" fmla="*/ 20043 h 20133"/>
                <a:gd name="connsiteX1" fmla="*/ 4305 w 21696"/>
                <a:gd name="connsiteY1" fmla="*/ 15446 h 20133"/>
                <a:gd name="connsiteX2" fmla="*/ 5128 w 21696"/>
                <a:gd name="connsiteY2" fmla="*/ 12240 h 20133"/>
                <a:gd name="connsiteX3" fmla="*/ 21696 w 21696"/>
                <a:gd name="connsiteY3" fmla="*/ 0 h 20133"/>
                <a:gd name="connsiteX0" fmla="*/ 952 w 21464"/>
                <a:gd name="connsiteY0" fmla="*/ 20259 h 20345"/>
                <a:gd name="connsiteX1" fmla="*/ 4073 w 21464"/>
                <a:gd name="connsiteY1" fmla="*/ 15446 h 20345"/>
                <a:gd name="connsiteX2" fmla="*/ 4896 w 21464"/>
                <a:gd name="connsiteY2" fmla="*/ 12240 h 20345"/>
                <a:gd name="connsiteX3" fmla="*/ 21464 w 21464"/>
                <a:gd name="connsiteY3" fmla="*/ 0 h 20345"/>
                <a:gd name="connsiteX0" fmla="*/ 0 w 17391"/>
                <a:gd name="connsiteY0" fmla="*/ 15446 h 15446"/>
                <a:gd name="connsiteX1" fmla="*/ 823 w 17391"/>
                <a:gd name="connsiteY1" fmla="*/ 12240 h 15446"/>
                <a:gd name="connsiteX2" fmla="*/ 17391 w 17391"/>
                <a:gd name="connsiteY2" fmla="*/ 0 h 154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7391" h="15446">
                  <a:moveTo>
                    <a:pt x="0" y="15446"/>
                  </a:moveTo>
                  <a:cubicBezTo>
                    <a:pt x="657" y="14110"/>
                    <a:pt x="974" y="13121"/>
                    <a:pt x="823" y="12240"/>
                  </a:cubicBezTo>
                  <a:cubicBezTo>
                    <a:pt x="1472" y="7685"/>
                    <a:pt x="10441" y="1533"/>
                    <a:pt x="17391" y="0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66CC" mc:Ignorable="a14" a14:legacySpreadsheetColorIndex="3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grpSp>
          <xdr:nvGrpSpPr>
            <xdr:cNvPr id="1308" name="Group 405">
              <a:extLst>
                <a:ext uri="{FF2B5EF4-FFF2-40B4-BE49-F238E27FC236}">
                  <a16:creationId xmlns:a16="http://schemas.microsoft.com/office/drawing/2014/main" id="{48CE4D01-B791-124B-5CE4-E444B7698A38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92871" y="9482524"/>
              <a:ext cx="177312" cy="153789"/>
              <a:chOff x="717" y="97"/>
              <a:chExt cx="22" cy="15"/>
            </a:xfrm>
          </xdr:grpSpPr>
          <xdr:sp macro="" textlink="">
            <xdr:nvSpPr>
              <xdr:cNvPr id="1314" name="Freeform 406">
                <a:extLst>
                  <a:ext uri="{FF2B5EF4-FFF2-40B4-BE49-F238E27FC236}">
                    <a16:creationId xmlns:a16="http://schemas.microsoft.com/office/drawing/2014/main" id="{89FD2468-0361-B477-1D0D-180475BAE0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7" y="97"/>
                <a:ext cx="4" cy="15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315" name="Freeform 407">
                <a:extLst>
                  <a:ext uri="{FF2B5EF4-FFF2-40B4-BE49-F238E27FC236}">
                    <a16:creationId xmlns:a16="http://schemas.microsoft.com/office/drawing/2014/main" id="{0DA09E8E-3983-A400-B69E-0D9BC656E439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4" y="97"/>
                <a:ext cx="5" cy="15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5" h="46">
                    <a:moveTo>
                      <a:pt x="0" y="0"/>
                    </a:moveTo>
                    <a:lnTo>
                      <a:pt x="5" y="5"/>
                    </a:lnTo>
                    <a:lnTo>
                      <a:pt x="5" y="40"/>
                    </a:lnTo>
                    <a:lnTo>
                      <a:pt x="1" y="4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1309" name="Freeform 527">
              <a:extLst>
                <a:ext uri="{FF2B5EF4-FFF2-40B4-BE49-F238E27FC236}">
                  <a16:creationId xmlns:a16="http://schemas.microsoft.com/office/drawing/2014/main" id="{C34130A6-AFA8-D809-6074-8B74D094C8FA}"/>
                </a:ext>
              </a:extLst>
            </xdr:cNvPr>
            <xdr:cNvSpPr>
              <a:spLocks/>
            </xdr:cNvSpPr>
          </xdr:nvSpPr>
          <xdr:spPr bwMode="auto">
            <a:xfrm flipH="1">
              <a:off x="2165310" y="8575998"/>
              <a:ext cx="619545" cy="1094421"/>
            </a:xfrm>
            <a:custGeom>
              <a:avLst/>
              <a:gdLst>
                <a:gd name="T0" fmla="*/ 0 w 55"/>
                <a:gd name="T1" fmla="*/ 2147483647 h 56"/>
                <a:gd name="T2" fmla="*/ 0 w 55"/>
                <a:gd name="T3" fmla="*/ 0 h 56"/>
                <a:gd name="T4" fmla="*/ 2147483647 w 55"/>
                <a:gd name="T5" fmla="*/ 0 h 56"/>
                <a:gd name="T6" fmla="*/ 0 60000 65536"/>
                <a:gd name="T7" fmla="*/ 0 60000 65536"/>
                <a:gd name="T8" fmla="*/ 0 60000 65536"/>
                <a:gd name="connsiteX0" fmla="*/ 0 w 12555"/>
                <a:gd name="connsiteY0" fmla="*/ 9600 h 9600"/>
                <a:gd name="connsiteX1" fmla="*/ 2555 w 12555"/>
                <a:gd name="connsiteY1" fmla="*/ 0 h 9600"/>
                <a:gd name="connsiteX2" fmla="*/ 12555 w 12555"/>
                <a:gd name="connsiteY2" fmla="*/ 0 h 9600"/>
                <a:gd name="connsiteX0" fmla="*/ 0 w 10000"/>
                <a:gd name="connsiteY0" fmla="*/ 10000 h 10000"/>
                <a:gd name="connsiteX1" fmla="*/ 2035 w 10000"/>
                <a:gd name="connsiteY1" fmla="*/ 0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2035 w 10000"/>
                <a:gd name="connsiteY1" fmla="*/ 0 h 10000"/>
                <a:gd name="connsiteX2" fmla="*/ 10000 w 10000"/>
                <a:gd name="connsiteY2" fmla="*/ 0 h 10000"/>
                <a:gd name="connsiteX0" fmla="*/ 0 w 10000"/>
                <a:gd name="connsiteY0" fmla="*/ 10000 h 10000"/>
                <a:gd name="connsiteX1" fmla="*/ 2035 w 10000"/>
                <a:gd name="connsiteY1" fmla="*/ 0 h 10000"/>
                <a:gd name="connsiteX2" fmla="*/ 10000 w 10000"/>
                <a:gd name="connsiteY2" fmla="*/ 0 h 10000"/>
                <a:gd name="connsiteX0" fmla="*/ 0 w 6372"/>
                <a:gd name="connsiteY0" fmla="*/ 16459 h 16459"/>
                <a:gd name="connsiteX1" fmla="*/ 2035 w 6372"/>
                <a:gd name="connsiteY1" fmla="*/ 6459 h 16459"/>
                <a:gd name="connsiteX2" fmla="*/ 6372 w 6372"/>
                <a:gd name="connsiteY2" fmla="*/ 0 h 16459"/>
                <a:gd name="connsiteX0" fmla="*/ 0 w 12143"/>
                <a:gd name="connsiteY0" fmla="*/ 9543 h 9543"/>
                <a:gd name="connsiteX1" fmla="*/ 3194 w 12143"/>
                <a:gd name="connsiteY1" fmla="*/ 3467 h 9543"/>
                <a:gd name="connsiteX2" fmla="*/ 12143 w 12143"/>
                <a:gd name="connsiteY2" fmla="*/ 0 h 9543"/>
                <a:gd name="connsiteX0" fmla="*/ 0 w 8142"/>
                <a:gd name="connsiteY0" fmla="*/ 7892 h 7892"/>
                <a:gd name="connsiteX1" fmla="*/ 772 w 8142"/>
                <a:gd name="connsiteY1" fmla="*/ 3633 h 7892"/>
                <a:gd name="connsiteX2" fmla="*/ 8142 w 8142"/>
                <a:gd name="connsiteY2" fmla="*/ 0 h 7892"/>
                <a:gd name="connsiteX0" fmla="*/ 0 w 10000"/>
                <a:gd name="connsiteY0" fmla="*/ 10000 h 10000"/>
                <a:gd name="connsiteX1" fmla="*/ 948 w 10000"/>
                <a:gd name="connsiteY1" fmla="*/ 4603 h 10000"/>
                <a:gd name="connsiteX2" fmla="*/ 10000 w 10000"/>
                <a:gd name="connsiteY2" fmla="*/ 0 h 10000"/>
                <a:gd name="connsiteX0" fmla="*/ 0 w 9689"/>
                <a:gd name="connsiteY0" fmla="*/ 9833 h 9833"/>
                <a:gd name="connsiteX1" fmla="*/ 637 w 9689"/>
                <a:gd name="connsiteY1" fmla="*/ 4603 h 9833"/>
                <a:gd name="connsiteX2" fmla="*/ 9689 w 9689"/>
                <a:gd name="connsiteY2" fmla="*/ 0 h 9833"/>
                <a:gd name="connsiteX0" fmla="*/ 0 w 10000"/>
                <a:gd name="connsiteY0" fmla="*/ 10000 h 10000"/>
                <a:gd name="connsiteX1" fmla="*/ 657 w 10000"/>
                <a:gd name="connsiteY1" fmla="*/ 4681 h 10000"/>
                <a:gd name="connsiteX2" fmla="*/ 10000 w 10000"/>
                <a:gd name="connsiteY2" fmla="*/ 0 h 10000"/>
                <a:gd name="connsiteX0" fmla="*/ 0 w 14926"/>
                <a:gd name="connsiteY0" fmla="*/ 15828 h 15828"/>
                <a:gd name="connsiteX1" fmla="*/ 657 w 14926"/>
                <a:gd name="connsiteY1" fmla="*/ 10509 h 15828"/>
                <a:gd name="connsiteX2" fmla="*/ 14926 w 14926"/>
                <a:gd name="connsiteY2" fmla="*/ 0 h 15828"/>
                <a:gd name="connsiteX0" fmla="*/ 0 w 14931"/>
                <a:gd name="connsiteY0" fmla="*/ 15828 h 15828"/>
                <a:gd name="connsiteX1" fmla="*/ 657 w 14931"/>
                <a:gd name="connsiteY1" fmla="*/ 10509 h 15828"/>
                <a:gd name="connsiteX2" fmla="*/ 14926 w 14931"/>
                <a:gd name="connsiteY2" fmla="*/ 0 h 15828"/>
                <a:gd name="connsiteX0" fmla="*/ 0 w 15145"/>
                <a:gd name="connsiteY0" fmla="*/ 16677 h 16677"/>
                <a:gd name="connsiteX1" fmla="*/ 657 w 15145"/>
                <a:gd name="connsiteY1" fmla="*/ 11358 h 16677"/>
                <a:gd name="connsiteX2" fmla="*/ 15140 w 15145"/>
                <a:gd name="connsiteY2" fmla="*/ 0 h 16677"/>
                <a:gd name="connsiteX0" fmla="*/ 0 w 15140"/>
                <a:gd name="connsiteY0" fmla="*/ 16677 h 16677"/>
                <a:gd name="connsiteX1" fmla="*/ 657 w 15140"/>
                <a:gd name="connsiteY1" fmla="*/ 11358 h 16677"/>
                <a:gd name="connsiteX2" fmla="*/ 15140 w 15140"/>
                <a:gd name="connsiteY2" fmla="*/ 0 h 16677"/>
                <a:gd name="connsiteX0" fmla="*/ 0 w 15426"/>
                <a:gd name="connsiteY0" fmla="*/ 16677 h 16677"/>
                <a:gd name="connsiteX1" fmla="*/ 657 w 15426"/>
                <a:gd name="connsiteY1" fmla="*/ 11358 h 16677"/>
                <a:gd name="connsiteX2" fmla="*/ 14069 w 15426"/>
                <a:gd name="connsiteY2" fmla="*/ 4810 h 16677"/>
                <a:gd name="connsiteX3" fmla="*/ 15140 w 15426"/>
                <a:gd name="connsiteY3" fmla="*/ 0 h 16677"/>
                <a:gd name="connsiteX0" fmla="*/ 0 w 15207"/>
                <a:gd name="connsiteY0" fmla="*/ 16677 h 16677"/>
                <a:gd name="connsiteX1" fmla="*/ 657 w 15207"/>
                <a:gd name="connsiteY1" fmla="*/ 11358 h 16677"/>
                <a:gd name="connsiteX2" fmla="*/ 13641 w 15207"/>
                <a:gd name="connsiteY2" fmla="*/ 5602 h 16677"/>
                <a:gd name="connsiteX3" fmla="*/ 15140 w 15207"/>
                <a:gd name="connsiteY3" fmla="*/ 0 h 16677"/>
                <a:gd name="connsiteX0" fmla="*/ 0 w 15207"/>
                <a:gd name="connsiteY0" fmla="*/ 16677 h 16677"/>
                <a:gd name="connsiteX1" fmla="*/ 657 w 15207"/>
                <a:gd name="connsiteY1" fmla="*/ 11358 h 16677"/>
                <a:gd name="connsiteX2" fmla="*/ 13641 w 15207"/>
                <a:gd name="connsiteY2" fmla="*/ 5602 h 16677"/>
                <a:gd name="connsiteX3" fmla="*/ 15140 w 15207"/>
                <a:gd name="connsiteY3" fmla="*/ 0 h 16677"/>
                <a:gd name="connsiteX0" fmla="*/ 0 w 15207"/>
                <a:gd name="connsiteY0" fmla="*/ 17186 h 17186"/>
                <a:gd name="connsiteX1" fmla="*/ 657 w 15207"/>
                <a:gd name="connsiteY1" fmla="*/ 11867 h 17186"/>
                <a:gd name="connsiteX2" fmla="*/ 13641 w 15207"/>
                <a:gd name="connsiteY2" fmla="*/ 6111 h 17186"/>
                <a:gd name="connsiteX3" fmla="*/ 15140 w 15207"/>
                <a:gd name="connsiteY3" fmla="*/ 0 h 17186"/>
                <a:gd name="connsiteX0" fmla="*/ 0 w 15207"/>
                <a:gd name="connsiteY0" fmla="*/ 16564 h 16564"/>
                <a:gd name="connsiteX1" fmla="*/ 657 w 15207"/>
                <a:gd name="connsiteY1" fmla="*/ 11867 h 16564"/>
                <a:gd name="connsiteX2" fmla="*/ 13641 w 15207"/>
                <a:gd name="connsiteY2" fmla="*/ 6111 h 16564"/>
                <a:gd name="connsiteX3" fmla="*/ 15140 w 15207"/>
                <a:gd name="connsiteY3" fmla="*/ 0 h 16564"/>
                <a:gd name="connsiteX0" fmla="*/ 99 w 14596"/>
                <a:gd name="connsiteY0" fmla="*/ 15569 h 15569"/>
                <a:gd name="connsiteX1" fmla="*/ 46 w 14596"/>
                <a:gd name="connsiteY1" fmla="*/ 11867 h 15569"/>
                <a:gd name="connsiteX2" fmla="*/ 13030 w 14596"/>
                <a:gd name="connsiteY2" fmla="*/ 6111 h 15569"/>
                <a:gd name="connsiteX3" fmla="*/ 14529 w 14596"/>
                <a:gd name="connsiteY3" fmla="*/ 0 h 15569"/>
                <a:gd name="connsiteX0" fmla="*/ 0 w 14801"/>
                <a:gd name="connsiteY0" fmla="*/ 15569 h 15569"/>
                <a:gd name="connsiteX1" fmla="*/ 251 w 14801"/>
                <a:gd name="connsiteY1" fmla="*/ 11867 h 15569"/>
                <a:gd name="connsiteX2" fmla="*/ 13235 w 14801"/>
                <a:gd name="connsiteY2" fmla="*/ 6111 h 15569"/>
                <a:gd name="connsiteX3" fmla="*/ 14734 w 14801"/>
                <a:gd name="connsiteY3" fmla="*/ 0 h 15569"/>
                <a:gd name="connsiteX0" fmla="*/ 0 w 14424"/>
                <a:gd name="connsiteY0" fmla="*/ 12993 h 12993"/>
                <a:gd name="connsiteX1" fmla="*/ 251 w 14424"/>
                <a:gd name="connsiteY1" fmla="*/ 9291 h 12993"/>
                <a:gd name="connsiteX2" fmla="*/ 13235 w 14424"/>
                <a:gd name="connsiteY2" fmla="*/ 3535 h 12993"/>
                <a:gd name="connsiteX3" fmla="*/ 13850 w 14424"/>
                <a:gd name="connsiteY3" fmla="*/ 0 h 12993"/>
                <a:gd name="connsiteX0" fmla="*/ 0 w 14640"/>
                <a:gd name="connsiteY0" fmla="*/ 13354 h 13354"/>
                <a:gd name="connsiteX1" fmla="*/ 251 w 14640"/>
                <a:gd name="connsiteY1" fmla="*/ 9652 h 13354"/>
                <a:gd name="connsiteX2" fmla="*/ 13235 w 14640"/>
                <a:gd name="connsiteY2" fmla="*/ 3896 h 13354"/>
                <a:gd name="connsiteX3" fmla="*/ 14416 w 14640"/>
                <a:gd name="connsiteY3" fmla="*/ 0 h 133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4640" h="13354">
                  <a:moveTo>
                    <a:pt x="0" y="13354"/>
                  </a:moveTo>
                  <a:cubicBezTo>
                    <a:pt x="528" y="12344"/>
                    <a:pt x="11" y="12900"/>
                    <a:pt x="251" y="9652"/>
                  </a:cubicBezTo>
                  <a:cubicBezTo>
                    <a:pt x="2524" y="7580"/>
                    <a:pt x="9964" y="5167"/>
                    <a:pt x="13235" y="3896"/>
                  </a:cubicBezTo>
                  <a:cubicBezTo>
                    <a:pt x="15649" y="2003"/>
                    <a:pt x="14166" y="707"/>
                    <a:pt x="14416" y="0"/>
                  </a:cubicBezTo>
                </a:path>
              </a:pathLst>
            </a:custGeom>
            <a:noFill/>
            <a:ln w="25400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10" name="Line 72">
              <a:extLst>
                <a:ext uri="{FF2B5EF4-FFF2-40B4-BE49-F238E27FC236}">
                  <a16:creationId xmlns:a16="http://schemas.microsoft.com/office/drawing/2014/main" id="{D88E96FB-5E09-CD1A-B4DA-D1CE3B362F33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2801490" y="9396794"/>
              <a:ext cx="305802" cy="24681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11" name="Line 72">
              <a:extLst>
                <a:ext uri="{FF2B5EF4-FFF2-40B4-BE49-F238E27FC236}">
                  <a16:creationId xmlns:a16="http://schemas.microsoft.com/office/drawing/2014/main" id="{31635C41-9CEE-C69A-F8DA-B887088CA88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2765736" y="9350700"/>
              <a:ext cx="347714" cy="737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12" name="Oval 1295">
              <a:extLst>
                <a:ext uri="{FF2B5EF4-FFF2-40B4-BE49-F238E27FC236}">
                  <a16:creationId xmlns:a16="http://schemas.microsoft.com/office/drawing/2014/main" id="{5D990706-7B08-497F-16D3-0E2CB8D7CD0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58841" y="9038975"/>
              <a:ext cx="106439" cy="110582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313" name="Oval 1295">
              <a:extLst>
                <a:ext uri="{FF2B5EF4-FFF2-40B4-BE49-F238E27FC236}">
                  <a16:creationId xmlns:a16="http://schemas.microsoft.com/office/drawing/2014/main" id="{BA66C153-FEE3-7FD7-DC34-3138E6EEAE9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29914" y="8681828"/>
              <a:ext cx="105601" cy="112115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13</xdr:col>
      <xdr:colOff>503291</xdr:colOff>
      <xdr:row>35</xdr:row>
      <xdr:rowOff>61144</xdr:rowOff>
    </xdr:from>
    <xdr:to>
      <xdr:col>13</xdr:col>
      <xdr:colOff>613969</xdr:colOff>
      <xdr:row>36</xdr:row>
      <xdr:rowOff>2427</xdr:rowOff>
    </xdr:to>
    <xdr:sp macro="" textlink="">
      <xdr:nvSpPr>
        <xdr:cNvPr id="1316" name="AutoShape 605">
          <a:extLst>
            <a:ext uri="{FF2B5EF4-FFF2-40B4-BE49-F238E27FC236}">
              <a16:creationId xmlns:a16="http://schemas.microsoft.com/office/drawing/2014/main" id="{64B6DA70-C039-43FE-A554-EAC3B6B2A7C8}"/>
            </a:ext>
          </a:extLst>
        </xdr:cNvPr>
        <xdr:cNvSpPr>
          <a:spLocks noChangeArrowheads="1"/>
        </xdr:cNvSpPr>
      </xdr:nvSpPr>
      <xdr:spPr bwMode="auto">
        <a:xfrm>
          <a:off x="8694791" y="5890444"/>
          <a:ext cx="110678" cy="1089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36534</xdr:colOff>
      <xdr:row>35</xdr:row>
      <xdr:rowOff>35439</xdr:rowOff>
    </xdr:from>
    <xdr:to>
      <xdr:col>13</xdr:col>
      <xdr:colOff>584548</xdr:colOff>
      <xdr:row>37</xdr:row>
      <xdr:rowOff>160699</xdr:rowOff>
    </xdr:to>
    <xdr:sp macro="" textlink="">
      <xdr:nvSpPr>
        <xdr:cNvPr id="1317" name="Line 76">
          <a:extLst>
            <a:ext uri="{FF2B5EF4-FFF2-40B4-BE49-F238E27FC236}">
              <a16:creationId xmlns:a16="http://schemas.microsoft.com/office/drawing/2014/main" id="{88BB9951-BE24-4466-9B2A-1F3DCBF91154}"/>
            </a:ext>
          </a:extLst>
        </xdr:cNvPr>
        <xdr:cNvSpPr>
          <a:spLocks noChangeShapeType="1"/>
        </xdr:cNvSpPr>
      </xdr:nvSpPr>
      <xdr:spPr bwMode="auto">
        <a:xfrm flipH="1">
          <a:off x="8228034" y="5864739"/>
          <a:ext cx="548014" cy="460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659582</xdr:colOff>
      <xdr:row>35</xdr:row>
      <xdr:rowOff>24032</xdr:rowOff>
    </xdr:from>
    <xdr:ext cx="267175" cy="96108"/>
    <xdr:sp macro="" textlink="">
      <xdr:nvSpPr>
        <xdr:cNvPr id="1318" name="Text Box 1664">
          <a:extLst>
            <a:ext uri="{FF2B5EF4-FFF2-40B4-BE49-F238E27FC236}">
              <a16:creationId xmlns:a16="http://schemas.microsoft.com/office/drawing/2014/main" id="{3716CD99-B4D0-4F34-8C9A-8A8044A40455}"/>
            </a:ext>
          </a:extLst>
        </xdr:cNvPr>
        <xdr:cNvSpPr txBox="1">
          <a:spLocks noChangeArrowheads="1"/>
        </xdr:cNvSpPr>
      </xdr:nvSpPr>
      <xdr:spPr bwMode="auto">
        <a:xfrm>
          <a:off x="8851082" y="5853332"/>
          <a:ext cx="267175" cy="9610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568888</xdr:colOff>
      <xdr:row>36</xdr:row>
      <xdr:rowOff>41756</xdr:rowOff>
    </xdr:from>
    <xdr:to>
      <xdr:col>14</xdr:col>
      <xdr:colOff>56715</xdr:colOff>
      <xdr:row>36</xdr:row>
      <xdr:rowOff>166519</xdr:rowOff>
    </xdr:to>
    <xdr:sp macro="" textlink="">
      <xdr:nvSpPr>
        <xdr:cNvPr id="1319" name="六角形 1318">
          <a:extLst>
            <a:ext uri="{FF2B5EF4-FFF2-40B4-BE49-F238E27FC236}">
              <a16:creationId xmlns:a16="http://schemas.microsoft.com/office/drawing/2014/main" id="{D3C11E46-0D2F-4D57-A8DF-9173DAB5F587}"/>
            </a:ext>
          </a:extLst>
        </xdr:cNvPr>
        <xdr:cNvSpPr/>
      </xdr:nvSpPr>
      <xdr:spPr bwMode="auto">
        <a:xfrm>
          <a:off x="8760388" y="6038696"/>
          <a:ext cx="166007" cy="1247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125261</xdr:colOff>
      <xdr:row>33</xdr:row>
      <xdr:rowOff>36533</xdr:rowOff>
    </xdr:from>
    <xdr:to>
      <xdr:col>14</xdr:col>
      <xdr:colOff>291581</xdr:colOff>
      <xdr:row>33</xdr:row>
      <xdr:rowOff>161296</xdr:rowOff>
    </xdr:to>
    <xdr:sp macro="" textlink="">
      <xdr:nvSpPr>
        <xdr:cNvPr id="1320" name="六角形 1319">
          <a:extLst>
            <a:ext uri="{FF2B5EF4-FFF2-40B4-BE49-F238E27FC236}">
              <a16:creationId xmlns:a16="http://schemas.microsoft.com/office/drawing/2014/main" id="{99D8B22D-1C6C-4501-92E3-AD0846926287}"/>
            </a:ext>
          </a:extLst>
        </xdr:cNvPr>
        <xdr:cNvSpPr/>
      </xdr:nvSpPr>
      <xdr:spPr bwMode="auto">
        <a:xfrm>
          <a:off x="8994941" y="5530553"/>
          <a:ext cx="166320" cy="1247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214217</xdr:colOff>
      <xdr:row>37</xdr:row>
      <xdr:rowOff>66204</xdr:rowOff>
    </xdr:from>
    <xdr:ext cx="472270" cy="132873"/>
    <xdr:sp macro="" textlink="">
      <xdr:nvSpPr>
        <xdr:cNvPr id="1321" name="Text Box 1620">
          <a:extLst>
            <a:ext uri="{FF2B5EF4-FFF2-40B4-BE49-F238E27FC236}">
              <a16:creationId xmlns:a16="http://schemas.microsoft.com/office/drawing/2014/main" id="{1212C3FB-3031-4721-B57E-9176631D029F}"/>
            </a:ext>
          </a:extLst>
        </xdr:cNvPr>
        <xdr:cNvSpPr txBox="1">
          <a:spLocks noChangeArrowheads="1"/>
        </xdr:cNvSpPr>
      </xdr:nvSpPr>
      <xdr:spPr bwMode="auto">
        <a:xfrm>
          <a:off x="10447877" y="6230784"/>
          <a:ext cx="472270" cy="1328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多可</a:t>
          </a:r>
        </a:p>
      </xdr:txBody>
    </xdr:sp>
    <xdr:clientData/>
  </xdr:oneCellAnchor>
  <xdr:twoCellAnchor>
    <xdr:from>
      <xdr:col>16</xdr:col>
      <xdr:colOff>86812</xdr:colOff>
      <xdr:row>39</xdr:row>
      <xdr:rowOff>87411</xdr:rowOff>
    </xdr:from>
    <xdr:to>
      <xdr:col>16</xdr:col>
      <xdr:colOff>254261</xdr:colOff>
      <xdr:row>40</xdr:row>
      <xdr:rowOff>43985</xdr:rowOff>
    </xdr:to>
    <xdr:sp macro="" textlink="">
      <xdr:nvSpPr>
        <xdr:cNvPr id="1322" name="六角形 1321">
          <a:extLst>
            <a:ext uri="{FF2B5EF4-FFF2-40B4-BE49-F238E27FC236}">
              <a16:creationId xmlns:a16="http://schemas.microsoft.com/office/drawing/2014/main" id="{DCB635E9-85FE-4D0D-A56B-D7C64CD57192}"/>
            </a:ext>
          </a:extLst>
        </xdr:cNvPr>
        <xdr:cNvSpPr/>
      </xdr:nvSpPr>
      <xdr:spPr bwMode="auto">
        <a:xfrm>
          <a:off x="10320472" y="6587271"/>
          <a:ext cx="167449" cy="12421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34564</xdr:colOff>
      <xdr:row>38</xdr:row>
      <xdr:rowOff>77109</xdr:rowOff>
    </xdr:from>
    <xdr:to>
      <xdr:col>16</xdr:col>
      <xdr:colOff>202013</xdr:colOff>
      <xdr:row>39</xdr:row>
      <xdr:rowOff>33682</xdr:rowOff>
    </xdr:to>
    <xdr:sp macro="" textlink="">
      <xdr:nvSpPr>
        <xdr:cNvPr id="1323" name="六角形 1322">
          <a:extLst>
            <a:ext uri="{FF2B5EF4-FFF2-40B4-BE49-F238E27FC236}">
              <a16:creationId xmlns:a16="http://schemas.microsoft.com/office/drawing/2014/main" id="{B5060F78-20C9-47FC-B660-3A6C09E163AD}"/>
            </a:ext>
          </a:extLst>
        </xdr:cNvPr>
        <xdr:cNvSpPr/>
      </xdr:nvSpPr>
      <xdr:spPr bwMode="auto">
        <a:xfrm>
          <a:off x="10268224" y="6409329"/>
          <a:ext cx="167449" cy="1242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61783</xdr:colOff>
      <xdr:row>39</xdr:row>
      <xdr:rowOff>51486</xdr:rowOff>
    </xdr:from>
    <xdr:to>
      <xdr:col>15</xdr:col>
      <xdr:colOff>278025</xdr:colOff>
      <xdr:row>39</xdr:row>
      <xdr:rowOff>61784</xdr:rowOff>
    </xdr:to>
    <xdr:sp macro="" textlink="">
      <xdr:nvSpPr>
        <xdr:cNvPr id="1324" name="Line 76">
          <a:extLst>
            <a:ext uri="{FF2B5EF4-FFF2-40B4-BE49-F238E27FC236}">
              <a16:creationId xmlns:a16="http://schemas.microsoft.com/office/drawing/2014/main" id="{9B8CF584-C745-4A04-BC76-6FFCB4294583}"/>
            </a:ext>
          </a:extLst>
        </xdr:cNvPr>
        <xdr:cNvSpPr>
          <a:spLocks noChangeShapeType="1"/>
        </xdr:cNvSpPr>
      </xdr:nvSpPr>
      <xdr:spPr bwMode="auto">
        <a:xfrm>
          <a:off x="9609643" y="6551346"/>
          <a:ext cx="216242" cy="102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254000</xdr:colOff>
      <xdr:row>38</xdr:row>
      <xdr:rowOff>162699</xdr:rowOff>
    </xdr:from>
    <xdr:to>
      <xdr:col>15</xdr:col>
      <xdr:colOff>275967</xdr:colOff>
      <xdr:row>40</xdr:row>
      <xdr:rowOff>161325</xdr:rowOff>
    </xdr:to>
    <xdr:sp macro="" textlink="">
      <xdr:nvSpPr>
        <xdr:cNvPr id="1325" name="Line 76">
          <a:extLst>
            <a:ext uri="{FF2B5EF4-FFF2-40B4-BE49-F238E27FC236}">
              <a16:creationId xmlns:a16="http://schemas.microsoft.com/office/drawing/2014/main" id="{F05D37EB-ECFC-400F-A4D7-9A22B5920F74}"/>
            </a:ext>
          </a:extLst>
        </xdr:cNvPr>
        <xdr:cNvSpPr>
          <a:spLocks noChangeShapeType="1"/>
        </xdr:cNvSpPr>
      </xdr:nvSpPr>
      <xdr:spPr bwMode="auto">
        <a:xfrm flipH="1">
          <a:off x="9801860" y="6494919"/>
          <a:ext cx="21967" cy="3339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7482</xdr:colOff>
      <xdr:row>39</xdr:row>
      <xdr:rowOff>91081</xdr:rowOff>
    </xdr:from>
    <xdr:ext cx="291013" cy="214690"/>
    <xdr:grpSp>
      <xdr:nvGrpSpPr>
        <xdr:cNvPr id="1326" name="Group 6672">
          <a:extLst>
            <a:ext uri="{FF2B5EF4-FFF2-40B4-BE49-F238E27FC236}">
              <a16:creationId xmlns:a16="http://schemas.microsoft.com/office/drawing/2014/main" id="{6AA89D87-254F-46B2-96D7-2065B7EB6BB0}"/>
            </a:ext>
          </a:extLst>
        </xdr:cNvPr>
        <xdr:cNvGrpSpPr>
          <a:grpSpLocks/>
        </xdr:cNvGrpSpPr>
      </xdr:nvGrpSpPr>
      <xdr:grpSpPr bwMode="auto">
        <a:xfrm>
          <a:off x="9587742" y="6623341"/>
          <a:ext cx="291013" cy="214690"/>
          <a:chOff x="536" y="109"/>
          <a:chExt cx="46" cy="44"/>
        </a:xfrm>
      </xdr:grpSpPr>
      <xdr:pic>
        <xdr:nvPicPr>
          <xdr:cNvPr id="1327" name="Picture 6673" descr="route2">
            <a:extLst>
              <a:ext uri="{FF2B5EF4-FFF2-40B4-BE49-F238E27FC236}">
                <a16:creationId xmlns:a16="http://schemas.microsoft.com/office/drawing/2014/main" id="{EB2C6033-6927-558A-27EA-CA3E5E6CCE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28" name="Text Box 6674">
            <a:extLst>
              <a:ext uri="{FF2B5EF4-FFF2-40B4-BE49-F238E27FC236}">
                <a16:creationId xmlns:a16="http://schemas.microsoft.com/office/drawing/2014/main" id="{8F09DB47-B7BD-608F-6132-0EC50CF8EB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243702</xdr:colOff>
      <xdr:row>37</xdr:row>
      <xdr:rowOff>20590</xdr:rowOff>
    </xdr:from>
    <xdr:ext cx="308980" cy="220670"/>
    <xdr:grpSp>
      <xdr:nvGrpSpPr>
        <xdr:cNvPr id="1329" name="Group 6672">
          <a:extLst>
            <a:ext uri="{FF2B5EF4-FFF2-40B4-BE49-F238E27FC236}">
              <a16:creationId xmlns:a16="http://schemas.microsoft.com/office/drawing/2014/main" id="{BC40E712-801A-42C6-AB98-78E462D206DE}"/>
            </a:ext>
          </a:extLst>
        </xdr:cNvPr>
        <xdr:cNvGrpSpPr>
          <a:grpSpLocks/>
        </xdr:cNvGrpSpPr>
      </xdr:nvGrpSpPr>
      <xdr:grpSpPr bwMode="auto">
        <a:xfrm>
          <a:off x="9823962" y="6215475"/>
          <a:ext cx="308980" cy="220670"/>
          <a:chOff x="536" y="109"/>
          <a:chExt cx="46" cy="44"/>
        </a:xfrm>
      </xdr:grpSpPr>
      <xdr:pic>
        <xdr:nvPicPr>
          <xdr:cNvPr id="1330" name="Picture 6673" descr="route2">
            <a:extLst>
              <a:ext uri="{FF2B5EF4-FFF2-40B4-BE49-F238E27FC236}">
                <a16:creationId xmlns:a16="http://schemas.microsoft.com/office/drawing/2014/main" id="{A3E7DA11-9918-8CBF-C004-80C6301477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31" name="Text Box 6674">
            <a:extLst>
              <a:ext uri="{FF2B5EF4-FFF2-40B4-BE49-F238E27FC236}">
                <a16:creationId xmlns:a16="http://schemas.microsoft.com/office/drawing/2014/main" id="{0781F060-14D4-5AE9-7651-664896E78A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191126</xdr:colOff>
      <xdr:row>38</xdr:row>
      <xdr:rowOff>117344</xdr:rowOff>
    </xdr:from>
    <xdr:to>
      <xdr:col>15</xdr:col>
      <xdr:colOff>334892</xdr:colOff>
      <xdr:row>39</xdr:row>
      <xdr:rowOff>94643</xdr:rowOff>
    </xdr:to>
    <xdr:sp macro="" textlink="">
      <xdr:nvSpPr>
        <xdr:cNvPr id="1332" name="Oval 77">
          <a:extLst>
            <a:ext uri="{FF2B5EF4-FFF2-40B4-BE49-F238E27FC236}">
              <a16:creationId xmlns:a16="http://schemas.microsoft.com/office/drawing/2014/main" id="{0F815B58-3D9B-4344-AC73-67CE4E8B7BE4}"/>
            </a:ext>
          </a:extLst>
        </xdr:cNvPr>
        <xdr:cNvSpPr>
          <a:spLocks noChangeArrowheads="1"/>
        </xdr:cNvSpPr>
      </xdr:nvSpPr>
      <xdr:spPr bwMode="auto">
        <a:xfrm>
          <a:off x="9738986" y="6449564"/>
          <a:ext cx="143766" cy="1449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193047</xdr:colOff>
      <xdr:row>36</xdr:row>
      <xdr:rowOff>6791</xdr:rowOff>
    </xdr:from>
    <xdr:to>
      <xdr:col>16</xdr:col>
      <xdr:colOff>360496</xdr:colOff>
      <xdr:row>36</xdr:row>
      <xdr:rowOff>130811</xdr:rowOff>
    </xdr:to>
    <xdr:sp macro="" textlink="">
      <xdr:nvSpPr>
        <xdr:cNvPr id="1333" name="六角形 1332">
          <a:extLst>
            <a:ext uri="{FF2B5EF4-FFF2-40B4-BE49-F238E27FC236}">
              <a16:creationId xmlns:a16="http://schemas.microsoft.com/office/drawing/2014/main" id="{C10CB6E4-E300-4D7E-A736-B38079100559}"/>
            </a:ext>
          </a:extLst>
        </xdr:cNvPr>
        <xdr:cNvSpPr/>
      </xdr:nvSpPr>
      <xdr:spPr bwMode="auto">
        <a:xfrm>
          <a:off x="10426707" y="6003731"/>
          <a:ext cx="167449" cy="12402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532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672765</xdr:colOff>
      <xdr:row>37</xdr:row>
      <xdr:rowOff>24614</xdr:rowOff>
    </xdr:from>
    <xdr:ext cx="288323" cy="302054"/>
    <xdr:sp macro="" textlink="">
      <xdr:nvSpPr>
        <xdr:cNvPr id="1334" name="Text Box 1620">
          <a:extLst>
            <a:ext uri="{FF2B5EF4-FFF2-40B4-BE49-F238E27FC236}">
              <a16:creationId xmlns:a16="http://schemas.microsoft.com/office/drawing/2014/main" id="{B5DB35F4-2F76-417E-8F8C-301692BDA599}"/>
            </a:ext>
          </a:extLst>
        </xdr:cNvPr>
        <xdr:cNvSpPr txBox="1">
          <a:spLocks noChangeArrowheads="1"/>
        </xdr:cNvSpPr>
      </xdr:nvSpPr>
      <xdr:spPr bwMode="auto">
        <a:xfrm>
          <a:off x="9542445" y="6189194"/>
          <a:ext cx="288323" cy="30205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明石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西脇</a:t>
          </a:r>
        </a:p>
      </xdr:txBody>
    </xdr:sp>
    <xdr:clientData/>
  </xdr:oneCellAnchor>
  <xdr:oneCellAnchor>
    <xdr:from>
      <xdr:col>15</xdr:col>
      <xdr:colOff>350105</xdr:colOff>
      <xdr:row>38</xdr:row>
      <xdr:rowOff>94227</xdr:rowOff>
    </xdr:from>
    <xdr:ext cx="381003" cy="73972"/>
    <xdr:sp macro="" textlink="">
      <xdr:nvSpPr>
        <xdr:cNvPr id="1335" name="Text Box 1620">
          <a:extLst>
            <a:ext uri="{FF2B5EF4-FFF2-40B4-BE49-F238E27FC236}">
              <a16:creationId xmlns:a16="http://schemas.microsoft.com/office/drawing/2014/main" id="{8B2295BD-F6C5-4B2B-BD41-909F5B506CB9}"/>
            </a:ext>
          </a:extLst>
        </xdr:cNvPr>
        <xdr:cNvSpPr txBox="1">
          <a:spLocks noChangeArrowheads="1"/>
        </xdr:cNvSpPr>
      </xdr:nvSpPr>
      <xdr:spPr bwMode="auto">
        <a:xfrm>
          <a:off x="9897965" y="6426447"/>
          <a:ext cx="381003" cy="739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夫婦橋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254654</xdr:colOff>
      <xdr:row>37</xdr:row>
      <xdr:rowOff>95548</xdr:rowOff>
    </xdr:from>
    <xdr:to>
      <xdr:col>16</xdr:col>
      <xdr:colOff>289952</xdr:colOff>
      <xdr:row>39</xdr:row>
      <xdr:rowOff>21957</xdr:rowOff>
    </xdr:to>
    <xdr:sp macro="" textlink="">
      <xdr:nvSpPr>
        <xdr:cNvPr id="1336" name="AutoShape 1653">
          <a:extLst>
            <a:ext uri="{FF2B5EF4-FFF2-40B4-BE49-F238E27FC236}">
              <a16:creationId xmlns:a16="http://schemas.microsoft.com/office/drawing/2014/main" id="{BAE976B8-9770-42AA-BB0B-96AAABA0C852}"/>
            </a:ext>
          </a:extLst>
        </xdr:cNvPr>
        <xdr:cNvSpPr>
          <a:spLocks/>
        </xdr:cNvSpPr>
      </xdr:nvSpPr>
      <xdr:spPr bwMode="auto">
        <a:xfrm rot="16046762">
          <a:off x="10032218" y="6030424"/>
          <a:ext cx="261689" cy="721098"/>
        </a:xfrm>
        <a:prstGeom prst="rightBrace">
          <a:avLst>
            <a:gd name="adj1" fmla="val 42094"/>
            <a:gd name="adj2" fmla="val 7053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284894</xdr:colOff>
      <xdr:row>39</xdr:row>
      <xdr:rowOff>97643</xdr:rowOff>
    </xdr:from>
    <xdr:ext cx="224420" cy="135699"/>
    <xdr:sp macro="" textlink="">
      <xdr:nvSpPr>
        <xdr:cNvPr id="1337" name="Text Box 1323">
          <a:extLst>
            <a:ext uri="{FF2B5EF4-FFF2-40B4-BE49-F238E27FC236}">
              <a16:creationId xmlns:a16="http://schemas.microsoft.com/office/drawing/2014/main" id="{A910ADBD-6E7F-45A6-8A22-607B7B6DD98D}"/>
            </a:ext>
          </a:extLst>
        </xdr:cNvPr>
        <xdr:cNvSpPr txBox="1">
          <a:spLocks noChangeArrowheads="1"/>
        </xdr:cNvSpPr>
      </xdr:nvSpPr>
      <xdr:spPr bwMode="auto">
        <a:xfrm>
          <a:off x="9832754" y="6597503"/>
          <a:ext cx="224420" cy="135699"/>
        </a:xfrm>
        <a:prstGeom prst="rect">
          <a:avLst/>
        </a:prstGeom>
        <a:solidFill>
          <a:schemeClr val="bg1"/>
        </a:solidFill>
        <a:ln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朝阪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12681</xdr:colOff>
      <xdr:row>35</xdr:row>
      <xdr:rowOff>73578</xdr:rowOff>
    </xdr:from>
    <xdr:to>
      <xdr:col>17</xdr:col>
      <xdr:colOff>167106</xdr:colOff>
      <xdr:row>36</xdr:row>
      <xdr:rowOff>17825</xdr:rowOff>
    </xdr:to>
    <xdr:sp macro="" textlink="">
      <xdr:nvSpPr>
        <xdr:cNvPr id="1338" name="六角形 1337">
          <a:extLst>
            <a:ext uri="{FF2B5EF4-FFF2-40B4-BE49-F238E27FC236}">
              <a16:creationId xmlns:a16="http://schemas.microsoft.com/office/drawing/2014/main" id="{BEEB0A8C-61AE-4204-A33E-903E856B85EC}"/>
            </a:ext>
          </a:extLst>
        </xdr:cNvPr>
        <xdr:cNvSpPr/>
      </xdr:nvSpPr>
      <xdr:spPr bwMode="auto">
        <a:xfrm>
          <a:off x="10924521" y="5902878"/>
          <a:ext cx="154425" cy="1118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204481</xdr:colOff>
      <xdr:row>35</xdr:row>
      <xdr:rowOff>75186</xdr:rowOff>
    </xdr:from>
    <xdr:to>
      <xdr:col>17</xdr:col>
      <xdr:colOff>353980</xdr:colOff>
      <xdr:row>36</xdr:row>
      <xdr:rowOff>30964</xdr:rowOff>
    </xdr:to>
    <xdr:sp macro="" textlink="">
      <xdr:nvSpPr>
        <xdr:cNvPr id="1339" name="六角形 1338">
          <a:extLst>
            <a:ext uri="{FF2B5EF4-FFF2-40B4-BE49-F238E27FC236}">
              <a16:creationId xmlns:a16="http://schemas.microsoft.com/office/drawing/2014/main" id="{569FA024-2A3F-40D8-A5BC-DED71E6DB705}"/>
            </a:ext>
          </a:extLst>
        </xdr:cNvPr>
        <xdr:cNvSpPr/>
      </xdr:nvSpPr>
      <xdr:spPr bwMode="auto">
        <a:xfrm>
          <a:off x="11116321" y="5904486"/>
          <a:ext cx="149499" cy="1234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89237</xdr:colOff>
      <xdr:row>35</xdr:row>
      <xdr:rowOff>1</xdr:rowOff>
    </xdr:from>
    <xdr:ext cx="280623" cy="69070"/>
    <xdr:sp macro="" textlink="">
      <xdr:nvSpPr>
        <xdr:cNvPr id="1340" name="Text Box 1664">
          <a:extLst>
            <a:ext uri="{FF2B5EF4-FFF2-40B4-BE49-F238E27FC236}">
              <a16:creationId xmlns:a16="http://schemas.microsoft.com/office/drawing/2014/main" id="{0ABE7810-1354-4DF3-B6CD-C9F4A005E942}"/>
            </a:ext>
          </a:extLst>
        </xdr:cNvPr>
        <xdr:cNvSpPr txBox="1">
          <a:spLocks noChangeArrowheads="1"/>
        </xdr:cNvSpPr>
      </xdr:nvSpPr>
      <xdr:spPr bwMode="auto">
        <a:xfrm>
          <a:off x="11001077" y="5829301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0.3+13.0</a:t>
          </a:r>
        </a:p>
      </xdr:txBody>
    </xdr:sp>
    <xdr:clientData/>
  </xdr:oneCellAnchor>
  <xdr:oneCellAnchor>
    <xdr:from>
      <xdr:col>15</xdr:col>
      <xdr:colOff>185351</xdr:colOff>
      <xdr:row>36</xdr:row>
      <xdr:rowOff>60776</xdr:rowOff>
    </xdr:from>
    <xdr:ext cx="514865" cy="61788"/>
    <xdr:sp macro="" textlink="">
      <xdr:nvSpPr>
        <xdr:cNvPr id="1341" name="Text Box 1664">
          <a:extLst>
            <a:ext uri="{FF2B5EF4-FFF2-40B4-BE49-F238E27FC236}">
              <a16:creationId xmlns:a16="http://schemas.microsoft.com/office/drawing/2014/main" id="{0E223472-4C44-46E3-A96E-EB43F1FC8758}"/>
            </a:ext>
          </a:extLst>
        </xdr:cNvPr>
        <xdr:cNvSpPr txBox="1">
          <a:spLocks noChangeArrowheads="1"/>
        </xdr:cNvSpPr>
      </xdr:nvSpPr>
      <xdr:spPr bwMode="auto">
        <a:xfrm>
          <a:off x="9733211" y="6057716"/>
          <a:ext cx="514865" cy="6178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7200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13㎞</a:t>
          </a:r>
        </a:p>
      </xdr:txBody>
    </xdr:sp>
    <xdr:clientData/>
  </xdr:oneCellAnchor>
  <xdr:twoCellAnchor>
    <xdr:from>
      <xdr:col>13</xdr:col>
      <xdr:colOff>230550</xdr:colOff>
      <xdr:row>39</xdr:row>
      <xdr:rowOff>167445</xdr:rowOff>
    </xdr:from>
    <xdr:to>
      <xdr:col>13</xdr:col>
      <xdr:colOff>395441</xdr:colOff>
      <xdr:row>40</xdr:row>
      <xdr:rowOff>124763</xdr:rowOff>
    </xdr:to>
    <xdr:sp macro="" textlink="">
      <xdr:nvSpPr>
        <xdr:cNvPr id="1342" name="六角形 1341">
          <a:extLst>
            <a:ext uri="{FF2B5EF4-FFF2-40B4-BE49-F238E27FC236}">
              <a16:creationId xmlns:a16="http://schemas.microsoft.com/office/drawing/2014/main" id="{54E1C872-28B6-4028-A4B1-3CDF62CB3FC2}"/>
            </a:ext>
          </a:extLst>
        </xdr:cNvPr>
        <xdr:cNvSpPr/>
      </xdr:nvSpPr>
      <xdr:spPr bwMode="auto">
        <a:xfrm>
          <a:off x="8422050" y="6667305"/>
          <a:ext cx="164891" cy="1249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97436</xdr:colOff>
      <xdr:row>39</xdr:row>
      <xdr:rowOff>28013</xdr:rowOff>
    </xdr:from>
    <xdr:ext cx="434843" cy="132513"/>
    <xdr:sp macro="" textlink="">
      <xdr:nvSpPr>
        <xdr:cNvPr id="1343" name="Text Box 404">
          <a:extLst>
            <a:ext uri="{FF2B5EF4-FFF2-40B4-BE49-F238E27FC236}">
              <a16:creationId xmlns:a16="http://schemas.microsoft.com/office/drawing/2014/main" id="{5E1C80EF-5E20-4531-B300-9B35EA9303BA}"/>
            </a:ext>
          </a:extLst>
        </xdr:cNvPr>
        <xdr:cNvSpPr txBox="1">
          <a:spLocks noChangeArrowheads="1"/>
        </xdr:cNvSpPr>
      </xdr:nvSpPr>
      <xdr:spPr bwMode="auto">
        <a:xfrm>
          <a:off x="8288936" y="6527873"/>
          <a:ext cx="434843" cy="13251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0" rIns="27432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成松北町</a:t>
          </a:r>
          <a:endParaRPr lang="ja-JP" altLang="en-US" sz="800"/>
        </a:p>
      </xdr:txBody>
    </xdr:sp>
    <xdr:clientData/>
  </xdr:oneCellAnchor>
  <xdr:oneCellAnchor>
    <xdr:from>
      <xdr:col>18</xdr:col>
      <xdr:colOff>139050</xdr:colOff>
      <xdr:row>37</xdr:row>
      <xdr:rowOff>46493</xdr:rowOff>
    </xdr:from>
    <xdr:ext cx="291013" cy="214690"/>
    <xdr:grpSp>
      <xdr:nvGrpSpPr>
        <xdr:cNvPr id="1344" name="Group 6672">
          <a:extLst>
            <a:ext uri="{FF2B5EF4-FFF2-40B4-BE49-F238E27FC236}">
              <a16:creationId xmlns:a16="http://schemas.microsoft.com/office/drawing/2014/main" id="{1913CEAD-3B95-4A5E-86CF-BD46BC65AACF}"/>
            </a:ext>
          </a:extLst>
        </xdr:cNvPr>
        <xdr:cNvGrpSpPr>
          <a:grpSpLocks/>
        </xdr:cNvGrpSpPr>
      </xdr:nvGrpSpPr>
      <xdr:grpSpPr bwMode="auto">
        <a:xfrm>
          <a:off x="11766821" y="6241378"/>
          <a:ext cx="291013" cy="214690"/>
          <a:chOff x="536" y="109"/>
          <a:chExt cx="46" cy="44"/>
        </a:xfrm>
      </xdr:grpSpPr>
      <xdr:pic>
        <xdr:nvPicPr>
          <xdr:cNvPr id="1345" name="Picture 6673" descr="route2">
            <a:extLst>
              <a:ext uri="{FF2B5EF4-FFF2-40B4-BE49-F238E27FC236}">
                <a16:creationId xmlns:a16="http://schemas.microsoft.com/office/drawing/2014/main" id="{4737FAAE-2D36-8E7F-ECE3-B3E48AF235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46" name="Text Box 6674">
            <a:extLst>
              <a:ext uri="{FF2B5EF4-FFF2-40B4-BE49-F238E27FC236}">
                <a16:creationId xmlns:a16="http://schemas.microsoft.com/office/drawing/2014/main" id="{48DBE751-4766-A3A0-0A40-81430FC197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17</xdr:col>
      <xdr:colOff>639973</xdr:colOff>
      <xdr:row>33</xdr:row>
      <xdr:rowOff>122653</xdr:rowOff>
    </xdr:from>
    <xdr:to>
      <xdr:col>18</xdr:col>
      <xdr:colOff>139449</xdr:colOff>
      <xdr:row>34</xdr:row>
      <xdr:rowOff>80212</xdr:rowOff>
    </xdr:to>
    <xdr:sp macro="" textlink="">
      <xdr:nvSpPr>
        <xdr:cNvPr id="1347" name="Freeform 395">
          <a:extLst>
            <a:ext uri="{FF2B5EF4-FFF2-40B4-BE49-F238E27FC236}">
              <a16:creationId xmlns:a16="http://schemas.microsoft.com/office/drawing/2014/main" id="{A4714BDD-70D2-41BA-9465-8626147A30D1}"/>
            </a:ext>
          </a:extLst>
        </xdr:cNvPr>
        <xdr:cNvSpPr>
          <a:spLocks/>
        </xdr:cNvSpPr>
      </xdr:nvSpPr>
      <xdr:spPr bwMode="auto">
        <a:xfrm rot="20367676">
          <a:off x="11551813" y="5616673"/>
          <a:ext cx="177656" cy="125199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18</xdr:col>
      <xdr:colOff>144820</xdr:colOff>
      <xdr:row>39</xdr:row>
      <xdr:rowOff>111405</xdr:rowOff>
    </xdr:from>
    <xdr:ext cx="291013" cy="214690"/>
    <xdr:grpSp>
      <xdr:nvGrpSpPr>
        <xdr:cNvPr id="1348" name="Group 6672">
          <a:extLst>
            <a:ext uri="{FF2B5EF4-FFF2-40B4-BE49-F238E27FC236}">
              <a16:creationId xmlns:a16="http://schemas.microsoft.com/office/drawing/2014/main" id="{C54CC362-4037-4F3D-8E8D-EA51EE604F81}"/>
            </a:ext>
          </a:extLst>
        </xdr:cNvPr>
        <xdr:cNvGrpSpPr>
          <a:grpSpLocks/>
        </xdr:cNvGrpSpPr>
      </xdr:nvGrpSpPr>
      <xdr:grpSpPr bwMode="auto">
        <a:xfrm>
          <a:off x="11772591" y="6643665"/>
          <a:ext cx="291013" cy="214690"/>
          <a:chOff x="536" y="109"/>
          <a:chExt cx="46" cy="44"/>
        </a:xfrm>
      </xdr:grpSpPr>
      <xdr:pic>
        <xdr:nvPicPr>
          <xdr:cNvPr id="1349" name="Picture 6673" descr="route2">
            <a:extLst>
              <a:ext uri="{FF2B5EF4-FFF2-40B4-BE49-F238E27FC236}">
                <a16:creationId xmlns:a16="http://schemas.microsoft.com/office/drawing/2014/main" id="{F66D0FE3-24C1-9F7C-9D91-EBB05F6570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0" name="Text Box 6674">
            <a:extLst>
              <a:ext uri="{FF2B5EF4-FFF2-40B4-BE49-F238E27FC236}">
                <a16:creationId xmlns:a16="http://schemas.microsoft.com/office/drawing/2014/main" id="{13188DE1-4BF0-67BC-A62F-D478AB9EA9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17</xdr:col>
      <xdr:colOff>401050</xdr:colOff>
      <xdr:row>35</xdr:row>
      <xdr:rowOff>4456</xdr:rowOff>
    </xdr:from>
    <xdr:ext cx="269599" cy="173790"/>
    <xdr:grpSp>
      <xdr:nvGrpSpPr>
        <xdr:cNvPr id="1351" name="Group 6672">
          <a:extLst>
            <a:ext uri="{FF2B5EF4-FFF2-40B4-BE49-F238E27FC236}">
              <a16:creationId xmlns:a16="http://schemas.microsoft.com/office/drawing/2014/main" id="{B3516E5C-F2ED-4415-B81A-144C8E28D215}"/>
            </a:ext>
          </a:extLst>
        </xdr:cNvPr>
        <xdr:cNvGrpSpPr>
          <a:grpSpLocks/>
        </xdr:cNvGrpSpPr>
      </xdr:nvGrpSpPr>
      <xdr:grpSpPr bwMode="auto">
        <a:xfrm>
          <a:off x="11348256" y="5861967"/>
          <a:ext cx="269599" cy="173790"/>
          <a:chOff x="536" y="109"/>
          <a:chExt cx="46" cy="44"/>
        </a:xfrm>
      </xdr:grpSpPr>
      <xdr:pic>
        <xdr:nvPicPr>
          <xdr:cNvPr id="1352" name="Picture 6673" descr="route2">
            <a:extLst>
              <a:ext uri="{FF2B5EF4-FFF2-40B4-BE49-F238E27FC236}">
                <a16:creationId xmlns:a16="http://schemas.microsoft.com/office/drawing/2014/main" id="{1E7585C1-FF23-36C1-E9B5-84D1C6E665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3" name="Text Box 6674">
            <a:extLst>
              <a:ext uri="{FF2B5EF4-FFF2-40B4-BE49-F238E27FC236}">
                <a16:creationId xmlns:a16="http://schemas.microsoft.com/office/drawing/2014/main" id="{12A88ACC-13BC-89A8-5DE2-32A88DC92D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13366</xdr:colOff>
      <xdr:row>34</xdr:row>
      <xdr:rowOff>158194</xdr:rowOff>
    </xdr:from>
    <xdr:ext cx="267596" cy="195136"/>
    <xdr:sp macro="" textlink="">
      <xdr:nvSpPr>
        <xdr:cNvPr id="1354" name="Text Box 1664">
          <a:extLst>
            <a:ext uri="{FF2B5EF4-FFF2-40B4-BE49-F238E27FC236}">
              <a16:creationId xmlns:a16="http://schemas.microsoft.com/office/drawing/2014/main" id="{6534588D-0531-48B0-B7A5-A5A5070BB9F0}"/>
            </a:ext>
          </a:extLst>
        </xdr:cNvPr>
        <xdr:cNvSpPr txBox="1">
          <a:spLocks noChangeArrowheads="1"/>
        </xdr:cNvSpPr>
      </xdr:nvSpPr>
      <xdr:spPr bwMode="auto">
        <a:xfrm>
          <a:off x="11603386" y="5819854"/>
          <a:ext cx="267596" cy="195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7200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西脇北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17</xdr:col>
      <xdr:colOff>271498</xdr:colOff>
      <xdr:row>35</xdr:row>
      <xdr:rowOff>104674</xdr:rowOff>
    </xdr:from>
    <xdr:to>
      <xdr:col>17</xdr:col>
      <xdr:colOff>671045</xdr:colOff>
      <xdr:row>41</xdr:row>
      <xdr:rowOff>58334</xdr:rowOff>
    </xdr:to>
    <xdr:pic>
      <xdr:nvPicPr>
        <xdr:cNvPr id="1355" name="図 1354">
          <a:extLst>
            <a:ext uri="{FF2B5EF4-FFF2-40B4-BE49-F238E27FC236}">
              <a16:creationId xmlns:a16="http://schemas.microsoft.com/office/drawing/2014/main" id="{3105C660-40B9-4C87-BF81-A258A1E89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4134465">
          <a:off x="10903362" y="6213950"/>
          <a:ext cx="959500" cy="399547"/>
        </a:xfrm>
        <a:prstGeom prst="rect">
          <a:avLst/>
        </a:prstGeom>
      </xdr:spPr>
    </xdr:pic>
    <xdr:clientData/>
  </xdr:twoCellAnchor>
  <xdr:twoCellAnchor editAs="oneCell">
    <xdr:from>
      <xdr:col>17</xdr:col>
      <xdr:colOff>449617</xdr:colOff>
      <xdr:row>35</xdr:row>
      <xdr:rowOff>78131</xdr:rowOff>
    </xdr:from>
    <xdr:to>
      <xdr:col>18</xdr:col>
      <xdr:colOff>64916</xdr:colOff>
      <xdr:row>40</xdr:row>
      <xdr:rowOff>59539</xdr:rowOff>
    </xdr:to>
    <xdr:pic>
      <xdr:nvPicPr>
        <xdr:cNvPr id="1356" name="図 1355">
          <a:extLst>
            <a:ext uri="{FF2B5EF4-FFF2-40B4-BE49-F238E27FC236}">
              <a16:creationId xmlns:a16="http://schemas.microsoft.com/office/drawing/2014/main" id="{0D9C0434-598B-4F25-952A-BEAF35F2B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4147252">
          <a:off x="11098392" y="6170496"/>
          <a:ext cx="819609" cy="293479"/>
        </a:xfrm>
        <a:prstGeom prst="rect">
          <a:avLst/>
        </a:prstGeom>
      </xdr:spPr>
    </xdr:pic>
    <xdr:clientData/>
  </xdr:twoCellAnchor>
  <xdr:twoCellAnchor>
    <xdr:from>
      <xdr:col>17</xdr:col>
      <xdr:colOff>425636</xdr:colOff>
      <xdr:row>36</xdr:row>
      <xdr:rowOff>82690</xdr:rowOff>
    </xdr:from>
    <xdr:to>
      <xdr:col>18</xdr:col>
      <xdr:colOff>246464</xdr:colOff>
      <xdr:row>38</xdr:row>
      <xdr:rowOff>50106</xdr:rowOff>
    </xdr:to>
    <xdr:sp macro="" textlink="">
      <xdr:nvSpPr>
        <xdr:cNvPr id="1357" name="Line 72">
          <a:extLst>
            <a:ext uri="{FF2B5EF4-FFF2-40B4-BE49-F238E27FC236}">
              <a16:creationId xmlns:a16="http://schemas.microsoft.com/office/drawing/2014/main" id="{35FBBDC4-BCA0-472D-B4C2-39EFE0FA0BEB}"/>
            </a:ext>
          </a:extLst>
        </xdr:cNvPr>
        <xdr:cNvSpPr>
          <a:spLocks noChangeShapeType="1"/>
        </xdr:cNvSpPr>
      </xdr:nvSpPr>
      <xdr:spPr bwMode="auto">
        <a:xfrm rot="13607633" flipH="1">
          <a:off x="11435632" y="5981474"/>
          <a:ext cx="302696" cy="49900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642838</xdr:colOff>
      <xdr:row>37</xdr:row>
      <xdr:rowOff>5805</xdr:rowOff>
    </xdr:from>
    <xdr:to>
      <xdr:col>18</xdr:col>
      <xdr:colOff>69510</xdr:colOff>
      <xdr:row>37</xdr:row>
      <xdr:rowOff>104429</xdr:rowOff>
    </xdr:to>
    <xdr:sp macro="" textlink="">
      <xdr:nvSpPr>
        <xdr:cNvPr id="1358" name="Oval 1295">
          <a:extLst>
            <a:ext uri="{FF2B5EF4-FFF2-40B4-BE49-F238E27FC236}">
              <a16:creationId xmlns:a16="http://schemas.microsoft.com/office/drawing/2014/main" id="{918CB0B0-69AF-494B-BBBC-8DC7073C1CD8}"/>
            </a:ext>
          </a:extLst>
        </xdr:cNvPr>
        <xdr:cNvSpPr>
          <a:spLocks noChangeArrowheads="1"/>
        </xdr:cNvSpPr>
      </xdr:nvSpPr>
      <xdr:spPr bwMode="auto">
        <a:xfrm rot="13607633">
          <a:off x="11557792" y="6167271"/>
          <a:ext cx="98624" cy="1048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18</xdr:col>
      <xdr:colOff>122167</xdr:colOff>
      <xdr:row>37</xdr:row>
      <xdr:rowOff>88</xdr:rowOff>
    </xdr:from>
    <xdr:to>
      <xdr:col>18</xdr:col>
      <xdr:colOff>189761</xdr:colOff>
      <xdr:row>37</xdr:row>
      <xdr:rowOff>62299</xdr:rowOff>
    </xdr:to>
    <xdr:sp macro="" textlink="">
      <xdr:nvSpPr>
        <xdr:cNvPr id="1359" name="Text Box 1620">
          <a:extLst>
            <a:ext uri="{FF2B5EF4-FFF2-40B4-BE49-F238E27FC236}">
              <a16:creationId xmlns:a16="http://schemas.microsoft.com/office/drawing/2014/main" id="{ED3971C5-31C0-4D14-9B62-47D4549DB6F2}"/>
            </a:ext>
          </a:extLst>
        </xdr:cNvPr>
        <xdr:cNvSpPr txBox="1">
          <a:spLocks noChangeArrowheads="1"/>
        </xdr:cNvSpPr>
      </xdr:nvSpPr>
      <xdr:spPr bwMode="auto">
        <a:xfrm rot="21103149">
          <a:off x="11712187" y="6164668"/>
          <a:ext cx="67594" cy="6221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516282</xdr:colOff>
      <xdr:row>33</xdr:row>
      <xdr:rowOff>88014</xdr:rowOff>
    </xdr:from>
    <xdr:to>
      <xdr:col>18</xdr:col>
      <xdr:colOff>282788</xdr:colOff>
      <xdr:row>38</xdr:row>
      <xdr:rowOff>85754</xdr:rowOff>
    </xdr:to>
    <xdr:sp macro="" textlink="">
      <xdr:nvSpPr>
        <xdr:cNvPr id="1360" name="Line 76">
          <a:extLst>
            <a:ext uri="{FF2B5EF4-FFF2-40B4-BE49-F238E27FC236}">
              <a16:creationId xmlns:a16="http://schemas.microsoft.com/office/drawing/2014/main" id="{97EF58A6-AD1D-4749-9D07-65DF11945F9D}"/>
            </a:ext>
          </a:extLst>
        </xdr:cNvPr>
        <xdr:cNvSpPr>
          <a:spLocks noChangeShapeType="1"/>
        </xdr:cNvSpPr>
      </xdr:nvSpPr>
      <xdr:spPr bwMode="auto">
        <a:xfrm rot="8609806" flipH="1">
          <a:off x="11428122" y="5582034"/>
          <a:ext cx="444686" cy="835940"/>
        </a:xfrm>
        <a:custGeom>
          <a:avLst/>
          <a:gdLst>
            <a:gd name="connsiteX0" fmla="*/ 0 w 94257"/>
            <a:gd name="connsiteY0" fmla="*/ 0 h 337341"/>
            <a:gd name="connsiteX1" fmla="*/ 94257 w 94257"/>
            <a:gd name="connsiteY1" fmla="*/ 337341 h 337341"/>
            <a:gd name="connsiteX0" fmla="*/ 0 w 168671"/>
            <a:gd name="connsiteY0" fmla="*/ 0 h 218279"/>
            <a:gd name="connsiteX1" fmla="*/ 168671 w 168671"/>
            <a:gd name="connsiteY1" fmla="*/ 218279 h 218279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4058"/>
            <a:gd name="connsiteY0" fmla="*/ 0 h 402952"/>
            <a:gd name="connsiteX1" fmla="*/ 343362 w 344058"/>
            <a:gd name="connsiteY1" fmla="*/ 402952 h 402952"/>
            <a:gd name="connsiteX0" fmla="*/ 0 w 349716"/>
            <a:gd name="connsiteY0" fmla="*/ 0 h 402952"/>
            <a:gd name="connsiteX1" fmla="*/ 343362 w 349716"/>
            <a:gd name="connsiteY1" fmla="*/ 402952 h 402952"/>
            <a:gd name="connsiteX0" fmla="*/ 0 w 387377"/>
            <a:gd name="connsiteY0" fmla="*/ 0 h 410466"/>
            <a:gd name="connsiteX1" fmla="*/ 381558 w 387377"/>
            <a:gd name="connsiteY1" fmla="*/ 410466 h 410466"/>
            <a:gd name="connsiteX0" fmla="*/ 0 w 409009"/>
            <a:gd name="connsiteY0" fmla="*/ 0 h 435790"/>
            <a:gd name="connsiteX1" fmla="*/ 403457 w 409009"/>
            <a:gd name="connsiteY1" fmla="*/ 435790 h 435790"/>
            <a:gd name="connsiteX0" fmla="*/ 0 w 409081"/>
            <a:gd name="connsiteY0" fmla="*/ 0 h 435790"/>
            <a:gd name="connsiteX1" fmla="*/ 397357 w 409081"/>
            <a:gd name="connsiteY1" fmla="*/ 373312 h 435790"/>
            <a:gd name="connsiteX2" fmla="*/ 403457 w 409081"/>
            <a:gd name="connsiteY2" fmla="*/ 435790 h 435790"/>
            <a:gd name="connsiteX0" fmla="*/ 0 w 409081"/>
            <a:gd name="connsiteY0" fmla="*/ 0 h 435790"/>
            <a:gd name="connsiteX1" fmla="*/ 397357 w 409081"/>
            <a:gd name="connsiteY1" fmla="*/ 373312 h 435790"/>
            <a:gd name="connsiteX2" fmla="*/ 403457 w 409081"/>
            <a:gd name="connsiteY2" fmla="*/ 435790 h 435790"/>
            <a:gd name="connsiteX0" fmla="*/ 0 w 409081"/>
            <a:gd name="connsiteY0" fmla="*/ 0 h 435790"/>
            <a:gd name="connsiteX1" fmla="*/ 397357 w 409081"/>
            <a:gd name="connsiteY1" fmla="*/ 373312 h 435790"/>
            <a:gd name="connsiteX2" fmla="*/ 403457 w 409081"/>
            <a:gd name="connsiteY2" fmla="*/ 435790 h 435790"/>
            <a:gd name="connsiteX0" fmla="*/ 0 w 403457"/>
            <a:gd name="connsiteY0" fmla="*/ 0 h 435790"/>
            <a:gd name="connsiteX1" fmla="*/ 397357 w 403457"/>
            <a:gd name="connsiteY1" fmla="*/ 373312 h 435790"/>
            <a:gd name="connsiteX2" fmla="*/ 403457 w 403457"/>
            <a:gd name="connsiteY2" fmla="*/ 435790 h 435790"/>
            <a:gd name="connsiteX0" fmla="*/ 0 w 403457"/>
            <a:gd name="connsiteY0" fmla="*/ 0 h 435790"/>
            <a:gd name="connsiteX1" fmla="*/ 397357 w 403457"/>
            <a:gd name="connsiteY1" fmla="*/ 373312 h 435790"/>
            <a:gd name="connsiteX2" fmla="*/ 403457 w 403457"/>
            <a:gd name="connsiteY2" fmla="*/ 435790 h 435790"/>
            <a:gd name="connsiteX0" fmla="*/ 0 w 403457"/>
            <a:gd name="connsiteY0" fmla="*/ 0 h 435790"/>
            <a:gd name="connsiteX1" fmla="*/ 397357 w 403457"/>
            <a:gd name="connsiteY1" fmla="*/ 373312 h 435790"/>
            <a:gd name="connsiteX2" fmla="*/ 403457 w 403457"/>
            <a:gd name="connsiteY2" fmla="*/ 435790 h 435790"/>
            <a:gd name="connsiteX0" fmla="*/ 0 w 403457"/>
            <a:gd name="connsiteY0" fmla="*/ 0 h 435790"/>
            <a:gd name="connsiteX1" fmla="*/ 397357 w 403457"/>
            <a:gd name="connsiteY1" fmla="*/ 373312 h 435790"/>
            <a:gd name="connsiteX2" fmla="*/ 403457 w 403457"/>
            <a:gd name="connsiteY2" fmla="*/ 435790 h 435790"/>
            <a:gd name="connsiteX0" fmla="*/ 0 w 415848"/>
            <a:gd name="connsiteY0" fmla="*/ 0 h 479591"/>
            <a:gd name="connsiteX1" fmla="*/ 397357 w 415848"/>
            <a:gd name="connsiteY1" fmla="*/ 373312 h 479591"/>
            <a:gd name="connsiteX2" fmla="*/ 415848 w 415848"/>
            <a:gd name="connsiteY2" fmla="*/ 479591 h 479591"/>
            <a:gd name="connsiteX0" fmla="*/ 0 w 415848"/>
            <a:gd name="connsiteY0" fmla="*/ 0 h 479591"/>
            <a:gd name="connsiteX1" fmla="*/ 378296 w 415848"/>
            <a:gd name="connsiteY1" fmla="*/ 380967 h 479591"/>
            <a:gd name="connsiteX2" fmla="*/ 415848 w 415848"/>
            <a:gd name="connsiteY2" fmla="*/ 479591 h 479591"/>
            <a:gd name="connsiteX0" fmla="*/ 0 w 415848"/>
            <a:gd name="connsiteY0" fmla="*/ 0 h 479591"/>
            <a:gd name="connsiteX1" fmla="*/ 378296 w 415848"/>
            <a:gd name="connsiteY1" fmla="*/ 380967 h 479591"/>
            <a:gd name="connsiteX2" fmla="*/ 415848 w 415848"/>
            <a:gd name="connsiteY2" fmla="*/ 479591 h 479591"/>
            <a:gd name="connsiteX0" fmla="*/ 0 w 439848"/>
            <a:gd name="connsiteY0" fmla="*/ 0 h 556475"/>
            <a:gd name="connsiteX1" fmla="*/ 378296 w 439848"/>
            <a:gd name="connsiteY1" fmla="*/ 380967 h 556475"/>
            <a:gd name="connsiteX2" fmla="*/ 439848 w 439848"/>
            <a:gd name="connsiteY2" fmla="*/ 556475 h 556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848" h="556475">
              <a:moveTo>
                <a:pt x="0" y="0"/>
              </a:moveTo>
              <a:cubicBezTo>
                <a:pt x="66716" y="61304"/>
                <a:pt x="315837" y="224503"/>
                <a:pt x="378296" y="380967"/>
              </a:cubicBezTo>
              <a:cubicBezTo>
                <a:pt x="377421" y="405965"/>
                <a:pt x="417616" y="514516"/>
                <a:pt x="439848" y="5564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18</xdr:col>
      <xdr:colOff>50770</xdr:colOff>
      <xdr:row>38</xdr:row>
      <xdr:rowOff>23298</xdr:rowOff>
    </xdr:from>
    <xdr:to>
      <xdr:col>18</xdr:col>
      <xdr:colOff>194536</xdr:colOff>
      <xdr:row>39</xdr:row>
      <xdr:rowOff>597</xdr:rowOff>
    </xdr:to>
    <xdr:sp macro="" textlink="">
      <xdr:nvSpPr>
        <xdr:cNvPr id="1361" name="Oval 77">
          <a:extLst>
            <a:ext uri="{FF2B5EF4-FFF2-40B4-BE49-F238E27FC236}">
              <a16:creationId xmlns:a16="http://schemas.microsoft.com/office/drawing/2014/main" id="{28038A7F-9800-49F3-B9D8-11C82EE86951}"/>
            </a:ext>
          </a:extLst>
        </xdr:cNvPr>
        <xdr:cNvSpPr>
          <a:spLocks noChangeArrowheads="1"/>
        </xdr:cNvSpPr>
      </xdr:nvSpPr>
      <xdr:spPr bwMode="auto">
        <a:xfrm>
          <a:off x="11640790" y="6355518"/>
          <a:ext cx="143766" cy="1449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675622</xdr:colOff>
      <xdr:row>33</xdr:row>
      <xdr:rowOff>14381</xdr:rowOff>
    </xdr:from>
    <xdr:to>
      <xdr:col>19</xdr:col>
      <xdr:colOff>168315</xdr:colOff>
      <xdr:row>34</xdr:row>
      <xdr:rowOff>4856</xdr:rowOff>
    </xdr:to>
    <xdr:sp macro="" textlink="">
      <xdr:nvSpPr>
        <xdr:cNvPr id="1362" name="六角形 1361">
          <a:extLst>
            <a:ext uri="{FF2B5EF4-FFF2-40B4-BE49-F238E27FC236}">
              <a16:creationId xmlns:a16="http://schemas.microsoft.com/office/drawing/2014/main" id="{791BA68F-2F7B-4F8D-89B9-A948189AF65F}"/>
            </a:ext>
          </a:extLst>
        </xdr:cNvPr>
        <xdr:cNvSpPr/>
      </xdr:nvSpPr>
      <xdr:spPr bwMode="auto">
        <a:xfrm>
          <a:off x="12265642" y="5508401"/>
          <a:ext cx="170873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</a:p>
      </xdr:txBody>
    </xdr:sp>
    <xdr:clientData/>
  </xdr:twoCellAnchor>
  <xdr:twoCellAnchor>
    <xdr:from>
      <xdr:col>19</xdr:col>
      <xdr:colOff>258457</xdr:colOff>
      <xdr:row>38</xdr:row>
      <xdr:rowOff>0</xdr:rowOff>
    </xdr:from>
    <xdr:to>
      <xdr:col>19</xdr:col>
      <xdr:colOff>402223</xdr:colOff>
      <xdr:row>38</xdr:row>
      <xdr:rowOff>144404</xdr:rowOff>
    </xdr:to>
    <xdr:sp macro="" textlink="">
      <xdr:nvSpPr>
        <xdr:cNvPr id="1363" name="Oval 77">
          <a:extLst>
            <a:ext uri="{FF2B5EF4-FFF2-40B4-BE49-F238E27FC236}">
              <a16:creationId xmlns:a16="http://schemas.microsoft.com/office/drawing/2014/main" id="{8E2D2EF8-59E6-4C29-BABD-28E0E908FE88}"/>
            </a:ext>
          </a:extLst>
        </xdr:cNvPr>
        <xdr:cNvSpPr>
          <a:spLocks noChangeArrowheads="1"/>
        </xdr:cNvSpPr>
      </xdr:nvSpPr>
      <xdr:spPr bwMode="auto">
        <a:xfrm>
          <a:off x="12526657" y="6332220"/>
          <a:ext cx="143766" cy="1444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104716</xdr:colOff>
      <xdr:row>35</xdr:row>
      <xdr:rowOff>167105</xdr:rowOff>
    </xdr:from>
    <xdr:ext cx="269599" cy="173790"/>
    <xdr:grpSp>
      <xdr:nvGrpSpPr>
        <xdr:cNvPr id="1364" name="Group 6672">
          <a:extLst>
            <a:ext uri="{FF2B5EF4-FFF2-40B4-BE49-F238E27FC236}">
              <a16:creationId xmlns:a16="http://schemas.microsoft.com/office/drawing/2014/main" id="{A0FADA83-E130-402C-8B9F-AE056362A3FD}"/>
            </a:ext>
          </a:extLst>
        </xdr:cNvPr>
        <xdr:cNvGrpSpPr>
          <a:grpSpLocks/>
        </xdr:cNvGrpSpPr>
      </xdr:nvGrpSpPr>
      <xdr:grpSpPr bwMode="auto">
        <a:xfrm>
          <a:off x="12413052" y="6024616"/>
          <a:ext cx="269599" cy="173790"/>
          <a:chOff x="536" y="109"/>
          <a:chExt cx="46" cy="44"/>
        </a:xfrm>
      </xdr:grpSpPr>
      <xdr:pic>
        <xdr:nvPicPr>
          <xdr:cNvPr id="1365" name="Picture 6673" descr="route2">
            <a:extLst>
              <a:ext uri="{FF2B5EF4-FFF2-40B4-BE49-F238E27FC236}">
                <a16:creationId xmlns:a16="http://schemas.microsoft.com/office/drawing/2014/main" id="{949EB363-C675-D7F7-A432-DF8B36D895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66" name="Text Box 6674">
            <a:extLst>
              <a:ext uri="{FF2B5EF4-FFF2-40B4-BE49-F238E27FC236}">
                <a16:creationId xmlns:a16="http://schemas.microsoft.com/office/drawing/2014/main" id="{FD404AFF-29FE-302B-8F70-382BC3BC29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570386</xdr:colOff>
      <xdr:row>39</xdr:row>
      <xdr:rowOff>0</xdr:rowOff>
    </xdr:from>
    <xdr:to>
      <xdr:col>20</xdr:col>
      <xdr:colOff>69863</xdr:colOff>
      <xdr:row>39</xdr:row>
      <xdr:rowOff>124665</xdr:rowOff>
    </xdr:to>
    <xdr:sp macro="" textlink="">
      <xdr:nvSpPr>
        <xdr:cNvPr id="1367" name="Freeform 395">
          <a:extLst>
            <a:ext uri="{FF2B5EF4-FFF2-40B4-BE49-F238E27FC236}">
              <a16:creationId xmlns:a16="http://schemas.microsoft.com/office/drawing/2014/main" id="{ECD2B09C-24C2-4D0F-8277-9290867A9FA8}"/>
            </a:ext>
          </a:extLst>
        </xdr:cNvPr>
        <xdr:cNvSpPr>
          <a:spLocks/>
        </xdr:cNvSpPr>
      </xdr:nvSpPr>
      <xdr:spPr bwMode="auto">
        <a:xfrm rot="10557387">
          <a:off x="12838586" y="6499860"/>
          <a:ext cx="177657" cy="12466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659230</xdr:colOff>
      <xdr:row>34</xdr:row>
      <xdr:rowOff>65918</xdr:rowOff>
    </xdr:from>
    <xdr:to>
      <xdr:col>20</xdr:col>
      <xdr:colOff>49491</xdr:colOff>
      <xdr:row>34</xdr:row>
      <xdr:rowOff>128129</xdr:rowOff>
    </xdr:to>
    <xdr:sp macro="" textlink="">
      <xdr:nvSpPr>
        <xdr:cNvPr id="1368" name="Text Box 1620">
          <a:extLst>
            <a:ext uri="{FF2B5EF4-FFF2-40B4-BE49-F238E27FC236}">
              <a16:creationId xmlns:a16="http://schemas.microsoft.com/office/drawing/2014/main" id="{B37E29A0-F881-43AA-A9FF-30D4D76D17B9}"/>
            </a:ext>
          </a:extLst>
        </xdr:cNvPr>
        <xdr:cNvSpPr txBox="1">
          <a:spLocks noChangeArrowheads="1"/>
        </xdr:cNvSpPr>
      </xdr:nvSpPr>
      <xdr:spPr bwMode="auto">
        <a:xfrm rot="21103149">
          <a:off x="12927430" y="5727578"/>
          <a:ext cx="68441" cy="6221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624477</xdr:colOff>
      <xdr:row>37</xdr:row>
      <xdr:rowOff>129192</xdr:rowOff>
    </xdr:from>
    <xdr:to>
      <xdr:col>20</xdr:col>
      <xdr:colOff>14738</xdr:colOff>
      <xdr:row>38</xdr:row>
      <xdr:rowOff>24298</xdr:rowOff>
    </xdr:to>
    <xdr:sp macro="" textlink="">
      <xdr:nvSpPr>
        <xdr:cNvPr id="1369" name="Text Box 1620">
          <a:extLst>
            <a:ext uri="{FF2B5EF4-FFF2-40B4-BE49-F238E27FC236}">
              <a16:creationId xmlns:a16="http://schemas.microsoft.com/office/drawing/2014/main" id="{FCE1608F-FCB3-43E0-8CDE-A228D90DF0CE}"/>
            </a:ext>
          </a:extLst>
        </xdr:cNvPr>
        <xdr:cNvSpPr txBox="1">
          <a:spLocks noChangeArrowheads="1"/>
        </xdr:cNvSpPr>
      </xdr:nvSpPr>
      <xdr:spPr bwMode="auto">
        <a:xfrm rot="21103149">
          <a:off x="12892677" y="6293772"/>
          <a:ext cx="68441" cy="6274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659230</xdr:colOff>
      <xdr:row>34</xdr:row>
      <xdr:rowOff>65918</xdr:rowOff>
    </xdr:from>
    <xdr:to>
      <xdr:col>19</xdr:col>
      <xdr:colOff>670650</xdr:colOff>
      <xdr:row>40</xdr:row>
      <xdr:rowOff>151509</xdr:rowOff>
    </xdr:to>
    <xdr:sp macro="" textlink="">
      <xdr:nvSpPr>
        <xdr:cNvPr id="1370" name="Line 76">
          <a:extLst>
            <a:ext uri="{FF2B5EF4-FFF2-40B4-BE49-F238E27FC236}">
              <a16:creationId xmlns:a16="http://schemas.microsoft.com/office/drawing/2014/main" id="{03E41CB8-4696-487E-8FF1-50215CDFB94D}"/>
            </a:ext>
          </a:extLst>
        </xdr:cNvPr>
        <xdr:cNvSpPr>
          <a:spLocks noChangeShapeType="1"/>
        </xdr:cNvSpPr>
      </xdr:nvSpPr>
      <xdr:spPr bwMode="auto">
        <a:xfrm flipH="1" flipV="1">
          <a:off x="12927430" y="5727578"/>
          <a:ext cx="11420" cy="10914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336442</xdr:colOff>
      <xdr:row>37</xdr:row>
      <xdr:rowOff>40105</xdr:rowOff>
    </xdr:from>
    <xdr:ext cx="299577" cy="165173"/>
    <xdr:sp macro="" textlink="">
      <xdr:nvSpPr>
        <xdr:cNvPr id="1371" name="Text Box 1620">
          <a:extLst>
            <a:ext uri="{FF2B5EF4-FFF2-40B4-BE49-F238E27FC236}">
              <a16:creationId xmlns:a16="http://schemas.microsoft.com/office/drawing/2014/main" id="{3900CD4F-E7EA-427B-B6A2-247884FB52E1}"/>
            </a:ext>
          </a:extLst>
        </xdr:cNvPr>
        <xdr:cNvSpPr txBox="1">
          <a:spLocks noChangeArrowheads="1"/>
        </xdr:cNvSpPr>
      </xdr:nvSpPr>
      <xdr:spPr bwMode="auto">
        <a:xfrm>
          <a:off x="12604642" y="6204685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119801</xdr:colOff>
      <xdr:row>38</xdr:row>
      <xdr:rowOff>10087</xdr:rowOff>
    </xdr:from>
    <xdr:to>
      <xdr:col>20</xdr:col>
      <xdr:colOff>325066</xdr:colOff>
      <xdr:row>38</xdr:row>
      <xdr:rowOff>159375</xdr:rowOff>
    </xdr:to>
    <xdr:grpSp>
      <xdr:nvGrpSpPr>
        <xdr:cNvPr id="1372" name="グループ化 1371">
          <a:extLst>
            <a:ext uri="{FF2B5EF4-FFF2-40B4-BE49-F238E27FC236}">
              <a16:creationId xmlns:a16="http://schemas.microsoft.com/office/drawing/2014/main" id="{03FEC3E2-7C23-49AE-BD5D-58D09721689D}"/>
            </a:ext>
          </a:extLst>
        </xdr:cNvPr>
        <xdr:cNvGrpSpPr/>
      </xdr:nvGrpSpPr>
      <xdr:grpSpPr>
        <a:xfrm rot="10334111">
          <a:off x="13108702" y="6373660"/>
          <a:ext cx="205265" cy="149288"/>
          <a:chOff x="1456766" y="5311588"/>
          <a:chExt cx="156881" cy="106456"/>
        </a:xfrm>
      </xdr:grpSpPr>
      <xdr:sp macro="" textlink="">
        <xdr:nvSpPr>
          <xdr:cNvPr id="1373" name="Line 2970">
            <a:extLst>
              <a:ext uri="{FF2B5EF4-FFF2-40B4-BE49-F238E27FC236}">
                <a16:creationId xmlns:a16="http://schemas.microsoft.com/office/drawing/2014/main" id="{31E95414-96E4-FC2A-45BB-075DCDC003FE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4" name="Line 2970">
            <a:extLst>
              <a:ext uri="{FF2B5EF4-FFF2-40B4-BE49-F238E27FC236}">
                <a16:creationId xmlns:a16="http://schemas.microsoft.com/office/drawing/2014/main" id="{759C885C-DFA5-BCD0-E45C-1595B435BD6B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5" name="Line 2970">
            <a:extLst>
              <a:ext uri="{FF2B5EF4-FFF2-40B4-BE49-F238E27FC236}">
                <a16:creationId xmlns:a16="http://schemas.microsoft.com/office/drawing/2014/main" id="{46EBC98E-7649-44A9-D0AE-FB9968DF1336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6" name="Line 2970">
            <a:extLst>
              <a:ext uri="{FF2B5EF4-FFF2-40B4-BE49-F238E27FC236}">
                <a16:creationId xmlns:a16="http://schemas.microsoft.com/office/drawing/2014/main" id="{760EE33F-36F9-F46B-8098-0F129E5C8551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19</xdr:col>
      <xdr:colOff>517822</xdr:colOff>
      <xdr:row>36</xdr:row>
      <xdr:rowOff>24215</xdr:rowOff>
    </xdr:from>
    <xdr:ext cx="291013" cy="214690"/>
    <xdr:grpSp>
      <xdr:nvGrpSpPr>
        <xdr:cNvPr id="1377" name="Group 6672">
          <a:extLst>
            <a:ext uri="{FF2B5EF4-FFF2-40B4-BE49-F238E27FC236}">
              <a16:creationId xmlns:a16="http://schemas.microsoft.com/office/drawing/2014/main" id="{8F8E2B35-0277-4BC3-89BB-A12C4F222145}"/>
            </a:ext>
          </a:extLst>
        </xdr:cNvPr>
        <xdr:cNvGrpSpPr>
          <a:grpSpLocks/>
        </xdr:cNvGrpSpPr>
      </xdr:nvGrpSpPr>
      <xdr:grpSpPr bwMode="auto">
        <a:xfrm>
          <a:off x="12826158" y="6050413"/>
          <a:ext cx="291013" cy="214690"/>
          <a:chOff x="536" y="109"/>
          <a:chExt cx="46" cy="44"/>
        </a:xfrm>
      </xdr:grpSpPr>
      <xdr:pic>
        <xdr:nvPicPr>
          <xdr:cNvPr id="1378" name="Picture 6673" descr="route2">
            <a:extLst>
              <a:ext uri="{FF2B5EF4-FFF2-40B4-BE49-F238E27FC236}">
                <a16:creationId xmlns:a16="http://schemas.microsoft.com/office/drawing/2014/main" id="{3A05B765-A41A-D10D-ABD8-D65C2695A8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9" name="Text Box 6674">
            <a:extLst>
              <a:ext uri="{FF2B5EF4-FFF2-40B4-BE49-F238E27FC236}">
                <a16:creationId xmlns:a16="http://schemas.microsoft.com/office/drawing/2014/main" id="{EBB12096-787C-E393-91F1-283DBB56D36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19</xdr:col>
      <xdr:colOff>481257</xdr:colOff>
      <xdr:row>34</xdr:row>
      <xdr:rowOff>160426</xdr:rowOff>
    </xdr:from>
    <xdr:ext cx="285195" cy="176016"/>
    <xdr:sp macro="" textlink="">
      <xdr:nvSpPr>
        <xdr:cNvPr id="1380" name="Text Box 1664">
          <a:extLst>
            <a:ext uri="{FF2B5EF4-FFF2-40B4-BE49-F238E27FC236}">
              <a16:creationId xmlns:a16="http://schemas.microsoft.com/office/drawing/2014/main" id="{FE9A3C1F-FEDC-40E1-A35A-A563C1327A3D}"/>
            </a:ext>
          </a:extLst>
        </xdr:cNvPr>
        <xdr:cNvSpPr txBox="1">
          <a:spLocks noChangeArrowheads="1"/>
        </xdr:cNvSpPr>
      </xdr:nvSpPr>
      <xdr:spPr bwMode="auto">
        <a:xfrm>
          <a:off x="12749457" y="5822086"/>
          <a:ext cx="285195" cy="17601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7200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西脇北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257738</xdr:colOff>
      <xdr:row>47</xdr:row>
      <xdr:rowOff>156882</xdr:rowOff>
    </xdr:from>
    <xdr:ext cx="299577" cy="165173"/>
    <xdr:sp macro="" textlink="">
      <xdr:nvSpPr>
        <xdr:cNvPr id="1381" name="Text Box 1620">
          <a:extLst>
            <a:ext uri="{FF2B5EF4-FFF2-40B4-BE49-F238E27FC236}">
              <a16:creationId xmlns:a16="http://schemas.microsoft.com/office/drawing/2014/main" id="{75DFD917-415A-40F2-842C-CF1360B226A9}"/>
            </a:ext>
          </a:extLst>
        </xdr:cNvPr>
        <xdr:cNvSpPr txBox="1">
          <a:spLocks noChangeArrowheads="1"/>
        </xdr:cNvSpPr>
      </xdr:nvSpPr>
      <xdr:spPr bwMode="auto">
        <a:xfrm>
          <a:off x="7092878" y="8020722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493063</xdr:colOff>
      <xdr:row>46</xdr:row>
      <xdr:rowOff>56030</xdr:rowOff>
    </xdr:from>
    <xdr:to>
      <xdr:col>11</xdr:col>
      <xdr:colOff>633955</xdr:colOff>
      <xdr:row>47</xdr:row>
      <xdr:rowOff>41970</xdr:rowOff>
    </xdr:to>
    <xdr:sp macro="" textlink="">
      <xdr:nvSpPr>
        <xdr:cNvPr id="1382" name="Oval 820">
          <a:extLst>
            <a:ext uri="{FF2B5EF4-FFF2-40B4-BE49-F238E27FC236}">
              <a16:creationId xmlns:a16="http://schemas.microsoft.com/office/drawing/2014/main" id="{8571421A-1AA6-421E-832B-E0BC326CC5EC}"/>
            </a:ext>
          </a:extLst>
        </xdr:cNvPr>
        <xdr:cNvSpPr>
          <a:spLocks noChangeArrowheads="1"/>
        </xdr:cNvSpPr>
      </xdr:nvSpPr>
      <xdr:spPr bwMode="auto">
        <a:xfrm>
          <a:off x="7328203" y="7752230"/>
          <a:ext cx="140892" cy="1535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67230</xdr:colOff>
      <xdr:row>43</xdr:row>
      <xdr:rowOff>23761</xdr:rowOff>
    </xdr:from>
    <xdr:ext cx="354436" cy="171750"/>
    <xdr:grpSp>
      <xdr:nvGrpSpPr>
        <xdr:cNvPr id="1383" name="Group 6672">
          <a:extLst>
            <a:ext uri="{FF2B5EF4-FFF2-40B4-BE49-F238E27FC236}">
              <a16:creationId xmlns:a16="http://schemas.microsoft.com/office/drawing/2014/main" id="{1C219B63-03A4-4335-AF86-0DBB210A212C}"/>
            </a:ext>
          </a:extLst>
        </xdr:cNvPr>
        <xdr:cNvGrpSpPr>
          <a:grpSpLocks/>
        </xdr:cNvGrpSpPr>
      </xdr:nvGrpSpPr>
      <xdr:grpSpPr bwMode="auto">
        <a:xfrm>
          <a:off x="6925230" y="7254036"/>
          <a:ext cx="354436" cy="171750"/>
          <a:chOff x="536" y="109"/>
          <a:chExt cx="46" cy="44"/>
        </a:xfrm>
      </xdr:grpSpPr>
      <xdr:pic>
        <xdr:nvPicPr>
          <xdr:cNvPr id="1384" name="Picture 6673" descr="route2">
            <a:extLst>
              <a:ext uri="{FF2B5EF4-FFF2-40B4-BE49-F238E27FC236}">
                <a16:creationId xmlns:a16="http://schemas.microsoft.com/office/drawing/2014/main" id="{24A3C40F-3E1D-4645-7BFD-924573582F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85" name="Text Box 6674">
            <a:extLst>
              <a:ext uri="{FF2B5EF4-FFF2-40B4-BE49-F238E27FC236}">
                <a16:creationId xmlns:a16="http://schemas.microsoft.com/office/drawing/2014/main" id="{19A21486-8254-E654-DFCC-BC5C1F440B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616330</xdr:colOff>
      <xdr:row>45</xdr:row>
      <xdr:rowOff>16811</xdr:rowOff>
    </xdr:from>
    <xdr:ext cx="319361" cy="145676"/>
    <xdr:sp macro="" textlink="">
      <xdr:nvSpPr>
        <xdr:cNvPr id="1386" name="Text Box 404">
          <a:extLst>
            <a:ext uri="{FF2B5EF4-FFF2-40B4-BE49-F238E27FC236}">
              <a16:creationId xmlns:a16="http://schemas.microsoft.com/office/drawing/2014/main" id="{A8FB0066-16F6-48CC-A820-49300E8CA002}"/>
            </a:ext>
          </a:extLst>
        </xdr:cNvPr>
        <xdr:cNvSpPr txBox="1">
          <a:spLocks noChangeArrowheads="1"/>
        </xdr:cNvSpPr>
      </xdr:nvSpPr>
      <xdr:spPr bwMode="auto">
        <a:xfrm>
          <a:off x="7451470" y="7545371"/>
          <a:ext cx="319361" cy="14567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0" rIns="27432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上野中</a:t>
          </a:r>
          <a:endParaRPr lang="ja-JP" altLang="en-US" sz="800"/>
        </a:p>
      </xdr:txBody>
    </xdr:sp>
    <xdr:clientData/>
  </xdr:oneCellAnchor>
  <xdr:oneCellAnchor>
    <xdr:from>
      <xdr:col>11</xdr:col>
      <xdr:colOff>605118</xdr:colOff>
      <xdr:row>43</xdr:row>
      <xdr:rowOff>0</xdr:rowOff>
    </xdr:from>
    <xdr:ext cx="235324" cy="140074"/>
    <xdr:sp macro="" textlink="">
      <xdr:nvSpPr>
        <xdr:cNvPr id="1387" name="Text Box 404">
          <a:extLst>
            <a:ext uri="{FF2B5EF4-FFF2-40B4-BE49-F238E27FC236}">
              <a16:creationId xmlns:a16="http://schemas.microsoft.com/office/drawing/2014/main" id="{6BEFC3AF-0581-47CB-8B22-483AB3A4400B}"/>
            </a:ext>
          </a:extLst>
        </xdr:cNvPr>
        <xdr:cNvSpPr txBox="1">
          <a:spLocks noChangeArrowheads="1"/>
        </xdr:cNvSpPr>
      </xdr:nvSpPr>
      <xdr:spPr bwMode="auto">
        <a:xfrm>
          <a:off x="7440258" y="7193280"/>
          <a:ext cx="235324" cy="14007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0" rIns="27432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上野</a:t>
          </a:r>
          <a:endParaRPr lang="ja-JP" altLang="en-US" sz="800"/>
        </a:p>
      </xdr:txBody>
    </xdr:sp>
    <xdr:clientData/>
  </xdr:oneCellAnchor>
  <xdr:twoCellAnchor>
    <xdr:from>
      <xdr:col>11</xdr:col>
      <xdr:colOff>366938</xdr:colOff>
      <xdr:row>43</xdr:row>
      <xdr:rowOff>158173</xdr:rowOff>
    </xdr:from>
    <xdr:to>
      <xdr:col>12</xdr:col>
      <xdr:colOff>11920</xdr:colOff>
      <xdr:row>45</xdr:row>
      <xdr:rowOff>154310</xdr:rowOff>
    </xdr:to>
    <xdr:sp macro="" textlink="">
      <xdr:nvSpPr>
        <xdr:cNvPr id="1388" name="Line 72">
          <a:extLst>
            <a:ext uri="{FF2B5EF4-FFF2-40B4-BE49-F238E27FC236}">
              <a16:creationId xmlns:a16="http://schemas.microsoft.com/office/drawing/2014/main" id="{6DC911DC-381B-4E91-94C7-21F10C0802B1}"/>
            </a:ext>
          </a:extLst>
        </xdr:cNvPr>
        <xdr:cNvSpPr>
          <a:spLocks noChangeShapeType="1"/>
        </xdr:cNvSpPr>
      </xdr:nvSpPr>
      <xdr:spPr bwMode="auto">
        <a:xfrm rot="13607633" flipH="1">
          <a:off x="7197950" y="7355581"/>
          <a:ext cx="331417" cy="3231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267107</xdr:colOff>
      <xdr:row>41</xdr:row>
      <xdr:rowOff>169892</xdr:rowOff>
    </xdr:from>
    <xdr:to>
      <xdr:col>12</xdr:col>
      <xdr:colOff>8815</xdr:colOff>
      <xdr:row>44</xdr:row>
      <xdr:rowOff>16813</xdr:rowOff>
    </xdr:to>
    <xdr:sp macro="" textlink="">
      <xdr:nvSpPr>
        <xdr:cNvPr id="1389" name="Line 72">
          <a:extLst>
            <a:ext uri="{FF2B5EF4-FFF2-40B4-BE49-F238E27FC236}">
              <a16:creationId xmlns:a16="http://schemas.microsoft.com/office/drawing/2014/main" id="{BCE0FEEC-B9BD-4A35-B6E1-B6F6E5B3A0C9}"/>
            </a:ext>
          </a:extLst>
        </xdr:cNvPr>
        <xdr:cNvSpPr>
          <a:spLocks noChangeShapeType="1"/>
        </xdr:cNvSpPr>
      </xdr:nvSpPr>
      <xdr:spPr bwMode="auto">
        <a:xfrm rot="13607633" flipH="1">
          <a:off x="7125840" y="6981439"/>
          <a:ext cx="372701" cy="4198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517899</xdr:colOff>
      <xdr:row>42</xdr:row>
      <xdr:rowOff>111669</xdr:rowOff>
    </xdr:from>
    <xdr:to>
      <xdr:col>11</xdr:col>
      <xdr:colOff>621968</xdr:colOff>
      <xdr:row>43</xdr:row>
      <xdr:rowOff>42780</xdr:rowOff>
    </xdr:to>
    <xdr:sp macro="" textlink="">
      <xdr:nvSpPr>
        <xdr:cNvPr id="1390" name="Oval 1295">
          <a:extLst>
            <a:ext uri="{FF2B5EF4-FFF2-40B4-BE49-F238E27FC236}">
              <a16:creationId xmlns:a16="http://schemas.microsoft.com/office/drawing/2014/main" id="{0CAAE5A2-63E2-493B-BEA6-AF271EDD1B4E}"/>
            </a:ext>
          </a:extLst>
        </xdr:cNvPr>
        <xdr:cNvSpPr>
          <a:spLocks noChangeArrowheads="1"/>
        </xdr:cNvSpPr>
      </xdr:nvSpPr>
      <xdr:spPr bwMode="auto">
        <a:xfrm rot="13607633">
          <a:off x="7355698" y="7134650"/>
          <a:ext cx="98751" cy="1040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11</xdr:col>
      <xdr:colOff>352985</xdr:colOff>
      <xdr:row>44</xdr:row>
      <xdr:rowOff>162482</xdr:rowOff>
    </xdr:from>
    <xdr:to>
      <xdr:col>11</xdr:col>
      <xdr:colOff>560295</xdr:colOff>
      <xdr:row>46</xdr:row>
      <xdr:rowOff>48902</xdr:rowOff>
    </xdr:to>
    <xdr:pic>
      <xdr:nvPicPr>
        <xdr:cNvPr id="1391" name="図 67" descr="「コンビニのロゴ」の画像検索結果">
          <a:extLst>
            <a:ext uri="{FF2B5EF4-FFF2-40B4-BE49-F238E27FC236}">
              <a16:creationId xmlns:a16="http://schemas.microsoft.com/office/drawing/2014/main" id="{E123E757-8DFE-462C-8220-97B985B53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7188125" y="7523402"/>
          <a:ext cx="207310" cy="2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519984</xdr:colOff>
      <xdr:row>44</xdr:row>
      <xdr:rowOff>114180</xdr:rowOff>
    </xdr:from>
    <xdr:to>
      <xdr:col>11</xdr:col>
      <xdr:colOff>624053</xdr:colOff>
      <xdr:row>45</xdr:row>
      <xdr:rowOff>45291</xdr:rowOff>
    </xdr:to>
    <xdr:sp macro="" textlink="">
      <xdr:nvSpPr>
        <xdr:cNvPr id="1392" name="Oval 1295">
          <a:extLst>
            <a:ext uri="{FF2B5EF4-FFF2-40B4-BE49-F238E27FC236}">
              <a16:creationId xmlns:a16="http://schemas.microsoft.com/office/drawing/2014/main" id="{5116F9BE-E324-4002-8089-77892BE34C02}"/>
            </a:ext>
          </a:extLst>
        </xdr:cNvPr>
        <xdr:cNvSpPr>
          <a:spLocks noChangeArrowheads="1"/>
        </xdr:cNvSpPr>
      </xdr:nvSpPr>
      <xdr:spPr bwMode="auto">
        <a:xfrm rot="13607633">
          <a:off x="7357783" y="7472441"/>
          <a:ext cx="98751" cy="1040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14</xdr:col>
      <xdr:colOff>266442</xdr:colOff>
      <xdr:row>46</xdr:row>
      <xdr:rowOff>32266</xdr:rowOff>
    </xdr:from>
    <xdr:to>
      <xdr:col>14</xdr:col>
      <xdr:colOff>473752</xdr:colOff>
      <xdr:row>47</xdr:row>
      <xdr:rowOff>86774</xdr:rowOff>
    </xdr:to>
    <xdr:pic>
      <xdr:nvPicPr>
        <xdr:cNvPr id="1393" name="図 67" descr="「コンビニのロゴ」の画像検索結果">
          <a:extLst>
            <a:ext uri="{FF2B5EF4-FFF2-40B4-BE49-F238E27FC236}">
              <a16:creationId xmlns:a16="http://schemas.microsoft.com/office/drawing/2014/main" id="{74E5A11E-1B92-4A1C-8EDC-6AAB62E27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136122" y="7728466"/>
          <a:ext cx="207310" cy="22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121152</xdr:colOff>
      <xdr:row>45</xdr:row>
      <xdr:rowOff>88020</xdr:rowOff>
    </xdr:from>
    <xdr:to>
      <xdr:col>14</xdr:col>
      <xdr:colOff>262044</xdr:colOff>
      <xdr:row>46</xdr:row>
      <xdr:rowOff>73960</xdr:rowOff>
    </xdr:to>
    <xdr:sp macro="" textlink="">
      <xdr:nvSpPr>
        <xdr:cNvPr id="1394" name="Oval 820">
          <a:extLst>
            <a:ext uri="{FF2B5EF4-FFF2-40B4-BE49-F238E27FC236}">
              <a16:creationId xmlns:a16="http://schemas.microsoft.com/office/drawing/2014/main" id="{3CE98DC8-947A-4E98-96E8-92D3E4B56997}"/>
            </a:ext>
          </a:extLst>
        </xdr:cNvPr>
        <xdr:cNvSpPr>
          <a:spLocks noChangeArrowheads="1"/>
        </xdr:cNvSpPr>
      </xdr:nvSpPr>
      <xdr:spPr bwMode="auto">
        <a:xfrm>
          <a:off x="8990832" y="7616580"/>
          <a:ext cx="140892" cy="1535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33837</xdr:colOff>
      <xdr:row>44</xdr:row>
      <xdr:rowOff>28015</xdr:rowOff>
    </xdr:from>
    <xdr:to>
      <xdr:col>14</xdr:col>
      <xdr:colOff>197667</xdr:colOff>
      <xdr:row>45</xdr:row>
      <xdr:rowOff>16586</xdr:rowOff>
    </xdr:to>
    <xdr:sp macro="" textlink="">
      <xdr:nvSpPr>
        <xdr:cNvPr id="1395" name="六角形 1394">
          <a:extLst>
            <a:ext uri="{FF2B5EF4-FFF2-40B4-BE49-F238E27FC236}">
              <a16:creationId xmlns:a16="http://schemas.microsoft.com/office/drawing/2014/main" id="{1AC6291F-36F8-436F-922D-316AA9CE2643}"/>
            </a:ext>
          </a:extLst>
        </xdr:cNvPr>
        <xdr:cNvSpPr/>
      </xdr:nvSpPr>
      <xdr:spPr bwMode="auto">
        <a:xfrm>
          <a:off x="8903517" y="7388935"/>
          <a:ext cx="163830" cy="156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393685</xdr:colOff>
      <xdr:row>43</xdr:row>
      <xdr:rowOff>91075</xdr:rowOff>
    </xdr:from>
    <xdr:to>
      <xdr:col>13</xdr:col>
      <xdr:colOff>638850</xdr:colOff>
      <xdr:row>45</xdr:row>
      <xdr:rowOff>136968</xdr:rowOff>
    </xdr:to>
    <xdr:sp macro="" textlink="">
      <xdr:nvSpPr>
        <xdr:cNvPr id="1396" name="Text Box 1620">
          <a:extLst>
            <a:ext uri="{FF2B5EF4-FFF2-40B4-BE49-F238E27FC236}">
              <a16:creationId xmlns:a16="http://schemas.microsoft.com/office/drawing/2014/main" id="{3049F48D-4B44-45B3-B498-709ABB0ABACA}"/>
            </a:ext>
          </a:extLst>
        </xdr:cNvPr>
        <xdr:cNvSpPr txBox="1">
          <a:spLocks noChangeArrowheads="1"/>
        </xdr:cNvSpPr>
      </xdr:nvSpPr>
      <xdr:spPr bwMode="auto">
        <a:xfrm>
          <a:off x="8585185" y="7284355"/>
          <a:ext cx="245165" cy="381173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加古川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13</xdr:col>
      <xdr:colOff>458121</xdr:colOff>
      <xdr:row>46</xdr:row>
      <xdr:rowOff>103288</xdr:rowOff>
    </xdr:from>
    <xdr:ext cx="357780" cy="166901"/>
    <xdr:grpSp>
      <xdr:nvGrpSpPr>
        <xdr:cNvPr id="1397" name="Group 6672">
          <a:extLst>
            <a:ext uri="{FF2B5EF4-FFF2-40B4-BE49-F238E27FC236}">
              <a16:creationId xmlns:a16="http://schemas.microsoft.com/office/drawing/2014/main" id="{8D888AA3-8D04-4641-951A-C7269567150B}"/>
            </a:ext>
          </a:extLst>
        </xdr:cNvPr>
        <xdr:cNvGrpSpPr>
          <a:grpSpLocks/>
        </xdr:cNvGrpSpPr>
      </xdr:nvGrpSpPr>
      <xdr:grpSpPr bwMode="auto">
        <a:xfrm>
          <a:off x="8677251" y="7839624"/>
          <a:ext cx="357780" cy="166901"/>
          <a:chOff x="536" y="109"/>
          <a:chExt cx="46" cy="44"/>
        </a:xfrm>
      </xdr:grpSpPr>
      <xdr:pic>
        <xdr:nvPicPr>
          <xdr:cNvPr id="1398" name="Picture 6673" descr="route2">
            <a:extLst>
              <a:ext uri="{FF2B5EF4-FFF2-40B4-BE49-F238E27FC236}">
                <a16:creationId xmlns:a16="http://schemas.microsoft.com/office/drawing/2014/main" id="{05EC9675-3310-B8F6-2A51-201BC671E1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99" name="Text Box 6674">
            <a:extLst>
              <a:ext uri="{FF2B5EF4-FFF2-40B4-BE49-F238E27FC236}">
                <a16:creationId xmlns:a16="http://schemas.microsoft.com/office/drawing/2014/main" id="{3EA53D3D-0B96-D83D-5386-03A1120342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347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15</xdr:col>
      <xdr:colOff>457605</xdr:colOff>
      <xdr:row>46</xdr:row>
      <xdr:rowOff>59711</xdr:rowOff>
    </xdr:from>
    <xdr:to>
      <xdr:col>15</xdr:col>
      <xdr:colOff>597825</xdr:colOff>
      <xdr:row>47</xdr:row>
      <xdr:rowOff>8328</xdr:rowOff>
    </xdr:to>
    <xdr:pic>
      <xdr:nvPicPr>
        <xdr:cNvPr id="1400" name="図 1399">
          <a:extLst>
            <a:ext uri="{FF2B5EF4-FFF2-40B4-BE49-F238E27FC236}">
              <a16:creationId xmlns:a16="http://schemas.microsoft.com/office/drawing/2014/main" id="{A9515FDE-927E-46DF-AB78-27729968B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05465" y="7755911"/>
          <a:ext cx="140220" cy="116258"/>
        </a:xfrm>
        <a:prstGeom prst="rect">
          <a:avLst/>
        </a:prstGeom>
      </xdr:spPr>
    </xdr:pic>
    <xdr:clientData/>
  </xdr:twoCellAnchor>
  <xdr:twoCellAnchor>
    <xdr:from>
      <xdr:col>15</xdr:col>
      <xdr:colOff>157508</xdr:colOff>
      <xdr:row>43</xdr:row>
      <xdr:rowOff>127710</xdr:rowOff>
    </xdr:from>
    <xdr:to>
      <xdr:col>16</xdr:col>
      <xdr:colOff>320116</xdr:colOff>
      <xdr:row>43</xdr:row>
      <xdr:rowOff>144737</xdr:rowOff>
    </xdr:to>
    <xdr:sp macro="" textlink="">
      <xdr:nvSpPr>
        <xdr:cNvPr id="1401" name="Line 76">
          <a:extLst>
            <a:ext uri="{FF2B5EF4-FFF2-40B4-BE49-F238E27FC236}">
              <a16:creationId xmlns:a16="http://schemas.microsoft.com/office/drawing/2014/main" id="{2822985C-D61E-4465-99BF-F9346C09F2BD}"/>
            </a:ext>
          </a:extLst>
        </xdr:cNvPr>
        <xdr:cNvSpPr>
          <a:spLocks noChangeShapeType="1"/>
        </xdr:cNvSpPr>
      </xdr:nvSpPr>
      <xdr:spPr bwMode="auto">
        <a:xfrm flipH="1" flipV="1">
          <a:off x="9705368" y="7320990"/>
          <a:ext cx="848408" cy="170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246904</xdr:colOff>
      <xdr:row>47</xdr:row>
      <xdr:rowOff>34057</xdr:rowOff>
    </xdr:from>
    <xdr:ext cx="323531" cy="187308"/>
    <xdr:grpSp>
      <xdr:nvGrpSpPr>
        <xdr:cNvPr id="1402" name="Group 6672">
          <a:extLst>
            <a:ext uri="{FF2B5EF4-FFF2-40B4-BE49-F238E27FC236}">
              <a16:creationId xmlns:a16="http://schemas.microsoft.com/office/drawing/2014/main" id="{6992AB88-39F6-45BC-A6BD-71B7BD7AE6F4}"/>
            </a:ext>
          </a:extLst>
        </xdr:cNvPr>
        <xdr:cNvGrpSpPr>
          <a:grpSpLocks/>
        </xdr:cNvGrpSpPr>
      </xdr:nvGrpSpPr>
      <xdr:grpSpPr bwMode="auto">
        <a:xfrm>
          <a:off x="9827164" y="7939080"/>
          <a:ext cx="323531" cy="187308"/>
          <a:chOff x="536" y="109"/>
          <a:chExt cx="46" cy="44"/>
        </a:xfrm>
      </xdr:grpSpPr>
      <xdr:pic>
        <xdr:nvPicPr>
          <xdr:cNvPr id="1403" name="Picture 6673" descr="route2">
            <a:extLst>
              <a:ext uri="{FF2B5EF4-FFF2-40B4-BE49-F238E27FC236}">
                <a16:creationId xmlns:a16="http://schemas.microsoft.com/office/drawing/2014/main" id="{C5BCA227-5182-8440-2835-419F9020A6B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04" name="Text Box 6674">
            <a:extLst>
              <a:ext uri="{FF2B5EF4-FFF2-40B4-BE49-F238E27FC236}">
                <a16:creationId xmlns:a16="http://schemas.microsoft.com/office/drawing/2014/main" id="{9A28201B-BE93-209B-C9AF-C0D8863DA3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347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436321</xdr:colOff>
      <xdr:row>43</xdr:row>
      <xdr:rowOff>157509</xdr:rowOff>
    </xdr:from>
    <xdr:ext cx="266082" cy="162756"/>
    <xdr:grpSp>
      <xdr:nvGrpSpPr>
        <xdr:cNvPr id="1405" name="Group 6672">
          <a:extLst>
            <a:ext uri="{FF2B5EF4-FFF2-40B4-BE49-F238E27FC236}">
              <a16:creationId xmlns:a16="http://schemas.microsoft.com/office/drawing/2014/main" id="{1E2216AE-8C3E-4374-81D4-5194AF6D80B7}"/>
            </a:ext>
          </a:extLst>
        </xdr:cNvPr>
        <xdr:cNvGrpSpPr>
          <a:grpSpLocks/>
        </xdr:cNvGrpSpPr>
      </xdr:nvGrpSpPr>
      <xdr:grpSpPr bwMode="auto">
        <a:xfrm>
          <a:off x="10016581" y="7387784"/>
          <a:ext cx="266082" cy="162756"/>
          <a:chOff x="536" y="109"/>
          <a:chExt cx="46" cy="44"/>
        </a:xfrm>
      </xdr:grpSpPr>
      <xdr:pic>
        <xdr:nvPicPr>
          <xdr:cNvPr id="1406" name="Picture 6673" descr="route2">
            <a:extLst>
              <a:ext uri="{FF2B5EF4-FFF2-40B4-BE49-F238E27FC236}">
                <a16:creationId xmlns:a16="http://schemas.microsoft.com/office/drawing/2014/main" id="{F031D026-7CA7-8F6B-D555-04F7D23089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07" name="Text Box 6674">
            <a:extLst>
              <a:ext uri="{FF2B5EF4-FFF2-40B4-BE49-F238E27FC236}">
                <a16:creationId xmlns:a16="http://schemas.microsoft.com/office/drawing/2014/main" id="{B2DCD4F5-A46E-9522-EF15-28BFF213C1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347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16</xdr:col>
      <xdr:colOff>38313</xdr:colOff>
      <xdr:row>42</xdr:row>
      <xdr:rowOff>148994</xdr:rowOff>
    </xdr:from>
    <xdr:ext cx="291013" cy="214690"/>
    <xdr:grpSp>
      <xdr:nvGrpSpPr>
        <xdr:cNvPr id="1408" name="Group 6672">
          <a:extLst>
            <a:ext uri="{FF2B5EF4-FFF2-40B4-BE49-F238E27FC236}">
              <a16:creationId xmlns:a16="http://schemas.microsoft.com/office/drawing/2014/main" id="{62F56AD3-8AF5-493F-A171-1BC6109459FA}"/>
            </a:ext>
          </a:extLst>
        </xdr:cNvPr>
        <xdr:cNvGrpSpPr>
          <a:grpSpLocks/>
        </xdr:cNvGrpSpPr>
      </xdr:nvGrpSpPr>
      <xdr:grpSpPr bwMode="auto">
        <a:xfrm>
          <a:off x="10304954" y="7210582"/>
          <a:ext cx="291013" cy="214690"/>
          <a:chOff x="536" y="109"/>
          <a:chExt cx="46" cy="44"/>
        </a:xfrm>
      </xdr:grpSpPr>
      <xdr:pic>
        <xdr:nvPicPr>
          <xdr:cNvPr id="1409" name="Picture 6673" descr="route2">
            <a:extLst>
              <a:ext uri="{FF2B5EF4-FFF2-40B4-BE49-F238E27FC236}">
                <a16:creationId xmlns:a16="http://schemas.microsoft.com/office/drawing/2014/main" id="{2E098B00-B226-61CB-3355-F78A600704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0" name="Text Box 6674">
            <a:extLst>
              <a:ext uri="{FF2B5EF4-FFF2-40B4-BE49-F238E27FC236}">
                <a16:creationId xmlns:a16="http://schemas.microsoft.com/office/drawing/2014/main" id="{6D231F27-90FC-B1B1-1057-4D3C6E91D5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195820</xdr:colOff>
      <xdr:row>44</xdr:row>
      <xdr:rowOff>81434</xdr:rowOff>
    </xdr:from>
    <xdr:ext cx="307626" cy="181168"/>
    <xdr:sp macro="" textlink="">
      <xdr:nvSpPr>
        <xdr:cNvPr id="1411" name="Text Box 1620">
          <a:extLst>
            <a:ext uri="{FF2B5EF4-FFF2-40B4-BE49-F238E27FC236}">
              <a16:creationId xmlns:a16="http://schemas.microsoft.com/office/drawing/2014/main" id="{FC69DB9A-A925-4EF1-804A-2364DCAEF6CA}"/>
            </a:ext>
          </a:extLst>
        </xdr:cNvPr>
        <xdr:cNvSpPr txBox="1">
          <a:spLocks noChangeArrowheads="1"/>
        </xdr:cNvSpPr>
      </xdr:nvSpPr>
      <xdr:spPr bwMode="auto">
        <a:xfrm>
          <a:off x="9743680" y="7442354"/>
          <a:ext cx="307626" cy="1811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黒田庄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611024</xdr:colOff>
      <xdr:row>44</xdr:row>
      <xdr:rowOff>55341</xdr:rowOff>
    </xdr:from>
    <xdr:ext cx="386219" cy="233936"/>
    <xdr:sp macro="" textlink="">
      <xdr:nvSpPr>
        <xdr:cNvPr id="1412" name="Text Box 1620">
          <a:extLst>
            <a:ext uri="{FF2B5EF4-FFF2-40B4-BE49-F238E27FC236}">
              <a16:creationId xmlns:a16="http://schemas.microsoft.com/office/drawing/2014/main" id="{479F58D7-7DCC-4F61-973B-7095844EE147}"/>
            </a:ext>
          </a:extLst>
        </xdr:cNvPr>
        <xdr:cNvSpPr txBox="1">
          <a:spLocks noChangeArrowheads="1"/>
        </xdr:cNvSpPr>
      </xdr:nvSpPr>
      <xdr:spPr bwMode="auto">
        <a:xfrm>
          <a:off x="10158884" y="7416261"/>
          <a:ext cx="386219" cy="23393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滝野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</a:p>
      </xdr:txBody>
    </xdr:sp>
    <xdr:clientData/>
  </xdr:oneCellAnchor>
  <xdr:twoCellAnchor>
    <xdr:from>
      <xdr:col>13</xdr:col>
      <xdr:colOff>322450</xdr:colOff>
      <xdr:row>43</xdr:row>
      <xdr:rowOff>18525</xdr:rowOff>
    </xdr:from>
    <xdr:to>
      <xdr:col>13</xdr:col>
      <xdr:colOff>443130</xdr:colOff>
      <xdr:row>44</xdr:row>
      <xdr:rowOff>35403</xdr:rowOff>
    </xdr:to>
    <xdr:sp macro="" textlink="">
      <xdr:nvSpPr>
        <xdr:cNvPr id="1413" name="Text Box 1620">
          <a:extLst>
            <a:ext uri="{FF2B5EF4-FFF2-40B4-BE49-F238E27FC236}">
              <a16:creationId xmlns:a16="http://schemas.microsoft.com/office/drawing/2014/main" id="{2C204755-B90A-4C03-A06E-A3A0293B2F89}"/>
            </a:ext>
          </a:extLst>
        </xdr:cNvPr>
        <xdr:cNvSpPr txBox="1">
          <a:spLocks noChangeArrowheads="1"/>
        </xdr:cNvSpPr>
      </xdr:nvSpPr>
      <xdr:spPr bwMode="auto">
        <a:xfrm rot="6683102">
          <a:off x="8482031" y="7243724"/>
          <a:ext cx="184518" cy="1206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313400</xdr:colOff>
      <xdr:row>41</xdr:row>
      <xdr:rowOff>43033</xdr:rowOff>
    </xdr:from>
    <xdr:to>
      <xdr:col>13</xdr:col>
      <xdr:colOff>359487</xdr:colOff>
      <xdr:row>49</xdr:row>
      <xdr:rowOff>11407</xdr:rowOff>
    </xdr:to>
    <xdr:grpSp>
      <xdr:nvGrpSpPr>
        <xdr:cNvPr id="1414" name="グループ化 1413">
          <a:extLst>
            <a:ext uri="{FF2B5EF4-FFF2-40B4-BE49-F238E27FC236}">
              <a16:creationId xmlns:a16="http://schemas.microsoft.com/office/drawing/2014/main" id="{202102DD-D245-425A-BB6F-7A246B4ADDE8}"/>
            </a:ext>
          </a:extLst>
        </xdr:cNvPr>
        <xdr:cNvGrpSpPr/>
      </xdr:nvGrpSpPr>
      <xdr:grpSpPr>
        <a:xfrm rot="660521">
          <a:off x="8532530" y="6912667"/>
          <a:ext cx="46087" cy="1341137"/>
          <a:chOff x="1512360" y="838933"/>
          <a:chExt cx="49597" cy="1269827"/>
        </a:xfrm>
      </xdr:grpSpPr>
      <xdr:sp macro="" textlink="">
        <xdr:nvSpPr>
          <xdr:cNvPr id="1415" name="Line 76">
            <a:extLst>
              <a:ext uri="{FF2B5EF4-FFF2-40B4-BE49-F238E27FC236}">
                <a16:creationId xmlns:a16="http://schemas.microsoft.com/office/drawing/2014/main" id="{D19D9B25-29D1-FA01-E75C-7685CD47348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6" name="Line 76">
            <a:extLst>
              <a:ext uri="{FF2B5EF4-FFF2-40B4-BE49-F238E27FC236}">
                <a16:creationId xmlns:a16="http://schemas.microsoft.com/office/drawing/2014/main" id="{8C7D4CFE-8850-EECD-4E5B-AB5FF848E42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7" name="Line 76">
            <a:extLst>
              <a:ext uri="{FF2B5EF4-FFF2-40B4-BE49-F238E27FC236}">
                <a16:creationId xmlns:a16="http://schemas.microsoft.com/office/drawing/2014/main" id="{D7A5AFD3-1A47-44C5-A26C-C8C625B0907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13</xdr:col>
      <xdr:colOff>131968</xdr:colOff>
      <xdr:row>46</xdr:row>
      <xdr:rowOff>147377</xdr:rowOff>
    </xdr:from>
    <xdr:to>
      <xdr:col>13</xdr:col>
      <xdr:colOff>315018</xdr:colOff>
      <xdr:row>49</xdr:row>
      <xdr:rowOff>15409</xdr:rowOff>
    </xdr:to>
    <xdr:pic>
      <xdr:nvPicPr>
        <xdr:cNvPr id="1418" name="図 1417">
          <a:extLst>
            <a:ext uri="{FF2B5EF4-FFF2-40B4-BE49-F238E27FC236}">
              <a16:creationId xmlns:a16="http://schemas.microsoft.com/office/drawing/2014/main" id="{73978558-B4B7-441C-B283-9EFF7377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704422">
          <a:off x="8323468" y="7843577"/>
          <a:ext cx="183050" cy="370953"/>
        </a:xfrm>
        <a:prstGeom prst="rect">
          <a:avLst/>
        </a:prstGeom>
      </xdr:spPr>
    </xdr:pic>
    <xdr:clientData/>
  </xdr:twoCellAnchor>
  <xdr:twoCellAnchor>
    <xdr:from>
      <xdr:col>16</xdr:col>
      <xdr:colOff>443834</xdr:colOff>
      <xdr:row>45</xdr:row>
      <xdr:rowOff>68130</xdr:rowOff>
    </xdr:from>
    <xdr:to>
      <xdr:col>16</xdr:col>
      <xdr:colOff>664089</xdr:colOff>
      <xdr:row>47</xdr:row>
      <xdr:rowOff>76628</xdr:rowOff>
    </xdr:to>
    <xdr:sp macro="" textlink="">
      <xdr:nvSpPr>
        <xdr:cNvPr id="1419" name="Line 4803">
          <a:extLst>
            <a:ext uri="{FF2B5EF4-FFF2-40B4-BE49-F238E27FC236}">
              <a16:creationId xmlns:a16="http://schemas.microsoft.com/office/drawing/2014/main" id="{78135DED-963D-4F01-BA5C-B760DC71CDEF}"/>
            </a:ext>
          </a:extLst>
        </xdr:cNvPr>
        <xdr:cNvSpPr>
          <a:spLocks noChangeShapeType="1"/>
        </xdr:cNvSpPr>
      </xdr:nvSpPr>
      <xdr:spPr bwMode="auto">
        <a:xfrm>
          <a:off x="10677494" y="7596690"/>
          <a:ext cx="220255" cy="343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408672</xdr:colOff>
      <xdr:row>45</xdr:row>
      <xdr:rowOff>38313</xdr:rowOff>
    </xdr:from>
    <xdr:to>
      <xdr:col>16</xdr:col>
      <xdr:colOff>512741</xdr:colOff>
      <xdr:row>45</xdr:row>
      <xdr:rowOff>135447</xdr:rowOff>
    </xdr:to>
    <xdr:sp macro="" textlink="">
      <xdr:nvSpPr>
        <xdr:cNvPr id="1420" name="Oval 1295">
          <a:extLst>
            <a:ext uri="{FF2B5EF4-FFF2-40B4-BE49-F238E27FC236}">
              <a16:creationId xmlns:a16="http://schemas.microsoft.com/office/drawing/2014/main" id="{26A94419-682C-4AB5-BFEB-8F1E3B53311D}"/>
            </a:ext>
          </a:extLst>
        </xdr:cNvPr>
        <xdr:cNvSpPr>
          <a:spLocks noChangeArrowheads="1"/>
        </xdr:cNvSpPr>
      </xdr:nvSpPr>
      <xdr:spPr bwMode="auto">
        <a:xfrm rot="13607633">
          <a:off x="10645800" y="7563405"/>
          <a:ext cx="97134" cy="1040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16</xdr:col>
      <xdr:colOff>35163</xdr:colOff>
      <xdr:row>45</xdr:row>
      <xdr:rowOff>157525</xdr:rowOff>
    </xdr:from>
    <xdr:to>
      <xdr:col>16</xdr:col>
      <xdr:colOff>201483</xdr:colOff>
      <xdr:row>46</xdr:row>
      <xdr:rowOff>119930</xdr:rowOff>
    </xdr:to>
    <xdr:sp macro="" textlink="">
      <xdr:nvSpPr>
        <xdr:cNvPr id="1421" name="六角形 1420">
          <a:extLst>
            <a:ext uri="{FF2B5EF4-FFF2-40B4-BE49-F238E27FC236}">
              <a16:creationId xmlns:a16="http://schemas.microsoft.com/office/drawing/2014/main" id="{C00FF25A-7D4F-4E22-8FA6-DCD8F0465CA1}"/>
            </a:ext>
          </a:extLst>
        </xdr:cNvPr>
        <xdr:cNvSpPr/>
      </xdr:nvSpPr>
      <xdr:spPr bwMode="auto">
        <a:xfrm>
          <a:off x="10268823" y="7686085"/>
          <a:ext cx="166320" cy="1300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102168</xdr:colOff>
      <xdr:row>43</xdr:row>
      <xdr:rowOff>127709</xdr:rowOff>
    </xdr:from>
    <xdr:to>
      <xdr:col>18</xdr:col>
      <xdr:colOff>268488</xdr:colOff>
      <xdr:row>44</xdr:row>
      <xdr:rowOff>90114</xdr:rowOff>
    </xdr:to>
    <xdr:sp macro="" textlink="">
      <xdr:nvSpPr>
        <xdr:cNvPr id="1422" name="六角形 1421">
          <a:extLst>
            <a:ext uri="{FF2B5EF4-FFF2-40B4-BE49-F238E27FC236}">
              <a16:creationId xmlns:a16="http://schemas.microsoft.com/office/drawing/2014/main" id="{B2F0E5B7-350A-40FB-B85E-3697460AEB54}"/>
            </a:ext>
          </a:extLst>
        </xdr:cNvPr>
        <xdr:cNvSpPr/>
      </xdr:nvSpPr>
      <xdr:spPr bwMode="auto">
        <a:xfrm>
          <a:off x="11692188" y="7320989"/>
          <a:ext cx="166320" cy="1300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676860</xdr:colOff>
      <xdr:row>47</xdr:row>
      <xdr:rowOff>29801</xdr:rowOff>
    </xdr:from>
    <xdr:ext cx="299577" cy="165173"/>
    <xdr:sp macro="" textlink="">
      <xdr:nvSpPr>
        <xdr:cNvPr id="1423" name="Text Box 1620">
          <a:extLst>
            <a:ext uri="{FF2B5EF4-FFF2-40B4-BE49-F238E27FC236}">
              <a16:creationId xmlns:a16="http://schemas.microsoft.com/office/drawing/2014/main" id="{060D647B-B417-4782-9EF0-9B3174DBC010}"/>
            </a:ext>
          </a:extLst>
        </xdr:cNvPr>
        <xdr:cNvSpPr txBox="1">
          <a:spLocks noChangeArrowheads="1"/>
        </xdr:cNvSpPr>
      </xdr:nvSpPr>
      <xdr:spPr bwMode="auto">
        <a:xfrm>
          <a:off x="11588700" y="7893641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119196</xdr:colOff>
      <xdr:row>45</xdr:row>
      <xdr:rowOff>80883</xdr:rowOff>
    </xdr:from>
    <xdr:ext cx="299577" cy="165173"/>
    <xdr:sp macro="" textlink="">
      <xdr:nvSpPr>
        <xdr:cNvPr id="1424" name="Text Box 1620">
          <a:extLst>
            <a:ext uri="{FF2B5EF4-FFF2-40B4-BE49-F238E27FC236}">
              <a16:creationId xmlns:a16="http://schemas.microsoft.com/office/drawing/2014/main" id="{81C9CFC8-305E-40F8-B1E6-D528FB909028}"/>
            </a:ext>
          </a:extLst>
        </xdr:cNvPr>
        <xdr:cNvSpPr txBox="1">
          <a:spLocks noChangeArrowheads="1"/>
        </xdr:cNvSpPr>
      </xdr:nvSpPr>
      <xdr:spPr bwMode="auto">
        <a:xfrm>
          <a:off x="11709216" y="7609443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353331</xdr:colOff>
      <xdr:row>46</xdr:row>
      <xdr:rowOff>25542</xdr:rowOff>
    </xdr:from>
    <xdr:ext cx="299577" cy="165173"/>
    <xdr:sp macro="" textlink="">
      <xdr:nvSpPr>
        <xdr:cNvPr id="1425" name="Text Box 1620">
          <a:extLst>
            <a:ext uri="{FF2B5EF4-FFF2-40B4-BE49-F238E27FC236}">
              <a16:creationId xmlns:a16="http://schemas.microsoft.com/office/drawing/2014/main" id="{7EF958A3-93E7-4DC7-8088-276B120A40D9}"/>
            </a:ext>
          </a:extLst>
        </xdr:cNvPr>
        <xdr:cNvSpPr txBox="1">
          <a:spLocks noChangeArrowheads="1"/>
        </xdr:cNvSpPr>
      </xdr:nvSpPr>
      <xdr:spPr bwMode="auto">
        <a:xfrm>
          <a:off x="11943351" y="7721742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121853</xdr:colOff>
      <xdr:row>45</xdr:row>
      <xdr:rowOff>98543</xdr:rowOff>
    </xdr:from>
    <xdr:to>
      <xdr:col>20</xdr:col>
      <xdr:colOff>597042</xdr:colOff>
      <xdr:row>48</xdr:row>
      <xdr:rowOff>16417</xdr:rowOff>
    </xdr:to>
    <xdr:sp macro="" textlink="">
      <xdr:nvSpPr>
        <xdr:cNvPr id="1426" name="Freeform 601">
          <a:extLst>
            <a:ext uri="{FF2B5EF4-FFF2-40B4-BE49-F238E27FC236}">
              <a16:creationId xmlns:a16="http://schemas.microsoft.com/office/drawing/2014/main" id="{15129DF2-A918-49D5-BE95-7A807DCB54B2}"/>
            </a:ext>
          </a:extLst>
        </xdr:cNvPr>
        <xdr:cNvSpPr>
          <a:spLocks/>
        </xdr:cNvSpPr>
      </xdr:nvSpPr>
      <xdr:spPr bwMode="auto">
        <a:xfrm rot="384068" flipH="1">
          <a:off x="13068233" y="7627103"/>
          <a:ext cx="475189" cy="42079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2644 w 12645"/>
            <a:gd name="connsiteY0" fmla="*/ 10809 h 10809"/>
            <a:gd name="connsiteX1" fmla="*/ 10000 w 12645"/>
            <a:gd name="connsiteY1" fmla="*/ 1596 h 10809"/>
            <a:gd name="connsiteX2" fmla="*/ 0 w 12645"/>
            <a:gd name="connsiteY2" fmla="*/ 0 h 10809"/>
            <a:gd name="connsiteX0" fmla="*/ 12644 w 12644"/>
            <a:gd name="connsiteY0" fmla="*/ 10809 h 10809"/>
            <a:gd name="connsiteX1" fmla="*/ 10000 w 12644"/>
            <a:gd name="connsiteY1" fmla="*/ 1596 h 10809"/>
            <a:gd name="connsiteX2" fmla="*/ 0 w 12644"/>
            <a:gd name="connsiteY2" fmla="*/ 0 h 10809"/>
            <a:gd name="connsiteX0" fmla="*/ 13510 w 13510"/>
            <a:gd name="connsiteY0" fmla="*/ 9693 h 9693"/>
            <a:gd name="connsiteX1" fmla="*/ 10000 w 13510"/>
            <a:gd name="connsiteY1" fmla="*/ 1596 h 9693"/>
            <a:gd name="connsiteX2" fmla="*/ 0 w 13510"/>
            <a:gd name="connsiteY2" fmla="*/ 0 h 9693"/>
            <a:gd name="connsiteX0" fmla="*/ 9990 w 9990"/>
            <a:gd name="connsiteY0" fmla="*/ 14626 h 14626"/>
            <a:gd name="connsiteX1" fmla="*/ 7392 w 9990"/>
            <a:gd name="connsiteY1" fmla="*/ 6273 h 14626"/>
            <a:gd name="connsiteX2" fmla="*/ 0 w 9990"/>
            <a:gd name="connsiteY2" fmla="*/ 0 h 14626"/>
            <a:gd name="connsiteX0" fmla="*/ 10000 w 10000"/>
            <a:gd name="connsiteY0" fmla="*/ 10000 h 10000"/>
            <a:gd name="connsiteX1" fmla="*/ 7399 w 10000"/>
            <a:gd name="connsiteY1" fmla="*/ 4289 h 10000"/>
            <a:gd name="connsiteX2" fmla="*/ 1287 w 10000"/>
            <a:gd name="connsiteY2" fmla="*/ 2187 h 10000"/>
            <a:gd name="connsiteX3" fmla="*/ 0 w 10000"/>
            <a:gd name="connsiteY3" fmla="*/ 0 h 10000"/>
            <a:gd name="connsiteX0" fmla="*/ 9230 w 9230"/>
            <a:gd name="connsiteY0" fmla="*/ 13428 h 13428"/>
            <a:gd name="connsiteX1" fmla="*/ 6629 w 9230"/>
            <a:gd name="connsiteY1" fmla="*/ 7717 h 13428"/>
            <a:gd name="connsiteX2" fmla="*/ 517 w 9230"/>
            <a:gd name="connsiteY2" fmla="*/ 5615 h 13428"/>
            <a:gd name="connsiteX3" fmla="*/ 451 w 9230"/>
            <a:gd name="connsiteY3" fmla="*/ 0 h 13428"/>
            <a:gd name="connsiteX0" fmla="*/ 9511 w 9511"/>
            <a:gd name="connsiteY0" fmla="*/ 10000 h 10000"/>
            <a:gd name="connsiteX1" fmla="*/ 6693 w 9511"/>
            <a:gd name="connsiteY1" fmla="*/ 5747 h 10000"/>
            <a:gd name="connsiteX2" fmla="*/ 71 w 9511"/>
            <a:gd name="connsiteY2" fmla="*/ 4182 h 10000"/>
            <a:gd name="connsiteX3" fmla="*/ 0 w 9511"/>
            <a:gd name="connsiteY3" fmla="*/ 0 h 10000"/>
            <a:gd name="connsiteX0" fmla="*/ 10904 w 10904"/>
            <a:gd name="connsiteY0" fmla="*/ 9561 h 9561"/>
            <a:gd name="connsiteX1" fmla="*/ 7941 w 10904"/>
            <a:gd name="connsiteY1" fmla="*/ 5308 h 9561"/>
            <a:gd name="connsiteX2" fmla="*/ 979 w 10904"/>
            <a:gd name="connsiteY2" fmla="*/ 3743 h 9561"/>
            <a:gd name="connsiteX3" fmla="*/ 0 w 10904"/>
            <a:gd name="connsiteY3" fmla="*/ 0 h 9561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7107 w 7283"/>
            <a:gd name="connsiteY0" fmla="*/ 10395 h 10395"/>
            <a:gd name="connsiteX1" fmla="*/ 7283 w 7283"/>
            <a:gd name="connsiteY1" fmla="*/ 5552 h 10395"/>
            <a:gd name="connsiteX2" fmla="*/ 468 w 7283"/>
            <a:gd name="connsiteY2" fmla="*/ 4348 h 10395"/>
            <a:gd name="connsiteX3" fmla="*/ 0 w 7283"/>
            <a:gd name="connsiteY3" fmla="*/ 0 h 10395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43 w 10000"/>
            <a:gd name="connsiteY2" fmla="*/ 4183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80 w 10000"/>
            <a:gd name="connsiteY2" fmla="*/ 3521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702 w 10000"/>
            <a:gd name="connsiteY2" fmla="*/ 3320 h 10000"/>
            <a:gd name="connsiteX3" fmla="*/ 0 w 10000"/>
            <a:gd name="connsiteY3" fmla="*/ 0 h 10000"/>
            <a:gd name="connsiteX0" fmla="*/ 11724 w 11966"/>
            <a:gd name="connsiteY0" fmla="*/ 9014 h 9014"/>
            <a:gd name="connsiteX1" fmla="*/ 11966 w 11966"/>
            <a:gd name="connsiteY1" fmla="*/ 4355 h 9014"/>
            <a:gd name="connsiteX2" fmla="*/ 2668 w 11966"/>
            <a:gd name="connsiteY2" fmla="*/ 2334 h 9014"/>
            <a:gd name="connsiteX3" fmla="*/ 0 w 11966"/>
            <a:gd name="connsiteY3" fmla="*/ 0 h 9014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923 w 10125"/>
            <a:gd name="connsiteY0" fmla="*/ 10300 h 10301"/>
            <a:gd name="connsiteX1" fmla="*/ 10125 w 10125"/>
            <a:gd name="connsiteY1" fmla="*/ 5131 h 10301"/>
            <a:gd name="connsiteX2" fmla="*/ 2548 w 10125"/>
            <a:gd name="connsiteY2" fmla="*/ 2362 h 10301"/>
            <a:gd name="connsiteX3" fmla="*/ 0 w 10125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30 w 10132"/>
            <a:gd name="connsiteY0" fmla="*/ 10300 h 10301"/>
            <a:gd name="connsiteX1" fmla="*/ 10132 w 10132"/>
            <a:gd name="connsiteY1" fmla="*/ 5131 h 10301"/>
            <a:gd name="connsiteX2" fmla="*/ 2555 w 10132"/>
            <a:gd name="connsiteY2" fmla="*/ 2362 h 10301"/>
            <a:gd name="connsiteX3" fmla="*/ 7 w 10132"/>
            <a:gd name="connsiteY3" fmla="*/ 0 h 10301"/>
            <a:gd name="connsiteX0" fmla="*/ 7375 w 7577"/>
            <a:gd name="connsiteY0" fmla="*/ 7938 h 7939"/>
            <a:gd name="connsiteX1" fmla="*/ 7577 w 7577"/>
            <a:gd name="connsiteY1" fmla="*/ 2769 h 7939"/>
            <a:gd name="connsiteX2" fmla="*/ 0 w 7577"/>
            <a:gd name="connsiteY2" fmla="*/ 0 h 7939"/>
            <a:gd name="connsiteX0" fmla="*/ 8111 w 8378"/>
            <a:gd name="connsiteY0" fmla="*/ 7555 h 7556"/>
            <a:gd name="connsiteX1" fmla="*/ 8378 w 8378"/>
            <a:gd name="connsiteY1" fmla="*/ 1044 h 7556"/>
            <a:gd name="connsiteX2" fmla="*/ 0 w 8378"/>
            <a:gd name="connsiteY2" fmla="*/ 0 h 7556"/>
            <a:gd name="connsiteX0" fmla="*/ 9681 w 10000"/>
            <a:gd name="connsiteY0" fmla="*/ 9999 h 10000"/>
            <a:gd name="connsiteX1" fmla="*/ 10000 w 10000"/>
            <a:gd name="connsiteY1" fmla="*/ 1382 h 10000"/>
            <a:gd name="connsiteX2" fmla="*/ 0 w 10000"/>
            <a:gd name="connsiteY2" fmla="*/ 0 h 10000"/>
            <a:gd name="connsiteX0" fmla="*/ 9681 w 10000"/>
            <a:gd name="connsiteY0" fmla="*/ 10065 h 10066"/>
            <a:gd name="connsiteX1" fmla="*/ 10000 w 10000"/>
            <a:gd name="connsiteY1" fmla="*/ 1448 h 10066"/>
            <a:gd name="connsiteX2" fmla="*/ 0 w 10000"/>
            <a:gd name="connsiteY2" fmla="*/ 66 h 10066"/>
            <a:gd name="connsiteX0" fmla="*/ 9681 w 10000"/>
            <a:gd name="connsiteY0" fmla="*/ 9999 h 10000"/>
            <a:gd name="connsiteX1" fmla="*/ 10000 w 10000"/>
            <a:gd name="connsiteY1" fmla="*/ 1382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9681" y="9999"/>
              </a:moveTo>
              <a:cubicBezTo>
                <a:pt x="9523" y="10110"/>
                <a:pt x="9811" y="4996"/>
                <a:pt x="10000" y="1382"/>
              </a:cubicBezTo>
              <a:cubicBezTo>
                <a:pt x="4190" y="598"/>
                <a:pt x="3760" y="719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63855</xdr:colOff>
      <xdr:row>46</xdr:row>
      <xdr:rowOff>60140</xdr:rowOff>
    </xdr:from>
    <xdr:to>
      <xdr:col>20</xdr:col>
      <xdr:colOff>208580</xdr:colOff>
      <xdr:row>47</xdr:row>
      <xdr:rowOff>27746</xdr:rowOff>
    </xdr:to>
    <xdr:sp macro="" textlink="">
      <xdr:nvSpPr>
        <xdr:cNvPr id="1427" name="AutoShape 605">
          <a:extLst>
            <a:ext uri="{FF2B5EF4-FFF2-40B4-BE49-F238E27FC236}">
              <a16:creationId xmlns:a16="http://schemas.microsoft.com/office/drawing/2014/main" id="{6B41B028-3748-4AD8-B37E-C61852696971}"/>
            </a:ext>
          </a:extLst>
        </xdr:cNvPr>
        <xdr:cNvSpPr>
          <a:spLocks noChangeArrowheads="1"/>
        </xdr:cNvSpPr>
      </xdr:nvSpPr>
      <xdr:spPr bwMode="auto">
        <a:xfrm>
          <a:off x="13010235" y="7756340"/>
          <a:ext cx="144725" cy="1352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21178</xdr:colOff>
      <xdr:row>44</xdr:row>
      <xdr:rowOff>40463</xdr:rowOff>
    </xdr:from>
    <xdr:to>
      <xdr:col>20</xdr:col>
      <xdr:colOff>226443</xdr:colOff>
      <xdr:row>45</xdr:row>
      <xdr:rowOff>23728</xdr:rowOff>
    </xdr:to>
    <xdr:grpSp>
      <xdr:nvGrpSpPr>
        <xdr:cNvPr id="1428" name="グループ化 1427">
          <a:extLst>
            <a:ext uri="{FF2B5EF4-FFF2-40B4-BE49-F238E27FC236}">
              <a16:creationId xmlns:a16="http://schemas.microsoft.com/office/drawing/2014/main" id="{2708876B-775F-49F0-AC0B-57D02B5BBE76}"/>
            </a:ext>
          </a:extLst>
        </xdr:cNvPr>
        <xdr:cNvGrpSpPr/>
      </xdr:nvGrpSpPr>
      <xdr:grpSpPr>
        <a:xfrm>
          <a:off x="13010079" y="7439425"/>
          <a:ext cx="205265" cy="151952"/>
          <a:chOff x="1456766" y="5311588"/>
          <a:chExt cx="156881" cy="106456"/>
        </a:xfrm>
      </xdr:grpSpPr>
      <xdr:sp macro="" textlink="">
        <xdr:nvSpPr>
          <xdr:cNvPr id="1429" name="Line 2970">
            <a:extLst>
              <a:ext uri="{FF2B5EF4-FFF2-40B4-BE49-F238E27FC236}">
                <a16:creationId xmlns:a16="http://schemas.microsoft.com/office/drawing/2014/main" id="{F74A4867-31A5-F155-9AB4-17302A0E6EF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0" name="Line 2970">
            <a:extLst>
              <a:ext uri="{FF2B5EF4-FFF2-40B4-BE49-F238E27FC236}">
                <a16:creationId xmlns:a16="http://schemas.microsoft.com/office/drawing/2014/main" id="{B6045ADB-9918-860F-6354-97E7CD802224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1" name="Line 2970">
            <a:extLst>
              <a:ext uri="{FF2B5EF4-FFF2-40B4-BE49-F238E27FC236}">
                <a16:creationId xmlns:a16="http://schemas.microsoft.com/office/drawing/2014/main" id="{636BF25C-25F4-77B3-C2B9-F6621B57EF82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2" name="Line 2970">
            <a:extLst>
              <a:ext uri="{FF2B5EF4-FFF2-40B4-BE49-F238E27FC236}">
                <a16:creationId xmlns:a16="http://schemas.microsoft.com/office/drawing/2014/main" id="{419CFBE6-1511-35E9-8320-7F188E33374C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535273</xdr:colOff>
      <xdr:row>43</xdr:row>
      <xdr:rowOff>93653</xdr:rowOff>
    </xdr:from>
    <xdr:to>
      <xdr:col>19</xdr:col>
      <xdr:colOff>540638</xdr:colOff>
      <xdr:row>45</xdr:row>
      <xdr:rowOff>123435</xdr:rowOff>
    </xdr:to>
    <xdr:sp macro="" textlink="">
      <xdr:nvSpPr>
        <xdr:cNvPr id="1433" name="Line 4803">
          <a:extLst>
            <a:ext uri="{FF2B5EF4-FFF2-40B4-BE49-F238E27FC236}">
              <a16:creationId xmlns:a16="http://schemas.microsoft.com/office/drawing/2014/main" id="{958C106F-4A46-4BD2-B982-03EE97E422FC}"/>
            </a:ext>
          </a:extLst>
        </xdr:cNvPr>
        <xdr:cNvSpPr>
          <a:spLocks noChangeShapeType="1"/>
        </xdr:cNvSpPr>
      </xdr:nvSpPr>
      <xdr:spPr bwMode="auto">
        <a:xfrm flipH="1">
          <a:off x="12803473" y="7286933"/>
          <a:ext cx="5365" cy="3650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20</xdr:col>
      <xdr:colOff>187308</xdr:colOff>
      <xdr:row>47</xdr:row>
      <xdr:rowOff>153251</xdr:rowOff>
    </xdr:from>
    <xdr:to>
      <xdr:col>20</xdr:col>
      <xdr:colOff>353628</xdr:colOff>
      <xdr:row>48</xdr:row>
      <xdr:rowOff>115655</xdr:rowOff>
    </xdr:to>
    <xdr:sp macro="" textlink="">
      <xdr:nvSpPr>
        <xdr:cNvPr id="1434" name="六角形 1433">
          <a:extLst>
            <a:ext uri="{FF2B5EF4-FFF2-40B4-BE49-F238E27FC236}">
              <a16:creationId xmlns:a16="http://schemas.microsoft.com/office/drawing/2014/main" id="{93E65681-99C7-45EB-A65C-43A43ED49E0A}"/>
            </a:ext>
          </a:extLst>
        </xdr:cNvPr>
        <xdr:cNvSpPr/>
      </xdr:nvSpPr>
      <xdr:spPr bwMode="auto">
        <a:xfrm>
          <a:off x="13133688" y="8017091"/>
          <a:ext cx="166320" cy="1300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383130</xdr:colOff>
      <xdr:row>43</xdr:row>
      <xdr:rowOff>166022</xdr:rowOff>
    </xdr:from>
    <xdr:to>
      <xdr:col>19</xdr:col>
      <xdr:colOff>549450</xdr:colOff>
      <xdr:row>44</xdr:row>
      <xdr:rowOff>128427</xdr:rowOff>
    </xdr:to>
    <xdr:sp macro="" textlink="">
      <xdr:nvSpPr>
        <xdr:cNvPr id="1435" name="六角形 1434">
          <a:extLst>
            <a:ext uri="{FF2B5EF4-FFF2-40B4-BE49-F238E27FC236}">
              <a16:creationId xmlns:a16="http://schemas.microsoft.com/office/drawing/2014/main" id="{DAD71BD7-7F53-4C6F-864F-AD3C0C1A79F3}"/>
            </a:ext>
          </a:extLst>
        </xdr:cNvPr>
        <xdr:cNvSpPr/>
      </xdr:nvSpPr>
      <xdr:spPr bwMode="auto">
        <a:xfrm>
          <a:off x="12651330" y="7359302"/>
          <a:ext cx="166320" cy="1300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20</xdr:col>
      <xdr:colOff>255420</xdr:colOff>
      <xdr:row>44</xdr:row>
      <xdr:rowOff>93654</xdr:rowOff>
    </xdr:from>
    <xdr:ext cx="291013" cy="214690"/>
    <xdr:grpSp>
      <xdr:nvGrpSpPr>
        <xdr:cNvPr id="1436" name="Group 6672">
          <a:extLst>
            <a:ext uri="{FF2B5EF4-FFF2-40B4-BE49-F238E27FC236}">
              <a16:creationId xmlns:a16="http://schemas.microsoft.com/office/drawing/2014/main" id="{9FBE1F63-7941-4450-900E-6F5227241ED0}"/>
            </a:ext>
          </a:extLst>
        </xdr:cNvPr>
        <xdr:cNvGrpSpPr>
          <a:grpSpLocks/>
        </xdr:cNvGrpSpPr>
      </xdr:nvGrpSpPr>
      <xdr:grpSpPr bwMode="auto">
        <a:xfrm>
          <a:off x="13244321" y="7492616"/>
          <a:ext cx="291013" cy="214690"/>
          <a:chOff x="536" y="109"/>
          <a:chExt cx="46" cy="44"/>
        </a:xfrm>
      </xdr:grpSpPr>
      <xdr:pic>
        <xdr:nvPicPr>
          <xdr:cNvPr id="1437" name="Picture 6673" descr="route2">
            <a:extLst>
              <a:ext uri="{FF2B5EF4-FFF2-40B4-BE49-F238E27FC236}">
                <a16:creationId xmlns:a16="http://schemas.microsoft.com/office/drawing/2014/main" id="{2CDFEA45-D26D-EAED-5A16-11B87A99CB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38" name="Text Box 6674">
            <a:extLst>
              <a:ext uri="{FF2B5EF4-FFF2-40B4-BE49-F238E27FC236}">
                <a16:creationId xmlns:a16="http://schemas.microsoft.com/office/drawing/2014/main" id="{696F5E18-1D6A-ED79-5B3E-A86EB70000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19</xdr:col>
      <xdr:colOff>76626</xdr:colOff>
      <xdr:row>44</xdr:row>
      <xdr:rowOff>80883</xdr:rowOff>
    </xdr:from>
    <xdr:ext cx="291013" cy="214690"/>
    <xdr:grpSp>
      <xdr:nvGrpSpPr>
        <xdr:cNvPr id="1439" name="Group 6672">
          <a:extLst>
            <a:ext uri="{FF2B5EF4-FFF2-40B4-BE49-F238E27FC236}">
              <a16:creationId xmlns:a16="http://schemas.microsoft.com/office/drawing/2014/main" id="{0A37469B-8938-429B-B1E0-81F0C658B60F}"/>
            </a:ext>
          </a:extLst>
        </xdr:cNvPr>
        <xdr:cNvGrpSpPr>
          <a:grpSpLocks/>
        </xdr:cNvGrpSpPr>
      </xdr:nvGrpSpPr>
      <xdr:grpSpPr bwMode="auto">
        <a:xfrm>
          <a:off x="12384962" y="7479845"/>
          <a:ext cx="291013" cy="214690"/>
          <a:chOff x="536" y="109"/>
          <a:chExt cx="46" cy="44"/>
        </a:xfrm>
      </xdr:grpSpPr>
      <xdr:pic>
        <xdr:nvPicPr>
          <xdr:cNvPr id="1440" name="Picture 6673" descr="route2">
            <a:extLst>
              <a:ext uri="{FF2B5EF4-FFF2-40B4-BE49-F238E27FC236}">
                <a16:creationId xmlns:a16="http://schemas.microsoft.com/office/drawing/2014/main" id="{3A610C3C-0B99-602D-C27A-3D0140B364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41" name="Text Box 6674">
            <a:extLst>
              <a:ext uri="{FF2B5EF4-FFF2-40B4-BE49-F238E27FC236}">
                <a16:creationId xmlns:a16="http://schemas.microsoft.com/office/drawing/2014/main" id="{AB323C9F-0F70-F531-FB5C-9CAE82986E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20</xdr:col>
      <xdr:colOff>187308</xdr:colOff>
      <xdr:row>46</xdr:row>
      <xdr:rowOff>0</xdr:rowOff>
    </xdr:from>
    <xdr:ext cx="415551" cy="289370"/>
    <xdr:sp macro="" textlink="">
      <xdr:nvSpPr>
        <xdr:cNvPr id="1442" name="Text Box 1620">
          <a:extLst>
            <a:ext uri="{FF2B5EF4-FFF2-40B4-BE49-F238E27FC236}">
              <a16:creationId xmlns:a16="http://schemas.microsoft.com/office/drawing/2014/main" id="{BD57FF14-7DFC-4A5A-BDC6-138CAA6FFDAD}"/>
            </a:ext>
          </a:extLst>
        </xdr:cNvPr>
        <xdr:cNvSpPr txBox="1">
          <a:spLocks noChangeArrowheads="1"/>
        </xdr:cNvSpPr>
      </xdr:nvSpPr>
      <xdr:spPr bwMode="auto">
        <a:xfrm>
          <a:off x="13133688" y="7696200"/>
          <a:ext cx="415551" cy="2893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姫路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加西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12</xdr:col>
      <xdr:colOff>137426</xdr:colOff>
      <xdr:row>55</xdr:row>
      <xdr:rowOff>86743</xdr:rowOff>
    </xdr:from>
    <xdr:to>
      <xdr:col>12</xdr:col>
      <xdr:colOff>279007</xdr:colOff>
      <xdr:row>56</xdr:row>
      <xdr:rowOff>47448</xdr:rowOff>
    </xdr:to>
    <xdr:sp macro="" textlink="">
      <xdr:nvSpPr>
        <xdr:cNvPr id="1443" name="AutoShape 605">
          <a:extLst>
            <a:ext uri="{FF2B5EF4-FFF2-40B4-BE49-F238E27FC236}">
              <a16:creationId xmlns:a16="http://schemas.microsoft.com/office/drawing/2014/main" id="{4DC58998-4FC6-4025-81C0-A96F50905295}"/>
            </a:ext>
          </a:extLst>
        </xdr:cNvPr>
        <xdr:cNvSpPr>
          <a:spLocks noChangeArrowheads="1"/>
        </xdr:cNvSpPr>
      </xdr:nvSpPr>
      <xdr:spPr bwMode="auto">
        <a:xfrm>
          <a:off x="7650746" y="9291703"/>
          <a:ext cx="141581" cy="1283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521664</xdr:colOff>
      <xdr:row>53</xdr:row>
      <xdr:rowOff>49404</xdr:rowOff>
    </xdr:from>
    <xdr:ext cx="299577" cy="165173"/>
    <xdr:sp macro="" textlink="">
      <xdr:nvSpPr>
        <xdr:cNvPr id="1444" name="Text Box 1620">
          <a:extLst>
            <a:ext uri="{FF2B5EF4-FFF2-40B4-BE49-F238E27FC236}">
              <a16:creationId xmlns:a16="http://schemas.microsoft.com/office/drawing/2014/main" id="{4D3C8F36-284C-4ED3-A3E5-0E64BBCCA7DF}"/>
            </a:ext>
          </a:extLst>
        </xdr:cNvPr>
        <xdr:cNvSpPr txBox="1">
          <a:spLocks noChangeArrowheads="1"/>
        </xdr:cNvSpPr>
      </xdr:nvSpPr>
      <xdr:spPr bwMode="auto">
        <a:xfrm>
          <a:off x="7356804" y="8919084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139708</xdr:colOff>
      <xdr:row>54</xdr:row>
      <xdr:rowOff>127710</xdr:rowOff>
    </xdr:from>
    <xdr:to>
      <xdr:col>12</xdr:col>
      <xdr:colOff>621519</xdr:colOff>
      <xdr:row>55</xdr:row>
      <xdr:rowOff>127709</xdr:rowOff>
    </xdr:to>
    <xdr:sp macro="" textlink="">
      <xdr:nvSpPr>
        <xdr:cNvPr id="1445" name="Line 76">
          <a:extLst>
            <a:ext uri="{FF2B5EF4-FFF2-40B4-BE49-F238E27FC236}">
              <a16:creationId xmlns:a16="http://schemas.microsoft.com/office/drawing/2014/main" id="{C44DAFD7-EE21-4755-977C-3843E68872CC}"/>
            </a:ext>
          </a:extLst>
        </xdr:cNvPr>
        <xdr:cNvSpPr>
          <a:spLocks noChangeShapeType="1"/>
        </xdr:cNvSpPr>
      </xdr:nvSpPr>
      <xdr:spPr bwMode="auto">
        <a:xfrm rot="5400000" flipH="1">
          <a:off x="7810114" y="9007944"/>
          <a:ext cx="167639" cy="48181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127710</xdr:colOff>
      <xdr:row>54</xdr:row>
      <xdr:rowOff>63855</xdr:rowOff>
    </xdr:from>
    <xdr:to>
      <xdr:col>12</xdr:col>
      <xdr:colOff>268602</xdr:colOff>
      <xdr:row>55</xdr:row>
      <xdr:rowOff>49795</xdr:rowOff>
    </xdr:to>
    <xdr:sp macro="" textlink="">
      <xdr:nvSpPr>
        <xdr:cNvPr id="1446" name="Oval 820">
          <a:extLst>
            <a:ext uri="{FF2B5EF4-FFF2-40B4-BE49-F238E27FC236}">
              <a16:creationId xmlns:a16="http://schemas.microsoft.com/office/drawing/2014/main" id="{C85041DA-4359-4D22-A40D-9FA7F4523F85}"/>
            </a:ext>
          </a:extLst>
        </xdr:cNvPr>
        <xdr:cNvSpPr>
          <a:spLocks noChangeArrowheads="1"/>
        </xdr:cNvSpPr>
      </xdr:nvSpPr>
      <xdr:spPr bwMode="auto">
        <a:xfrm>
          <a:off x="7641030" y="9101175"/>
          <a:ext cx="140892" cy="1535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97908</xdr:colOff>
      <xdr:row>53</xdr:row>
      <xdr:rowOff>4257</xdr:rowOff>
    </xdr:from>
    <xdr:to>
      <xdr:col>12</xdr:col>
      <xdr:colOff>510838</xdr:colOff>
      <xdr:row>53</xdr:row>
      <xdr:rowOff>8513</xdr:rowOff>
    </xdr:to>
    <xdr:sp macro="" textlink="">
      <xdr:nvSpPr>
        <xdr:cNvPr id="1447" name="Line 76">
          <a:extLst>
            <a:ext uri="{FF2B5EF4-FFF2-40B4-BE49-F238E27FC236}">
              <a16:creationId xmlns:a16="http://schemas.microsoft.com/office/drawing/2014/main" id="{6B685B86-272F-4C2E-90CB-1702350F3914}"/>
            </a:ext>
          </a:extLst>
        </xdr:cNvPr>
        <xdr:cNvSpPr>
          <a:spLocks noChangeShapeType="1"/>
        </xdr:cNvSpPr>
      </xdr:nvSpPr>
      <xdr:spPr bwMode="auto">
        <a:xfrm rot="5400000">
          <a:off x="7476475" y="8330510"/>
          <a:ext cx="4256" cy="1091110"/>
        </a:xfrm>
        <a:prstGeom prst="line">
          <a:avLst/>
        </a:pr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259677</xdr:colOff>
      <xdr:row>55</xdr:row>
      <xdr:rowOff>102167</xdr:rowOff>
    </xdr:from>
    <xdr:ext cx="291013" cy="214690"/>
    <xdr:grpSp>
      <xdr:nvGrpSpPr>
        <xdr:cNvPr id="1448" name="Group 6672">
          <a:extLst>
            <a:ext uri="{FF2B5EF4-FFF2-40B4-BE49-F238E27FC236}">
              <a16:creationId xmlns:a16="http://schemas.microsoft.com/office/drawing/2014/main" id="{2345DCA3-D67F-485C-A309-F9CA153B220C}"/>
            </a:ext>
          </a:extLst>
        </xdr:cNvPr>
        <xdr:cNvGrpSpPr>
          <a:grpSpLocks/>
        </xdr:cNvGrpSpPr>
      </xdr:nvGrpSpPr>
      <xdr:grpSpPr bwMode="auto">
        <a:xfrm>
          <a:off x="7798242" y="9356686"/>
          <a:ext cx="291013" cy="214690"/>
          <a:chOff x="536" y="109"/>
          <a:chExt cx="46" cy="44"/>
        </a:xfrm>
      </xdr:grpSpPr>
      <xdr:pic>
        <xdr:nvPicPr>
          <xdr:cNvPr id="1449" name="Picture 6673" descr="route2">
            <a:extLst>
              <a:ext uri="{FF2B5EF4-FFF2-40B4-BE49-F238E27FC236}">
                <a16:creationId xmlns:a16="http://schemas.microsoft.com/office/drawing/2014/main" id="{EF872020-1981-D958-5E50-F095C09C8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0" name="Text Box 6674">
            <a:extLst>
              <a:ext uri="{FF2B5EF4-FFF2-40B4-BE49-F238E27FC236}">
                <a16:creationId xmlns:a16="http://schemas.microsoft.com/office/drawing/2014/main" id="{5CF546BE-0EAD-6983-3362-31E577DDF4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191564</xdr:colOff>
      <xdr:row>53</xdr:row>
      <xdr:rowOff>51084</xdr:rowOff>
    </xdr:from>
    <xdr:ext cx="291013" cy="214690"/>
    <xdr:grpSp>
      <xdr:nvGrpSpPr>
        <xdr:cNvPr id="1451" name="Group 6672">
          <a:extLst>
            <a:ext uri="{FF2B5EF4-FFF2-40B4-BE49-F238E27FC236}">
              <a16:creationId xmlns:a16="http://schemas.microsoft.com/office/drawing/2014/main" id="{C9F7533F-2735-4E27-B800-C9213EDB35B3}"/>
            </a:ext>
          </a:extLst>
        </xdr:cNvPr>
        <xdr:cNvGrpSpPr>
          <a:grpSpLocks/>
        </xdr:cNvGrpSpPr>
      </xdr:nvGrpSpPr>
      <xdr:grpSpPr bwMode="auto">
        <a:xfrm>
          <a:off x="7730129" y="8968229"/>
          <a:ext cx="291013" cy="214690"/>
          <a:chOff x="536" y="109"/>
          <a:chExt cx="46" cy="44"/>
        </a:xfrm>
      </xdr:grpSpPr>
      <xdr:pic>
        <xdr:nvPicPr>
          <xdr:cNvPr id="1452" name="Picture 6673" descr="route2">
            <a:extLst>
              <a:ext uri="{FF2B5EF4-FFF2-40B4-BE49-F238E27FC236}">
                <a16:creationId xmlns:a16="http://schemas.microsoft.com/office/drawing/2014/main" id="{4A045AF3-A5B2-4156-CB12-3A2D447CB8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3" name="Text Box 6674">
            <a:extLst>
              <a:ext uri="{FF2B5EF4-FFF2-40B4-BE49-F238E27FC236}">
                <a16:creationId xmlns:a16="http://schemas.microsoft.com/office/drawing/2014/main" id="{E670F503-85BD-4AD0-AC3C-69AF77089F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18000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383130</xdr:colOff>
      <xdr:row>52</xdr:row>
      <xdr:rowOff>8514</xdr:rowOff>
    </xdr:from>
    <xdr:ext cx="541003" cy="146322"/>
    <xdr:sp macro="" textlink="">
      <xdr:nvSpPr>
        <xdr:cNvPr id="1454" name="Text Box 1620">
          <a:extLst>
            <a:ext uri="{FF2B5EF4-FFF2-40B4-BE49-F238E27FC236}">
              <a16:creationId xmlns:a16="http://schemas.microsoft.com/office/drawing/2014/main" id="{2E1547C6-4EBF-4D6B-83CB-6F0DEEC997A8}"/>
            </a:ext>
          </a:extLst>
        </xdr:cNvPr>
        <xdr:cNvSpPr txBox="1">
          <a:spLocks noChangeArrowheads="1"/>
        </xdr:cNvSpPr>
      </xdr:nvSpPr>
      <xdr:spPr bwMode="auto">
        <a:xfrm>
          <a:off x="7218270" y="8710554"/>
          <a:ext cx="541003" cy="1463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中国縦貫自動車道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119195</xdr:colOff>
      <xdr:row>53</xdr:row>
      <xdr:rowOff>72370</xdr:rowOff>
    </xdr:from>
    <xdr:to>
      <xdr:col>12</xdr:col>
      <xdr:colOff>9312</xdr:colOff>
      <xdr:row>55</xdr:row>
      <xdr:rowOff>14669</xdr:rowOff>
    </xdr:to>
    <xdr:pic>
      <xdr:nvPicPr>
        <xdr:cNvPr id="1455" name="図 1454">
          <a:extLst>
            <a:ext uri="{FF2B5EF4-FFF2-40B4-BE49-F238E27FC236}">
              <a16:creationId xmlns:a16="http://schemas.microsoft.com/office/drawing/2014/main" id="{14866FBD-82E9-4F1D-8E32-C54C108B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1331312">
          <a:off x="6954335" y="8942050"/>
          <a:ext cx="568297" cy="277579"/>
        </a:xfrm>
        <a:prstGeom prst="rect">
          <a:avLst/>
        </a:prstGeom>
      </xdr:spPr>
    </xdr:pic>
    <xdr:clientData/>
  </xdr:twoCellAnchor>
  <xdr:twoCellAnchor>
    <xdr:from>
      <xdr:col>14</xdr:col>
      <xdr:colOff>410141</xdr:colOff>
      <xdr:row>54</xdr:row>
      <xdr:rowOff>104130</xdr:rowOff>
    </xdr:from>
    <xdr:to>
      <xdr:col>14</xdr:col>
      <xdr:colOff>595684</xdr:colOff>
      <xdr:row>55</xdr:row>
      <xdr:rowOff>92700</xdr:rowOff>
    </xdr:to>
    <xdr:sp macro="" textlink="">
      <xdr:nvSpPr>
        <xdr:cNvPr id="1456" name="六角形 1455">
          <a:extLst>
            <a:ext uri="{FF2B5EF4-FFF2-40B4-BE49-F238E27FC236}">
              <a16:creationId xmlns:a16="http://schemas.microsoft.com/office/drawing/2014/main" id="{B2BF0F31-145E-4C12-A881-077FF1049BA6}"/>
            </a:ext>
          </a:extLst>
        </xdr:cNvPr>
        <xdr:cNvSpPr/>
      </xdr:nvSpPr>
      <xdr:spPr bwMode="auto">
        <a:xfrm>
          <a:off x="9279821" y="9141450"/>
          <a:ext cx="185543" cy="156210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85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548945</xdr:colOff>
      <xdr:row>53</xdr:row>
      <xdr:rowOff>27741</xdr:rowOff>
    </xdr:from>
    <xdr:to>
      <xdr:col>14</xdr:col>
      <xdr:colOff>39995</xdr:colOff>
      <xdr:row>53</xdr:row>
      <xdr:rowOff>159978</xdr:rowOff>
    </xdr:to>
    <xdr:sp macro="" textlink="">
      <xdr:nvSpPr>
        <xdr:cNvPr id="1457" name="六角形 1456">
          <a:extLst>
            <a:ext uri="{FF2B5EF4-FFF2-40B4-BE49-F238E27FC236}">
              <a16:creationId xmlns:a16="http://schemas.microsoft.com/office/drawing/2014/main" id="{BE5301C4-EBE7-43B7-8D89-A8556BA52DBE}"/>
            </a:ext>
          </a:extLst>
        </xdr:cNvPr>
        <xdr:cNvSpPr/>
      </xdr:nvSpPr>
      <xdr:spPr bwMode="auto">
        <a:xfrm>
          <a:off x="8740445" y="8897421"/>
          <a:ext cx="169230" cy="1322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85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163777</xdr:colOff>
      <xdr:row>52</xdr:row>
      <xdr:rowOff>146419</xdr:rowOff>
    </xdr:from>
    <xdr:ext cx="270742" cy="244550"/>
    <xdr:pic>
      <xdr:nvPicPr>
        <xdr:cNvPr id="1458" name="Picture 12589">
          <a:extLst>
            <a:ext uri="{FF2B5EF4-FFF2-40B4-BE49-F238E27FC236}">
              <a16:creationId xmlns:a16="http://schemas.microsoft.com/office/drawing/2014/main" id="{A62C039B-F737-46A8-819A-1371CB03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3457" y="8848459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14</xdr:col>
      <xdr:colOff>100876</xdr:colOff>
      <xdr:row>52</xdr:row>
      <xdr:rowOff>30535</xdr:rowOff>
    </xdr:from>
    <xdr:to>
      <xdr:col>14</xdr:col>
      <xdr:colOff>106241</xdr:colOff>
      <xdr:row>54</xdr:row>
      <xdr:rowOff>60317</xdr:rowOff>
    </xdr:to>
    <xdr:sp macro="" textlink="">
      <xdr:nvSpPr>
        <xdr:cNvPr id="1459" name="Line 4803">
          <a:extLst>
            <a:ext uri="{FF2B5EF4-FFF2-40B4-BE49-F238E27FC236}">
              <a16:creationId xmlns:a16="http://schemas.microsoft.com/office/drawing/2014/main" id="{E09EFD13-C67D-4932-90AB-6B4EF911744F}"/>
            </a:ext>
          </a:extLst>
        </xdr:cNvPr>
        <xdr:cNvSpPr>
          <a:spLocks noChangeShapeType="1"/>
        </xdr:cNvSpPr>
      </xdr:nvSpPr>
      <xdr:spPr bwMode="auto">
        <a:xfrm flipH="1">
          <a:off x="8970556" y="8732575"/>
          <a:ext cx="5365" cy="3650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14</xdr:col>
      <xdr:colOff>23937</xdr:colOff>
      <xdr:row>53</xdr:row>
      <xdr:rowOff>167584</xdr:rowOff>
    </xdr:from>
    <xdr:to>
      <xdr:col>14</xdr:col>
      <xdr:colOff>164829</xdr:colOff>
      <xdr:row>54</xdr:row>
      <xdr:rowOff>151148</xdr:rowOff>
    </xdr:to>
    <xdr:sp macro="" textlink="">
      <xdr:nvSpPr>
        <xdr:cNvPr id="1460" name="Oval 820">
          <a:extLst>
            <a:ext uri="{FF2B5EF4-FFF2-40B4-BE49-F238E27FC236}">
              <a16:creationId xmlns:a16="http://schemas.microsoft.com/office/drawing/2014/main" id="{15D37EA7-FB04-47F3-8BC6-0E51B94F24D7}"/>
            </a:ext>
          </a:extLst>
        </xdr:cNvPr>
        <xdr:cNvSpPr>
          <a:spLocks noChangeArrowheads="1"/>
        </xdr:cNvSpPr>
      </xdr:nvSpPr>
      <xdr:spPr bwMode="auto">
        <a:xfrm>
          <a:off x="8893617" y="9037264"/>
          <a:ext cx="140892" cy="1512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13</xdr:col>
      <xdr:colOff>0</xdr:colOff>
      <xdr:row>52</xdr:row>
      <xdr:rowOff>161767</xdr:rowOff>
    </xdr:from>
    <xdr:ext cx="342307" cy="125591"/>
    <xdr:sp macro="" textlink="">
      <xdr:nvSpPr>
        <xdr:cNvPr id="1461" name="Text Box 1620">
          <a:extLst>
            <a:ext uri="{FF2B5EF4-FFF2-40B4-BE49-F238E27FC236}">
              <a16:creationId xmlns:a16="http://schemas.microsoft.com/office/drawing/2014/main" id="{F170135F-E674-4BAA-9A0C-A85C1DBDCA02}"/>
            </a:ext>
          </a:extLst>
        </xdr:cNvPr>
        <xdr:cNvSpPr txBox="1">
          <a:spLocks noChangeArrowheads="1"/>
        </xdr:cNvSpPr>
      </xdr:nvSpPr>
      <xdr:spPr bwMode="auto">
        <a:xfrm>
          <a:off x="8191500" y="8863807"/>
          <a:ext cx="342307" cy="125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299123</xdr:colOff>
      <xdr:row>52</xdr:row>
      <xdr:rowOff>123327</xdr:rowOff>
    </xdr:from>
    <xdr:to>
      <xdr:col>13</xdr:col>
      <xdr:colOff>508766</xdr:colOff>
      <xdr:row>53</xdr:row>
      <xdr:rowOff>118220</xdr:rowOff>
    </xdr:to>
    <xdr:sp macro="" textlink="">
      <xdr:nvSpPr>
        <xdr:cNvPr id="1462" name="Line 2254">
          <a:extLst>
            <a:ext uri="{FF2B5EF4-FFF2-40B4-BE49-F238E27FC236}">
              <a16:creationId xmlns:a16="http://schemas.microsoft.com/office/drawing/2014/main" id="{AF6DE2B2-D016-4F97-8549-CB3B6B9F3A4F}"/>
            </a:ext>
          </a:extLst>
        </xdr:cNvPr>
        <xdr:cNvSpPr>
          <a:spLocks noChangeShapeType="1"/>
        </xdr:cNvSpPr>
      </xdr:nvSpPr>
      <xdr:spPr bwMode="auto">
        <a:xfrm rot="18563402" flipH="1" flipV="1">
          <a:off x="8514178" y="8801812"/>
          <a:ext cx="162533" cy="209643"/>
        </a:xfrm>
        <a:custGeom>
          <a:avLst/>
          <a:gdLst>
            <a:gd name="connsiteX0" fmla="*/ 0 w 745984"/>
            <a:gd name="connsiteY0" fmla="*/ 0 h 400385"/>
            <a:gd name="connsiteX1" fmla="*/ 745984 w 745984"/>
            <a:gd name="connsiteY1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5984"/>
            <a:gd name="connsiteY0" fmla="*/ 0 h 400385"/>
            <a:gd name="connsiteX1" fmla="*/ 741769 w 745984"/>
            <a:gd name="connsiteY1" fmla="*/ 29500 h 400385"/>
            <a:gd name="connsiteX2" fmla="*/ 745984 w 745984"/>
            <a:gd name="connsiteY2" fmla="*/ 400385 h 400385"/>
            <a:gd name="connsiteX0" fmla="*/ 0 w 741769"/>
            <a:gd name="connsiteY0" fmla="*/ 0 h 387741"/>
            <a:gd name="connsiteX1" fmla="*/ 741769 w 741769"/>
            <a:gd name="connsiteY1" fmla="*/ 29500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0 w 741769"/>
            <a:gd name="connsiteY0" fmla="*/ 0 h 387741"/>
            <a:gd name="connsiteX1" fmla="*/ 741769 w 741769"/>
            <a:gd name="connsiteY1" fmla="*/ 12641 h 387741"/>
            <a:gd name="connsiteX2" fmla="*/ 733340 w 741769"/>
            <a:gd name="connsiteY2" fmla="*/ 387741 h 387741"/>
            <a:gd name="connsiteX0" fmla="*/ 9105 w 9105"/>
            <a:gd name="connsiteY0" fmla="*/ 1 h 375101"/>
            <a:gd name="connsiteX1" fmla="*/ 676 w 9105"/>
            <a:gd name="connsiteY1" fmla="*/ 375101 h 375101"/>
            <a:gd name="connsiteX0" fmla="*/ 303931 w 303931"/>
            <a:gd name="connsiteY0" fmla="*/ 0 h 26729"/>
            <a:gd name="connsiteX1" fmla="*/ 162 w 303931"/>
            <a:gd name="connsiteY1" fmla="*/ 26729 h 26729"/>
            <a:gd name="connsiteX2" fmla="*/ 294673 w 303931"/>
            <a:gd name="connsiteY2" fmla="*/ 10000 h 26729"/>
            <a:gd name="connsiteX0" fmla="*/ 963802 w 963802"/>
            <a:gd name="connsiteY0" fmla="*/ 21937 h 22120"/>
            <a:gd name="connsiteX1" fmla="*/ 162 w 963802"/>
            <a:gd name="connsiteY1" fmla="*/ 17700 h 22120"/>
            <a:gd name="connsiteX2" fmla="*/ 294673 w 963802"/>
            <a:gd name="connsiteY2" fmla="*/ 971 h 22120"/>
            <a:gd name="connsiteX0" fmla="*/ 669130 w 669130"/>
            <a:gd name="connsiteY0" fmla="*/ 22107 h 22231"/>
            <a:gd name="connsiteX1" fmla="*/ 195070 w 669130"/>
            <a:gd name="connsiteY1" fmla="*/ 13955 h 22231"/>
            <a:gd name="connsiteX2" fmla="*/ 1 w 669130"/>
            <a:gd name="connsiteY2" fmla="*/ 1141 h 22231"/>
            <a:gd name="connsiteX0" fmla="*/ 1009709 w 1009709"/>
            <a:gd name="connsiteY0" fmla="*/ 8519 h 8643"/>
            <a:gd name="connsiteX1" fmla="*/ 535649 w 1009709"/>
            <a:gd name="connsiteY1" fmla="*/ 367 h 8643"/>
            <a:gd name="connsiteX2" fmla="*/ 0 w 1009709"/>
            <a:gd name="connsiteY2" fmla="*/ 4638 h 8643"/>
            <a:gd name="connsiteX0" fmla="*/ 10000 w 10000"/>
            <a:gd name="connsiteY0" fmla="*/ 9654 h 9798"/>
            <a:gd name="connsiteX1" fmla="*/ 5305 w 10000"/>
            <a:gd name="connsiteY1" fmla="*/ 222 h 9798"/>
            <a:gd name="connsiteX2" fmla="*/ 0 w 10000"/>
            <a:gd name="connsiteY2" fmla="*/ 5163 h 9798"/>
            <a:gd name="connsiteX0" fmla="*/ 10000 w 10000"/>
            <a:gd name="connsiteY0" fmla="*/ 10029 h 10168"/>
            <a:gd name="connsiteX1" fmla="*/ 5305 w 10000"/>
            <a:gd name="connsiteY1" fmla="*/ 403 h 10168"/>
            <a:gd name="connsiteX2" fmla="*/ 0 w 10000"/>
            <a:gd name="connsiteY2" fmla="*/ 5445 h 10168"/>
            <a:gd name="connsiteX0" fmla="*/ 10000 w 10000"/>
            <a:gd name="connsiteY0" fmla="*/ 9675 h 9928"/>
            <a:gd name="connsiteX1" fmla="*/ 5305 w 10000"/>
            <a:gd name="connsiteY1" fmla="*/ 49 h 9928"/>
            <a:gd name="connsiteX2" fmla="*/ 0 w 10000"/>
            <a:gd name="connsiteY2" fmla="*/ 5091 h 9928"/>
            <a:gd name="connsiteX0" fmla="*/ 10000 w 10000"/>
            <a:gd name="connsiteY0" fmla="*/ 9733 h 9988"/>
            <a:gd name="connsiteX1" fmla="*/ 5305 w 10000"/>
            <a:gd name="connsiteY1" fmla="*/ 37 h 9988"/>
            <a:gd name="connsiteX2" fmla="*/ 0 w 10000"/>
            <a:gd name="connsiteY2" fmla="*/ 5116 h 9988"/>
            <a:gd name="connsiteX0" fmla="*/ 12319 w 12319"/>
            <a:gd name="connsiteY0" fmla="*/ 7626 h 7963"/>
            <a:gd name="connsiteX1" fmla="*/ 5305 w 12319"/>
            <a:gd name="connsiteY1" fmla="*/ 37 h 7963"/>
            <a:gd name="connsiteX2" fmla="*/ 0 w 12319"/>
            <a:gd name="connsiteY2" fmla="*/ 5122 h 7963"/>
            <a:gd name="connsiteX0" fmla="*/ 10000 w 10000"/>
            <a:gd name="connsiteY0" fmla="*/ 9577 h 11193"/>
            <a:gd name="connsiteX1" fmla="*/ 4306 w 10000"/>
            <a:gd name="connsiteY1" fmla="*/ 46 h 11193"/>
            <a:gd name="connsiteX2" fmla="*/ 0 w 10000"/>
            <a:gd name="connsiteY2" fmla="*/ 6432 h 11193"/>
            <a:gd name="connsiteX0" fmla="*/ 10000 w 10000"/>
            <a:gd name="connsiteY0" fmla="*/ 9577 h 11381"/>
            <a:gd name="connsiteX1" fmla="*/ 4306 w 10000"/>
            <a:gd name="connsiteY1" fmla="*/ 46 h 11381"/>
            <a:gd name="connsiteX2" fmla="*/ 0 w 10000"/>
            <a:gd name="connsiteY2" fmla="*/ 6432 h 11381"/>
            <a:gd name="connsiteX0" fmla="*/ 8781 w 8781"/>
            <a:gd name="connsiteY0" fmla="*/ 13865 h 15270"/>
            <a:gd name="connsiteX1" fmla="*/ 4306 w 8781"/>
            <a:gd name="connsiteY1" fmla="*/ 46 h 15270"/>
            <a:gd name="connsiteX2" fmla="*/ 0 w 8781"/>
            <a:gd name="connsiteY2" fmla="*/ 6432 h 15270"/>
            <a:gd name="connsiteX0" fmla="*/ 10000 w 10000"/>
            <a:gd name="connsiteY0" fmla="*/ 9080 h 9080"/>
            <a:gd name="connsiteX1" fmla="*/ 4904 w 10000"/>
            <a:gd name="connsiteY1" fmla="*/ 30 h 9080"/>
            <a:gd name="connsiteX2" fmla="*/ 0 w 10000"/>
            <a:gd name="connsiteY2" fmla="*/ 4212 h 9080"/>
            <a:gd name="connsiteX0" fmla="*/ 10000 w 10000"/>
            <a:gd name="connsiteY0" fmla="*/ 10679 h 10679"/>
            <a:gd name="connsiteX1" fmla="*/ 4904 w 10000"/>
            <a:gd name="connsiteY1" fmla="*/ 712 h 10679"/>
            <a:gd name="connsiteX2" fmla="*/ 0 w 10000"/>
            <a:gd name="connsiteY2" fmla="*/ 5318 h 10679"/>
            <a:gd name="connsiteX0" fmla="*/ 11607 w 11607"/>
            <a:gd name="connsiteY0" fmla="*/ 11223 h 11223"/>
            <a:gd name="connsiteX1" fmla="*/ 6511 w 11607"/>
            <a:gd name="connsiteY1" fmla="*/ 1256 h 11223"/>
            <a:gd name="connsiteX2" fmla="*/ 0 w 11607"/>
            <a:gd name="connsiteY2" fmla="*/ 4647 h 11223"/>
            <a:gd name="connsiteX0" fmla="*/ 11607 w 11607"/>
            <a:gd name="connsiteY0" fmla="*/ 10465 h 10465"/>
            <a:gd name="connsiteX1" fmla="*/ 6511 w 11607"/>
            <a:gd name="connsiteY1" fmla="*/ 498 h 10465"/>
            <a:gd name="connsiteX2" fmla="*/ 0 w 11607"/>
            <a:gd name="connsiteY2" fmla="*/ 3889 h 10465"/>
            <a:gd name="connsiteX0" fmla="*/ 11631 w 11631"/>
            <a:gd name="connsiteY0" fmla="*/ 12404 h 12404"/>
            <a:gd name="connsiteX1" fmla="*/ 6535 w 11631"/>
            <a:gd name="connsiteY1" fmla="*/ 2437 h 12404"/>
            <a:gd name="connsiteX2" fmla="*/ 0 w 11631"/>
            <a:gd name="connsiteY2" fmla="*/ 2408 h 12404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631 w 11631"/>
            <a:gd name="connsiteY0" fmla="*/ 11085 h 11085"/>
            <a:gd name="connsiteX1" fmla="*/ 6535 w 11631"/>
            <a:gd name="connsiteY1" fmla="*/ 1118 h 11085"/>
            <a:gd name="connsiteX2" fmla="*/ 0 w 11631"/>
            <a:gd name="connsiteY2" fmla="*/ 1089 h 11085"/>
            <a:gd name="connsiteX0" fmla="*/ 11886 w 11886"/>
            <a:gd name="connsiteY0" fmla="*/ 10370 h 10370"/>
            <a:gd name="connsiteX1" fmla="*/ 6535 w 11886"/>
            <a:gd name="connsiteY1" fmla="*/ 1118 h 10370"/>
            <a:gd name="connsiteX2" fmla="*/ 0 w 11886"/>
            <a:gd name="connsiteY2" fmla="*/ 1089 h 10370"/>
            <a:gd name="connsiteX0" fmla="*/ 11886 w 11886"/>
            <a:gd name="connsiteY0" fmla="*/ 10370 h 11076"/>
            <a:gd name="connsiteX1" fmla="*/ 5824 w 11886"/>
            <a:gd name="connsiteY1" fmla="*/ 10653 h 11076"/>
            <a:gd name="connsiteX2" fmla="*/ 6535 w 11886"/>
            <a:gd name="connsiteY2" fmla="*/ 1118 h 11076"/>
            <a:gd name="connsiteX3" fmla="*/ 0 w 11886"/>
            <a:gd name="connsiteY3" fmla="*/ 1089 h 11076"/>
            <a:gd name="connsiteX0" fmla="*/ 11886 w 11886"/>
            <a:gd name="connsiteY0" fmla="*/ 9788 h 10494"/>
            <a:gd name="connsiteX1" fmla="*/ 5824 w 11886"/>
            <a:gd name="connsiteY1" fmla="*/ 10071 h 10494"/>
            <a:gd name="connsiteX2" fmla="*/ 3033 w 11886"/>
            <a:gd name="connsiteY2" fmla="*/ 4543 h 10494"/>
            <a:gd name="connsiteX3" fmla="*/ 0 w 11886"/>
            <a:gd name="connsiteY3" fmla="*/ 507 h 10494"/>
            <a:gd name="connsiteX0" fmla="*/ 11886 w 11886"/>
            <a:gd name="connsiteY0" fmla="*/ 9281 h 9987"/>
            <a:gd name="connsiteX1" fmla="*/ 5824 w 11886"/>
            <a:gd name="connsiteY1" fmla="*/ 9564 h 9987"/>
            <a:gd name="connsiteX2" fmla="*/ 3033 w 11886"/>
            <a:gd name="connsiteY2" fmla="*/ 4036 h 9987"/>
            <a:gd name="connsiteX3" fmla="*/ 0 w 11886"/>
            <a:gd name="connsiteY3" fmla="*/ 0 h 9987"/>
            <a:gd name="connsiteX0" fmla="*/ 10000 w 10000"/>
            <a:gd name="connsiteY0" fmla="*/ 9293 h 10000"/>
            <a:gd name="connsiteX1" fmla="*/ 4900 w 10000"/>
            <a:gd name="connsiteY1" fmla="*/ 9576 h 10000"/>
            <a:gd name="connsiteX2" fmla="*/ 2079 w 10000"/>
            <a:gd name="connsiteY2" fmla="*/ 5873 h 10000"/>
            <a:gd name="connsiteX3" fmla="*/ 0 w 10000"/>
            <a:gd name="connsiteY3" fmla="*/ 0 h 10000"/>
            <a:gd name="connsiteX0" fmla="*/ 39 w 6739"/>
            <a:gd name="connsiteY0" fmla="*/ 15082 h 15082"/>
            <a:gd name="connsiteX1" fmla="*/ 6690 w 6739"/>
            <a:gd name="connsiteY1" fmla="*/ 9576 h 15082"/>
            <a:gd name="connsiteX2" fmla="*/ 3869 w 6739"/>
            <a:gd name="connsiteY2" fmla="*/ 5873 h 15082"/>
            <a:gd name="connsiteX3" fmla="*/ 1790 w 6739"/>
            <a:gd name="connsiteY3" fmla="*/ 0 h 15082"/>
            <a:gd name="connsiteX0" fmla="*/ 58 w 10000"/>
            <a:gd name="connsiteY0" fmla="*/ 10000 h 10000"/>
            <a:gd name="connsiteX1" fmla="*/ 9927 w 10000"/>
            <a:gd name="connsiteY1" fmla="*/ 6349 h 10000"/>
            <a:gd name="connsiteX2" fmla="*/ 5741 w 10000"/>
            <a:gd name="connsiteY2" fmla="*/ 3894 h 10000"/>
            <a:gd name="connsiteX3" fmla="*/ 2656 w 10000"/>
            <a:gd name="connsiteY3" fmla="*/ 0 h 10000"/>
            <a:gd name="connsiteX0" fmla="*/ 194 w 10063"/>
            <a:gd name="connsiteY0" fmla="*/ 10000 h 10000"/>
            <a:gd name="connsiteX1" fmla="*/ 10063 w 10063"/>
            <a:gd name="connsiteY1" fmla="*/ 6349 h 10000"/>
            <a:gd name="connsiteX2" fmla="*/ 5877 w 10063"/>
            <a:gd name="connsiteY2" fmla="*/ 3894 h 10000"/>
            <a:gd name="connsiteX3" fmla="*/ 2792 w 10063"/>
            <a:gd name="connsiteY3" fmla="*/ 0 h 10000"/>
            <a:gd name="connsiteX0" fmla="*/ 17330 w 17330"/>
            <a:gd name="connsiteY0" fmla="*/ 17083 h 17083"/>
            <a:gd name="connsiteX1" fmla="*/ 7271 w 17330"/>
            <a:gd name="connsiteY1" fmla="*/ 6349 h 17083"/>
            <a:gd name="connsiteX2" fmla="*/ 3085 w 17330"/>
            <a:gd name="connsiteY2" fmla="*/ 3894 h 17083"/>
            <a:gd name="connsiteX3" fmla="*/ 0 w 17330"/>
            <a:gd name="connsiteY3" fmla="*/ 0 h 17083"/>
            <a:gd name="connsiteX0" fmla="*/ 18043 w 18043"/>
            <a:gd name="connsiteY0" fmla="*/ 17083 h 17083"/>
            <a:gd name="connsiteX1" fmla="*/ 1716 w 18043"/>
            <a:gd name="connsiteY1" fmla="*/ 11296 h 17083"/>
            <a:gd name="connsiteX2" fmla="*/ 3798 w 18043"/>
            <a:gd name="connsiteY2" fmla="*/ 3894 h 17083"/>
            <a:gd name="connsiteX3" fmla="*/ 713 w 18043"/>
            <a:gd name="connsiteY3" fmla="*/ 0 h 17083"/>
            <a:gd name="connsiteX0" fmla="*/ 18164 w 18164"/>
            <a:gd name="connsiteY0" fmla="*/ 13138 h 13138"/>
            <a:gd name="connsiteX1" fmla="*/ 1709 w 18164"/>
            <a:gd name="connsiteY1" fmla="*/ 11296 h 13138"/>
            <a:gd name="connsiteX2" fmla="*/ 3791 w 18164"/>
            <a:gd name="connsiteY2" fmla="*/ 3894 h 13138"/>
            <a:gd name="connsiteX3" fmla="*/ 706 w 18164"/>
            <a:gd name="connsiteY3" fmla="*/ 0 h 13138"/>
            <a:gd name="connsiteX0" fmla="*/ 18351 w 18351"/>
            <a:gd name="connsiteY0" fmla="*/ 13138 h 13801"/>
            <a:gd name="connsiteX1" fmla="*/ 1896 w 18351"/>
            <a:gd name="connsiteY1" fmla="*/ 11296 h 13801"/>
            <a:gd name="connsiteX2" fmla="*/ 3978 w 18351"/>
            <a:gd name="connsiteY2" fmla="*/ 3894 h 13801"/>
            <a:gd name="connsiteX3" fmla="*/ 893 w 18351"/>
            <a:gd name="connsiteY3" fmla="*/ 0 h 13801"/>
            <a:gd name="connsiteX0" fmla="*/ 17878 w 17878"/>
            <a:gd name="connsiteY0" fmla="*/ 13138 h 13568"/>
            <a:gd name="connsiteX1" fmla="*/ 1423 w 17878"/>
            <a:gd name="connsiteY1" fmla="*/ 11296 h 13568"/>
            <a:gd name="connsiteX2" fmla="*/ 3505 w 17878"/>
            <a:gd name="connsiteY2" fmla="*/ 3894 h 13568"/>
            <a:gd name="connsiteX3" fmla="*/ 420 w 17878"/>
            <a:gd name="connsiteY3" fmla="*/ 0 h 13568"/>
            <a:gd name="connsiteX0" fmla="*/ 17878 w 17878"/>
            <a:gd name="connsiteY0" fmla="*/ 13138 h 13568"/>
            <a:gd name="connsiteX1" fmla="*/ 1423 w 17878"/>
            <a:gd name="connsiteY1" fmla="*/ 11296 h 13568"/>
            <a:gd name="connsiteX2" fmla="*/ 3505 w 17878"/>
            <a:gd name="connsiteY2" fmla="*/ 3894 h 13568"/>
            <a:gd name="connsiteX3" fmla="*/ 420 w 17878"/>
            <a:gd name="connsiteY3" fmla="*/ 0 h 13568"/>
            <a:gd name="connsiteX0" fmla="*/ 17472 w 17472"/>
            <a:gd name="connsiteY0" fmla="*/ 13138 h 13485"/>
            <a:gd name="connsiteX1" fmla="*/ 1017 w 17472"/>
            <a:gd name="connsiteY1" fmla="*/ 11296 h 13485"/>
            <a:gd name="connsiteX2" fmla="*/ 3099 w 17472"/>
            <a:gd name="connsiteY2" fmla="*/ 3894 h 13485"/>
            <a:gd name="connsiteX3" fmla="*/ 14 w 17472"/>
            <a:gd name="connsiteY3" fmla="*/ 0 h 13485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191 w 17564"/>
            <a:gd name="connsiteY2" fmla="*/ 3894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4386 w 17564"/>
            <a:gd name="connsiteY2" fmla="*/ 2822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564 w 17564"/>
            <a:gd name="connsiteY0" fmla="*/ 13138 h 15580"/>
            <a:gd name="connsiteX1" fmla="*/ 1109 w 17564"/>
            <a:gd name="connsiteY1" fmla="*/ 11296 h 15580"/>
            <a:gd name="connsiteX2" fmla="*/ 3676 w 17564"/>
            <a:gd name="connsiteY2" fmla="*/ 5125 h 15580"/>
            <a:gd name="connsiteX3" fmla="*/ 106 w 17564"/>
            <a:gd name="connsiteY3" fmla="*/ 0 h 15580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3570 w 17458"/>
            <a:gd name="connsiteY2" fmla="*/ 5125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484 w 17458"/>
            <a:gd name="connsiteY2" fmla="*/ 7142 h 15449"/>
            <a:gd name="connsiteX3" fmla="*/ 3570 w 17458"/>
            <a:gd name="connsiteY3" fmla="*/ 5125 h 15449"/>
            <a:gd name="connsiteX4" fmla="*/ 0 w 17458"/>
            <a:gd name="connsiteY4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6461 w 17458"/>
            <a:gd name="connsiteY2" fmla="*/ 8789 h 15449"/>
            <a:gd name="connsiteX3" fmla="*/ 3570 w 17458"/>
            <a:gd name="connsiteY3" fmla="*/ 5125 h 15449"/>
            <a:gd name="connsiteX4" fmla="*/ 0 w 17458"/>
            <a:gd name="connsiteY4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3570 w 17458"/>
            <a:gd name="connsiteY2" fmla="*/ 5125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734 w 17458"/>
            <a:gd name="connsiteY2" fmla="*/ 6788 h 15449"/>
            <a:gd name="connsiteX3" fmla="*/ 0 w 17458"/>
            <a:gd name="connsiteY3" fmla="*/ 0 h 15449"/>
            <a:gd name="connsiteX0" fmla="*/ 17458 w 17458"/>
            <a:gd name="connsiteY0" fmla="*/ 13138 h 15449"/>
            <a:gd name="connsiteX1" fmla="*/ 1003 w 17458"/>
            <a:gd name="connsiteY1" fmla="*/ 11296 h 15449"/>
            <a:gd name="connsiteX2" fmla="*/ 5734 w 17458"/>
            <a:gd name="connsiteY2" fmla="*/ 6788 h 15449"/>
            <a:gd name="connsiteX3" fmla="*/ 0 w 17458"/>
            <a:gd name="connsiteY3" fmla="*/ 0 h 15449"/>
            <a:gd name="connsiteX0" fmla="*/ 17458 w 17458"/>
            <a:gd name="connsiteY0" fmla="*/ 13138 h 17284"/>
            <a:gd name="connsiteX1" fmla="*/ 1003 w 17458"/>
            <a:gd name="connsiteY1" fmla="*/ 11296 h 17284"/>
            <a:gd name="connsiteX2" fmla="*/ 5734 w 17458"/>
            <a:gd name="connsiteY2" fmla="*/ 6788 h 17284"/>
            <a:gd name="connsiteX3" fmla="*/ 0 w 17458"/>
            <a:gd name="connsiteY3" fmla="*/ 0 h 17284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5734 w 17458"/>
            <a:gd name="connsiteY2" fmla="*/ 6788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5734 w 17458"/>
            <a:gd name="connsiteY2" fmla="*/ 6788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668 w 17458"/>
            <a:gd name="connsiteY2" fmla="*/ 5262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668 w 17458"/>
            <a:gd name="connsiteY2" fmla="*/ 5262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458 w 17458"/>
            <a:gd name="connsiteY0" fmla="*/ 13138 h 15393"/>
            <a:gd name="connsiteX1" fmla="*/ 1003 w 17458"/>
            <a:gd name="connsiteY1" fmla="*/ 11296 h 15393"/>
            <a:gd name="connsiteX2" fmla="*/ 3172 w 17458"/>
            <a:gd name="connsiteY2" fmla="*/ 5391 h 15393"/>
            <a:gd name="connsiteX3" fmla="*/ 0 w 17458"/>
            <a:gd name="connsiteY3" fmla="*/ 0 h 15393"/>
            <a:gd name="connsiteX0" fmla="*/ 17796 w 17796"/>
            <a:gd name="connsiteY0" fmla="*/ 13138 h 15484"/>
            <a:gd name="connsiteX1" fmla="*/ 640 w 17796"/>
            <a:gd name="connsiteY1" fmla="*/ 12511 h 15484"/>
            <a:gd name="connsiteX2" fmla="*/ 3510 w 17796"/>
            <a:gd name="connsiteY2" fmla="*/ 5391 h 15484"/>
            <a:gd name="connsiteX3" fmla="*/ 338 w 17796"/>
            <a:gd name="connsiteY3" fmla="*/ 0 h 15484"/>
            <a:gd name="connsiteX0" fmla="*/ 17910 w 17910"/>
            <a:gd name="connsiteY0" fmla="*/ 13138 h 16723"/>
            <a:gd name="connsiteX1" fmla="*/ 754 w 17910"/>
            <a:gd name="connsiteY1" fmla="*/ 12511 h 16723"/>
            <a:gd name="connsiteX2" fmla="*/ 3624 w 17910"/>
            <a:gd name="connsiteY2" fmla="*/ 5391 h 16723"/>
            <a:gd name="connsiteX3" fmla="*/ 452 w 17910"/>
            <a:gd name="connsiteY3" fmla="*/ 0 h 16723"/>
            <a:gd name="connsiteX0" fmla="*/ 17566 w 17566"/>
            <a:gd name="connsiteY0" fmla="*/ 13138 h 17298"/>
            <a:gd name="connsiteX1" fmla="*/ 410 w 17566"/>
            <a:gd name="connsiteY1" fmla="*/ 12511 h 17298"/>
            <a:gd name="connsiteX2" fmla="*/ 3280 w 17566"/>
            <a:gd name="connsiteY2" fmla="*/ 5391 h 17298"/>
            <a:gd name="connsiteX3" fmla="*/ 108 w 17566"/>
            <a:gd name="connsiteY3" fmla="*/ 0 h 17298"/>
            <a:gd name="connsiteX0" fmla="*/ 17458 w 17458"/>
            <a:gd name="connsiteY0" fmla="*/ 13138 h 17001"/>
            <a:gd name="connsiteX1" fmla="*/ 302 w 17458"/>
            <a:gd name="connsiteY1" fmla="*/ 12511 h 17001"/>
            <a:gd name="connsiteX2" fmla="*/ 3172 w 17458"/>
            <a:gd name="connsiteY2" fmla="*/ 5391 h 17001"/>
            <a:gd name="connsiteX3" fmla="*/ 0 w 17458"/>
            <a:gd name="connsiteY3" fmla="*/ 0 h 17001"/>
            <a:gd name="connsiteX0" fmla="*/ 17458 w 17458"/>
            <a:gd name="connsiteY0" fmla="*/ 13138 h 16920"/>
            <a:gd name="connsiteX1" fmla="*/ 302 w 17458"/>
            <a:gd name="connsiteY1" fmla="*/ 12511 h 16920"/>
            <a:gd name="connsiteX2" fmla="*/ 3172 w 17458"/>
            <a:gd name="connsiteY2" fmla="*/ 5391 h 16920"/>
            <a:gd name="connsiteX3" fmla="*/ 0 w 17458"/>
            <a:gd name="connsiteY3" fmla="*/ 0 h 16920"/>
            <a:gd name="connsiteX0" fmla="*/ 17458 w 17458"/>
            <a:gd name="connsiteY0" fmla="*/ 13138 h 16920"/>
            <a:gd name="connsiteX1" fmla="*/ 302 w 17458"/>
            <a:gd name="connsiteY1" fmla="*/ 12511 h 16920"/>
            <a:gd name="connsiteX2" fmla="*/ 3172 w 17458"/>
            <a:gd name="connsiteY2" fmla="*/ 5391 h 16920"/>
            <a:gd name="connsiteX3" fmla="*/ 0 w 17458"/>
            <a:gd name="connsiteY3" fmla="*/ 0 h 16920"/>
            <a:gd name="connsiteX0" fmla="*/ 17458 w 17458"/>
            <a:gd name="connsiteY0" fmla="*/ 13138 h 19166"/>
            <a:gd name="connsiteX1" fmla="*/ 302 w 17458"/>
            <a:gd name="connsiteY1" fmla="*/ 12511 h 19166"/>
            <a:gd name="connsiteX2" fmla="*/ 3172 w 17458"/>
            <a:gd name="connsiteY2" fmla="*/ 5391 h 19166"/>
            <a:gd name="connsiteX3" fmla="*/ 0 w 17458"/>
            <a:gd name="connsiteY3" fmla="*/ 0 h 19166"/>
            <a:gd name="connsiteX0" fmla="*/ 17458 w 17458"/>
            <a:gd name="connsiteY0" fmla="*/ 13138 h 17417"/>
            <a:gd name="connsiteX1" fmla="*/ 302 w 17458"/>
            <a:gd name="connsiteY1" fmla="*/ 12511 h 17417"/>
            <a:gd name="connsiteX2" fmla="*/ 3172 w 17458"/>
            <a:gd name="connsiteY2" fmla="*/ 5391 h 17417"/>
            <a:gd name="connsiteX3" fmla="*/ 0 w 17458"/>
            <a:gd name="connsiteY3" fmla="*/ 0 h 17417"/>
            <a:gd name="connsiteX0" fmla="*/ 17458 w 17458"/>
            <a:gd name="connsiteY0" fmla="*/ 13138 h 16357"/>
            <a:gd name="connsiteX1" fmla="*/ 302 w 17458"/>
            <a:gd name="connsiteY1" fmla="*/ 12511 h 16357"/>
            <a:gd name="connsiteX2" fmla="*/ 3172 w 17458"/>
            <a:gd name="connsiteY2" fmla="*/ 5391 h 16357"/>
            <a:gd name="connsiteX3" fmla="*/ 0 w 17458"/>
            <a:gd name="connsiteY3" fmla="*/ 0 h 16357"/>
            <a:gd name="connsiteX0" fmla="*/ 17458 w 17458"/>
            <a:gd name="connsiteY0" fmla="*/ 13138 h 18141"/>
            <a:gd name="connsiteX1" fmla="*/ 302 w 17458"/>
            <a:gd name="connsiteY1" fmla="*/ 12511 h 18141"/>
            <a:gd name="connsiteX2" fmla="*/ 3172 w 17458"/>
            <a:gd name="connsiteY2" fmla="*/ 5391 h 18141"/>
            <a:gd name="connsiteX3" fmla="*/ 0 w 17458"/>
            <a:gd name="connsiteY3" fmla="*/ 0 h 18141"/>
            <a:gd name="connsiteX0" fmla="*/ 17458 w 17458"/>
            <a:gd name="connsiteY0" fmla="*/ 13138 h 17906"/>
            <a:gd name="connsiteX1" fmla="*/ 302 w 17458"/>
            <a:gd name="connsiteY1" fmla="*/ 12511 h 17906"/>
            <a:gd name="connsiteX2" fmla="*/ 3172 w 17458"/>
            <a:gd name="connsiteY2" fmla="*/ 5391 h 17906"/>
            <a:gd name="connsiteX3" fmla="*/ 0 w 17458"/>
            <a:gd name="connsiteY3" fmla="*/ 0 h 17906"/>
            <a:gd name="connsiteX0" fmla="*/ 17458 w 17458"/>
            <a:gd name="connsiteY0" fmla="*/ 13138 h 17409"/>
            <a:gd name="connsiteX1" fmla="*/ 7753 w 17458"/>
            <a:gd name="connsiteY1" fmla="*/ 8125 h 17409"/>
            <a:gd name="connsiteX2" fmla="*/ 3172 w 17458"/>
            <a:gd name="connsiteY2" fmla="*/ 5391 h 17409"/>
            <a:gd name="connsiteX3" fmla="*/ 0 w 17458"/>
            <a:gd name="connsiteY3" fmla="*/ 0 h 17409"/>
            <a:gd name="connsiteX0" fmla="*/ 17458 w 17458"/>
            <a:gd name="connsiteY0" fmla="*/ 13138 h 18495"/>
            <a:gd name="connsiteX1" fmla="*/ 7753 w 17458"/>
            <a:gd name="connsiteY1" fmla="*/ 8125 h 18495"/>
            <a:gd name="connsiteX2" fmla="*/ 3172 w 17458"/>
            <a:gd name="connsiteY2" fmla="*/ 5391 h 18495"/>
            <a:gd name="connsiteX3" fmla="*/ 0 w 17458"/>
            <a:gd name="connsiteY3" fmla="*/ 0 h 18495"/>
            <a:gd name="connsiteX0" fmla="*/ 17458 w 17458"/>
            <a:gd name="connsiteY0" fmla="*/ 13138 h 18009"/>
            <a:gd name="connsiteX1" fmla="*/ 6492 w 17458"/>
            <a:gd name="connsiteY1" fmla="*/ 4705 h 18009"/>
            <a:gd name="connsiteX2" fmla="*/ 3172 w 17458"/>
            <a:gd name="connsiteY2" fmla="*/ 5391 h 18009"/>
            <a:gd name="connsiteX3" fmla="*/ 0 w 17458"/>
            <a:gd name="connsiteY3" fmla="*/ 0 h 18009"/>
            <a:gd name="connsiteX0" fmla="*/ 17458 w 17458"/>
            <a:gd name="connsiteY0" fmla="*/ 13138 h 18009"/>
            <a:gd name="connsiteX1" fmla="*/ 6492 w 17458"/>
            <a:gd name="connsiteY1" fmla="*/ 4705 h 18009"/>
            <a:gd name="connsiteX2" fmla="*/ 3172 w 17458"/>
            <a:gd name="connsiteY2" fmla="*/ 5391 h 18009"/>
            <a:gd name="connsiteX3" fmla="*/ 0 w 17458"/>
            <a:gd name="connsiteY3" fmla="*/ 0 h 18009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656"/>
            <a:gd name="connsiteX1" fmla="*/ 6492 w 17458"/>
            <a:gd name="connsiteY1" fmla="*/ 4705 h 17656"/>
            <a:gd name="connsiteX2" fmla="*/ 3172 w 17458"/>
            <a:gd name="connsiteY2" fmla="*/ 5391 h 17656"/>
            <a:gd name="connsiteX3" fmla="*/ 0 w 17458"/>
            <a:gd name="connsiteY3" fmla="*/ 0 h 17656"/>
            <a:gd name="connsiteX0" fmla="*/ 17458 w 17458"/>
            <a:gd name="connsiteY0" fmla="*/ 13138 h 17334"/>
            <a:gd name="connsiteX1" fmla="*/ 6492 w 17458"/>
            <a:gd name="connsiteY1" fmla="*/ 4705 h 17334"/>
            <a:gd name="connsiteX2" fmla="*/ 3172 w 17458"/>
            <a:gd name="connsiteY2" fmla="*/ 5391 h 17334"/>
            <a:gd name="connsiteX3" fmla="*/ 0 w 17458"/>
            <a:gd name="connsiteY3" fmla="*/ 0 h 17334"/>
            <a:gd name="connsiteX0" fmla="*/ 17458 w 17458"/>
            <a:gd name="connsiteY0" fmla="*/ 13138 h 16429"/>
            <a:gd name="connsiteX1" fmla="*/ 6492 w 17458"/>
            <a:gd name="connsiteY1" fmla="*/ 4705 h 16429"/>
            <a:gd name="connsiteX2" fmla="*/ 3172 w 17458"/>
            <a:gd name="connsiteY2" fmla="*/ 5391 h 16429"/>
            <a:gd name="connsiteX3" fmla="*/ 0 w 17458"/>
            <a:gd name="connsiteY3" fmla="*/ 0 h 16429"/>
            <a:gd name="connsiteX0" fmla="*/ 17458 w 17458"/>
            <a:gd name="connsiteY0" fmla="*/ 13138 h 15872"/>
            <a:gd name="connsiteX1" fmla="*/ 6492 w 17458"/>
            <a:gd name="connsiteY1" fmla="*/ 4705 h 15872"/>
            <a:gd name="connsiteX2" fmla="*/ 3172 w 17458"/>
            <a:gd name="connsiteY2" fmla="*/ 5391 h 15872"/>
            <a:gd name="connsiteX3" fmla="*/ 0 w 17458"/>
            <a:gd name="connsiteY3" fmla="*/ 0 h 15872"/>
            <a:gd name="connsiteX0" fmla="*/ 16321 w 16321"/>
            <a:gd name="connsiteY0" fmla="*/ 14932 h 17524"/>
            <a:gd name="connsiteX1" fmla="*/ 6492 w 16321"/>
            <a:gd name="connsiteY1" fmla="*/ 4705 h 17524"/>
            <a:gd name="connsiteX2" fmla="*/ 3172 w 16321"/>
            <a:gd name="connsiteY2" fmla="*/ 5391 h 17524"/>
            <a:gd name="connsiteX3" fmla="*/ 0 w 16321"/>
            <a:gd name="connsiteY3" fmla="*/ 0 h 17524"/>
            <a:gd name="connsiteX0" fmla="*/ 17583 w 17583"/>
            <a:gd name="connsiteY0" fmla="*/ 13721 h 16407"/>
            <a:gd name="connsiteX1" fmla="*/ 6492 w 17583"/>
            <a:gd name="connsiteY1" fmla="*/ 4705 h 16407"/>
            <a:gd name="connsiteX2" fmla="*/ 3172 w 17583"/>
            <a:gd name="connsiteY2" fmla="*/ 5391 h 16407"/>
            <a:gd name="connsiteX3" fmla="*/ 0 w 17583"/>
            <a:gd name="connsiteY3" fmla="*/ 0 h 16407"/>
            <a:gd name="connsiteX0" fmla="*/ 17583 w 17583"/>
            <a:gd name="connsiteY0" fmla="*/ 13721 h 16259"/>
            <a:gd name="connsiteX1" fmla="*/ 6492 w 17583"/>
            <a:gd name="connsiteY1" fmla="*/ 4705 h 16259"/>
            <a:gd name="connsiteX2" fmla="*/ 3172 w 17583"/>
            <a:gd name="connsiteY2" fmla="*/ 5391 h 16259"/>
            <a:gd name="connsiteX3" fmla="*/ 0 w 17583"/>
            <a:gd name="connsiteY3" fmla="*/ 0 h 16259"/>
            <a:gd name="connsiteX0" fmla="*/ 11741 w 11741"/>
            <a:gd name="connsiteY0" fmla="*/ 11773 h 14461"/>
            <a:gd name="connsiteX1" fmla="*/ 6492 w 11741"/>
            <a:gd name="connsiteY1" fmla="*/ 4705 h 14461"/>
            <a:gd name="connsiteX2" fmla="*/ 3172 w 11741"/>
            <a:gd name="connsiteY2" fmla="*/ 5391 h 14461"/>
            <a:gd name="connsiteX3" fmla="*/ 0 w 11741"/>
            <a:gd name="connsiteY3" fmla="*/ 0 h 14461"/>
            <a:gd name="connsiteX0" fmla="*/ 11741 w 11741"/>
            <a:gd name="connsiteY0" fmla="*/ 11773 h 11773"/>
            <a:gd name="connsiteX1" fmla="*/ 6492 w 11741"/>
            <a:gd name="connsiteY1" fmla="*/ 4705 h 11773"/>
            <a:gd name="connsiteX2" fmla="*/ 3172 w 11741"/>
            <a:gd name="connsiteY2" fmla="*/ 5391 h 11773"/>
            <a:gd name="connsiteX3" fmla="*/ 0 w 11741"/>
            <a:gd name="connsiteY3" fmla="*/ 0 h 11773"/>
            <a:gd name="connsiteX0" fmla="*/ 11313 w 11313"/>
            <a:gd name="connsiteY0" fmla="*/ 14199 h 14199"/>
            <a:gd name="connsiteX1" fmla="*/ 6492 w 11313"/>
            <a:gd name="connsiteY1" fmla="*/ 4705 h 14199"/>
            <a:gd name="connsiteX2" fmla="*/ 3172 w 11313"/>
            <a:gd name="connsiteY2" fmla="*/ 5391 h 14199"/>
            <a:gd name="connsiteX3" fmla="*/ 0 w 11313"/>
            <a:gd name="connsiteY3" fmla="*/ 0 h 14199"/>
            <a:gd name="connsiteX0" fmla="*/ 11313 w 11313"/>
            <a:gd name="connsiteY0" fmla="*/ 14199 h 14199"/>
            <a:gd name="connsiteX1" fmla="*/ 6492 w 11313"/>
            <a:gd name="connsiteY1" fmla="*/ 4705 h 14199"/>
            <a:gd name="connsiteX2" fmla="*/ 3172 w 11313"/>
            <a:gd name="connsiteY2" fmla="*/ 5391 h 14199"/>
            <a:gd name="connsiteX3" fmla="*/ 0 w 11313"/>
            <a:gd name="connsiteY3" fmla="*/ 0 h 14199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  <a:gd name="connsiteX0" fmla="*/ 12017 w 12017"/>
            <a:gd name="connsiteY0" fmla="*/ 15220 h 15220"/>
            <a:gd name="connsiteX1" fmla="*/ 7196 w 12017"/>
            <a:gd name="connsiteY1" fmla="*/ 5726 h 15220"/>
            <a:gd name="connsiteX2" fmla="*/ 3876 w 12017"/>
            <a:gd name="connsiteY2" fmla="*/ 6412 h 15220"/>
            <a:gd name="connsiteX3" fmla="*/ 0 w 12017"/>
            <a:gd name="connsiteY3" fmla="*/ 0 h 152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017" h="15220">
              <a:moveTo>
                <a:pt x="12017" y="15220"/>
              </a:moveTo>
              <a:cubicBezTo>
                <a:pt x="-2165" y="11644"/>
                <a:pt x="851" y="-925"/>
                <a:pt x="7196" y="5726"/>
              </a:cubicBezTo>
              <a:cubicBezTo>
                <a:pt x="9630" y="8696"/>
                <a:pt x="6992" y="11479"/>
                <a:pt x="3876" y="6412"/>
              </a:cubicBezTo>
              <a:cubicBezTo>
                <a:pt x="2027" y="2828"/>
                <a:pt x="1806" y="3091"/>
                <a:pt x="0" y="0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stealth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13</xdr:col>
      <xdr:colOff>201056</xdr:colOff>
      <xdr:row>52</xdr:row>
      <xdr:rowOff>43794</xdr:rowOff>
    </xdr:from>
    <xdr:ext cx="557664" cy="131966"/>
    <xdr:sp macro="" textlink="">
      <xdr:nvSpPr>
        <xdr:cNvPr id="1463" name="Text Box 1620">
          <a:extLst>
            <a:ext uri="{FF2B5EF4-FFF2-40B4-BE49-F238E27FC236}">
              <a16:creationId xmlns:a16="http://schemas.microsoft.com/office/drawing/2014/main" id="{F4E3A871-8C01-416A-806F-D3DE2EC32C34}"/>
            </a:ext>
          </a:extLst>
        </xdr:cNvPr>
        <xdr:cNvSpPr txBox="1">
          <a:spLocks noChangeArrowheads="1"/>
        </xdr:cNvSpPr>
      </xdr:nvSpPr>
      <xdr:spPr bwMode="auto">
        <a:xfrm>
          <a:off x="8392556" y="8745834"/>
          <a:ext cx="557664" cy="13196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119195</xdr:colOff>
      <xdr:row>53</xdr:row>
      <xdr:rowOff>161766</xdr:rowOff>
    </xdr:from>
    <xdr:ext cx="502324" cy="187307"/>
    <xdr:sp macro="" textlink="">
      <xdr:nvSpPr>
        <xdr:cNvPr id="1464" name="Text Box 1620">
          <a:extLst>
            <a:ext uri="{FF2B5EF4-FFF2-40B4-BE49-F238E27FC236}">
              <a16:creationId xmlns:a16="http://schemas.microsoft.com/office/drawing/2014/main" id="{434790C0-CB84-4230-BF23-755FEED9A3F9}"/>
            </a:ext>
          </a:extLst>
        </xdr:cNvPr>
        <xdr:cNvSpPr txBox="1">
          <a:spLocks noChangeArrowheads="1"/>
        </xdr:cNvSpPr>
      </xdr:nvSpPr>
      <xdr:spPr bwMode="auto">
        <a:xfrm>
          <a:off x="8310695" y="9031446"/>
          <a:ext cx="502324" cy="18730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198905</xdr:colOff>
      <xdr:row>51</xdr:row>
      <xdr:rowOff>17597</xdr:rowOff>
    </xdr:from>
    <xdr:ext cx="678998" cy="169821"/>
    <xdr:sp macro="" textlink="">
      <xdr:nvSpPr>
        <xdr:cNvPr id="1465" name="Text Box 1620">
          <a:extLst>
            <a:ext uri="{FF2B5EF4-FFF2-40B4-BE49-F238E27FC236}">
              <a16:creationId xmlns:a16="http://schemas.microsoft.com/office/drawing/2014/main" id="{A760E3D6-FA4C-4824-BA10-2C1B17FCB469}"/>
            </a:ext>
          </a:extLst>
        </xdr:cNvPr>
        <xdr:cNvSpPr txBox="1">
          <a:spLocks noChangeArrowheads="1"/>
        </xdr:cNvSpPr>
      </xdr:nvSpPr>
      <xdr:spPr bwMode="auto">
        <a:xfrm>
          <a:off x="8390405" y="8551997"/>
          <a:ext cx="678998" cy="16982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																					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更に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2.0㎞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48743</xdr:colOff>
      <xdr:row>51</xdr:row>
      <xdr:rowOff>10115</xdr:rowOff>
    </xdr:from>
    <xdr:to>
      <xdr:col>13</xdr:col>
      <xdr:colOff>215063</xdr:colOff>
      <xdr:row>51</xdr:row>
      <xdr:rowOff>140916</xdr:rowOff>
    </xdr:to>
    <xdr:sp macro="" textlink="">
      <xdr:nvSpPr>
        <xdr:cNvPr id="1466" name="六角形 1465">
          <a:extLst>
            <a:ext uri="{FF2B5EF4-FFF2-40B4-BE49-F238E27FC236}">
              <a16:creationId xmlns:a16="http://schemas.microsoft.com/office/drawing/2014/main" id="{73E31F6A-9A7F-4CF4-936E-DADBA6E5FBAB}"/>
            </a:ext>
          </a:extLst>
        </xdr:cNvPr>
        <xdr:cNvSpPr/>
      </xdr:nvSpPr>
      <xdr:spPr bwMode="auto">
        <a:xfrm>
          <a:off x="8240243" y="8544515"/>
          <a:ext cx="166320" cy="1308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25683</xdr:colOff>
      <xdr:row>51</xdr:row>
      <xdr:rowOff>149454</xdr:rowOff>
    </xdr:from>
    <xdr:to>
      <xdr:col>13</xdr:col>
      <xdr:colOff>69071</xdr:colOff>
      <xdr:row>53</xdr:row>
      <xdr:rowOff>52592</xdr:rowOff>
    </xdr:to>
    <xdr:sp macro="" textlink="">
      <xdr:nvSpPr>
        <xdr:cNvPr id="1467" name="Line 72">
          <a:extLst>
            <a:ext uri="{FF2B5EF4-FFF2-40B4-BE49-F238E27FC236}">
              <a16:creationId xmlns:a16="http://schemas.microsoft.com/office/drawing/2014/main" id="{F51C43AF-BF19-489C-A2E9-D8C5BFB89E0D}"/>
            </a:ext>
          </a:extLst>
        </xdr:cNvPr>
        <xdr:cNvSpPr>
          <a:spLocks noChangeShapeType="1"/>
        </xdr:cNvSpPr>
      </xdr:nvSpPr>
      <xdr:spPr bwMode="auto">
        <a:xfrm rot="11225294" flipV="1">
          <a:off x="8217183" y="8683854"/>
          <a:ext cx="43388" cy="238418"/>
        </a:xfrm>
        <a:custGeom>
          <a:avLst/>
          <a:gdLst>
            <a:gd name="connsiteX0" fmla="*/ 0 w 700767"/>
            <a:gd name="connsiteY0" fmla="*/ 0 h 88445"/>
            <a:gd name="connsiteX1" fmla="*/ 700767 w 700767"/>
            <a:gd name="connsiteY1" fmla="*/ 88445 h 88445"/>
            <a:gd name="connsiteX0" fmla="*/ 0 w 142874"/>
            <a:gd name="connsiteY0" fmla="*/ 0 h 435427"/>
            <a:gd name="connsiteX1" fmla="*/ 142874 w 142874"/>
            <a:gd name="connsiteY1" fmla="*/ 435427 h 435427"/>
            <a:gd name="connsiteX0" fmla="*/ 0 w 162100"/>
            <a:gd name="connsiteY0" fmla="*/ 0 h 435427"/>
            <a:gd name="connsiteX1" fmla="*/ 142874 w 162100"/>
            <a:gd name="connsiteY1" fmla="*/ 435427 h 435427"/>
            <a:gd name="connsiteX0" fmla="*/ 0 w 171294"/>
            <a:gd name="connsiteY0" fmla="*/ 1 h 435428"/>
            <a:gd name="connsiteX1" fmla="*/ 81643 w 171294"/>
            <a:gd name="connsiteY1" fmla="*/ 0 h 435428"/>
            <a:gd name="connsiteX2" fmla="*/ 142874 w 171294"/>
            <a:gd name="connsiteY2" fmla="*/ 435428 h 435428"/>
            <a:gd name="connsiteX0" fmla="*/ 0 w 232078"/>
            <a:gd name="connsiteY0" fmla="*/ 1 h 435428"/>
            <a:gd name="connsiteX1" fmla="*/ 170090 w 232078"/>
            <a:gd name="connsiteY1" fmla="*/ 0 h 435428"/>
            <a:gd name="connsiteX2" fmla="*/ 142874 w 232078"/>
            <a:gd name="connsiteY2" fmla="*/ 435428 h 435428"/>
            <a:gd name="connsiteX0" fmla="*/ 0 w 170090"/>
            <a:gd name="connsiteY0" fmla="*/ 1 h 435428"/>
            <a:gd name="connsiteX1" fmla="*/ 170090 w 170090"/>
            <a:gd name="connsiteY1" fmla="*/ 0 h 435428"/>
            <a:gd name="connsiteX2" fmla="*/ 142874 w 170090"/>
            <a:gd name="connsiteY2" fmla="*/ 435428 h 435428"/>
            <a:gd name="connsiteX0" fmla="*/ 0 w 184299"/>
            <a:gd name="connsiteY0" fmla="*/ 1 h 421821"/>
            <a:gd name="connsiteX1" fmla="*/ 170090 w 184299"/>
            <a:gd name="connsiteY1" fmla="*/ 0 h 421821"/>
            <a:gd name="connsiteX2" fmla="*/ 183696 w 184299"/>
            <a:gd name="connsiteY2" fmla="*/ 421821 h 421821"/>
            <a:gd name="connsiteX0" fmla="*/ 0 w 184299"/>
            <a:gd name="connsiteY0" fmla="*/ 0 h 476248"/>
            <a:gd name="connsiteX1" fmla="*/ 170090 w 184299"/>
            <a:gd name="connsiteY1" fmla="*/ 54427 h 476248"/>
            <a:gd name="connsiteX2" fmla="*/ 183696 w 184299"/>
            <a:gd name="connsiteY2" fmla="*/ 476248 h 476248"/>
            <a:gd name="connsiteX0" fmla="*/ 0 w 184520"/>
            <a:gd name="connsiteY0" fmla="*/ 0 h 476248"/>
            <a:gd name="connsiteX1" fmla="*/ 176894 w 184520"/>
            <a:gd name="connsiteY1" fmla="*/ 47623 h 476248"/>
            <a:gd name="connsiteX2" fmla="*/ 183696 w 184520"/>
            <a:gd name="connsiteY2" fmla="*/ 476248 h 476248"/>
            <a:gd name="connsiteX0" fmla="*/ 825 w 8451"/>
            <a:gd name="connsiteY0" fmla="*/ 0 h 428625"/>
            <a:gd name="connsiteX1" fmla="*/ 7627 w 8451"/>
            <a:gd name="connsiteY1" fmla="*/ 428625 h 428625"/>
            <a:gd name="connsiteX0" fmla="*/ 205 w 9387"/>
            <a:gd name="connsiteY0" fmla="*/ 0 h 10000"/>
            <a:gd name="connsiteX1" fmla="*/ 8254 w 9387"/>
            <a:gd name="connsiteY1" fmla="*/ 10000 h 10000"/>
            <a:gd name="connsiteX0" fmla="*/ 1725 w 2480"/>
            <a:gd name="connsiteY0" fmla="*/ 0 h 8133"/>
            <a:gd name="connsiteX1" fmla="*/ 0 w 2480"/>
            <a:gd name="connsiteY1" fmla="*/ 8133 h 8133"/>
            <a:gd name="connsiteX0" fmla="*/ 6956 w 547963"/>
            <a:gd name="connsiteY0" fmla="*/ 0 h 13523"/>
            <a:gd name="connsiteX1" fmla="*/ 0 w 547963"/>
            <a:gd name="connsiteY1" fmla="*/ 10000 h 13523"/>
            <a:gd name="connsiteX0" fmla="*/ 6956 w 194596"/>
            <a:gd name="connsiteY0" fmla="*/ 0 h 10301"/>
            <a:gd name="connsiteX1" fmla="*/ 0 w 194596"/>
            <a:gd name="connsiteY1" fmla="*/ 10000 h 10301"/>
            <a:gd name="connsiteX0" fmla="*/ 6956 w 34615"/>
            <a:gd name="connsiteY0" fmla="*/ 0 h 10000"/>
            <a:gd name="connsiteX1" fmla="*/ 0 w 34615"/>
            <a:gd name="connsiteY1" fmla="*/ 10000 h 10000"/>
            <a:gd name="connsiteX0" fmla="*/ 24756 w 39947"/>
            <a:gd name="connsiteY0" fmla="*/ 0 h 9180"/>
            <a:gd name="connsiteX1" fmla="*/ 0 w 39947"/>
            <a:gd name="connsiteY1" fmla="*/ 9180 h 9180"/>
            <a:gd name="connsiteX0" fmla="*/ 6197 w 15642"/>
            <a:gd name="connsiteY0" fmla="*/ 0 h 10000"/>
            <a:gd name="connsiteX1" fmla="*/ 0 w 15642"/>
            <a:gd name="connsiteY1" fmla="*/ 10000 h 10000"/>
            <a:gd name="connsiteX0" fmla="*/ 1741 w 14386"/>
            <a:gd name="connsiteY0" fmla="*/ 0 h 11339"/>
            <a:gd name="connsiteX1" fmla="*/ 0 w 14386"/>
            <a:gd name="connsiteY1" fmla="*/ 11339 h 11339"/>
            <a:gd name="connsiteX0" fmla="*/ 1741 w 10205"/>
            <a:gd name="connsiteY0" fmla="*/ 0 h 11339"/>
            <a:gd name="connsiteX1" fmla="*/ 0 w 10205"/>
            <a:gd name="connsiteY1" fmla="*/ 11339 h 11339"/>
            <a:gd name="connsiteX0" fmla="*/ 1741 w 10205"/>
            <a:gd name="connsiteY0" fmla="*/ 0 h 10178"/>
            <a:gd name="connsiteX1" fmla="*/ 0 w 10205"/>
            <a:gd name="connsiteY1" fmla="*/ 10178 h 101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205" h="10178">
              <a:moveTo>
                <a:pt x="1741" y="0"/>
              </a:moveTo>
              <a:cubicBezTo>
                <a:pt x="-564" y="8387"/>
                <a:pt x="23100" y="8883"/>
                <a:pt x="0" y="10178"/>
              </a:cubicBezTo>
            </a:path>
          </a:pathLst>
        </a:cu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283826</xdr:colOff>
      <xdr:row>54</xdr:row>
      <xdr:rowOff>67850</xdr:rowOff>
    </xdr:from>
    <xdr:to>
      <xdr:col>16</xdr:col>
      <xdr:colOff>175638</xdr:colOff>
      <xdr:row>57</xdr:row>
      <xdr:rowOff>2946</xdr:rowOff>
    </xdr:to>
    <xdr:pic>
      <xdr:nvPicPr>
        <xdr:cNvPr id="1468" name="図 1467">
          <a:extLst>
            <a:ext uri="{FF2B5EF4-FFF2-40B4-BE49-F238E27FC236}">
              <a16:creationId xmlns:a16="http://schemas.microsoft.com/office/drawing/2014/main" id="{D1E4999B-64F4-4246-809C-C1DE1920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831686" y="9105170"/>
          <a:ext cx="577612" cy="438017"/>
        </a:xfrm>
        <a:prstGeom prst="rect">
          <a:avLst/>
        </a:prstGeom>
      </xdr:spPr>
    </xdr:pic>
    <xdr:clientData/>
  </xdr:twoCellAnchor>
  <xdr:twoCellAnchor>
    <xdr:from>
      <xdr:col>15</xdr:col>
      <xdr:colOff>562019</xdr:colOff>
      <xdr:row>51</xdr:row>
      <xdr:rowOff>84192</xdr:rowOff>
    </xdr:from>
    <xdr:to>
      <xdr:col>16</xdr:col>
      <xdr:colOff>138317</xdr:colOff>
      <xdr:row>55</xdr:row>
      <xdr:rowOff>113075</xdr:rowOff>
    </xdr:to>
    <xdr:sp macro="" textlink="">
      <xdr:nvSpPr>
        <xdr:cNvPr id="1469" name="Freeform 169">
          <a:extLst>
            <a:ext uri="{FF2B5EF4-FFF2-40B4-BE49-F238E27FC236}">
              <a16:creationId xmlns:a16="http://schemas.microsoft.com/office/drawing/2014/main" id="{ED19FCED-E320-45D3-A58E-51D47DD3B462}"/>
            </a:ext>
          </a:extLst>
        </xdr:cNvPr>
        <xdr:cNvSpPr>
          <a:spLocks/>
        </xdr:cNvSpPr>
      </xdr:nvSpPr>
      <xdr:spPr bwMode="auto">
        <a:xfrm>
          <a:off x="10109879" y="8618592"/>
          <a:ext cx="262098" cy="699443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  <a:gd name="connsiteX0" fmla="*/ 10169 w 10169"/>
            <a:gd name="connsiteY0" fmla="*/ 13576 h 13576"/>
            <a:gd name="connsiteX1" fmla="*/ 10169 w 10169"/>
            <a:gd name="connsiteY1" fmla="*/ 3576 h 13576"/>
            <a:gd name="connsiteX2" fmla="*/ 0 w 10169"/>
            <a:gd name="connsiteY2" fmla="*/ 135 h 13576"/>
            <a:gd name="connsiteX0" fmla="*/ 7091 w 7091"/>
            <a:gd name="connsiteY0" fmla="*/ 16549 h 16549"/>
            <a:gd name="connsiteX1" fmla="*/ 7091 w 7091"/>
            <a:gd name="connsiteY1" fmla="*/ 6549 h 16549"/>
            <a:gd name="connsiteX2" fmla="*/ 0 w 7091"/>
            <a:gd name="connsiteY2" fmla="*/ 82 h 16549"/>
            <a:gd name="connsiteX0" fmla="*/ 10000 w 10000"/>
            <a:gd name="connsiteY0" fmla="*/ 9950 h 9950"/>
            <a:gd name="connsiteX1" fmla="*/ 10000 w 10000"/>
            <a:gd name="connsiteY1" fmla="*/ 3907 h 9950"/>
            <a:gd name="connsiteX2" fmla="*/ 0 w 10000"/>
            <a:gd name="connsiteY2" fmla="*/ 0 h 9950"/>
            <a:gd name="connsiteX0" fmla="*/ 5268 w 5268"/>
            <a:gd name="connsiteY0" fmla="*/ 11760 h 11760"/>
            <a:gd name="connsiteX1" fmla="*/ 5268 w 5268"/>
            <a:gd name="connsiteY1" fmla="*/ 5687 h 11760"/>
            <a:gd name="connsiteX2" fmla="*/ 0 w 5268"/>
            <a:gd name="connsiteY2" fmla="*/ 0 h 11760"/>
            <a:gd name="connsiteX0" fmla="*/ 9258 w 9258"/>
            <a:gd name="connsiteY0" fmla="*/ 11097 h 11097"/>
            <a:gd name="connsiteX1" fmla="*/ 9258 w 9258"/>
            <a:gd name="connsiteY1" fmla="*/ 5933 h 11097"/>
            <a:gd name="connsiteX2" fmla="*/ 0 w 9258"/>
            <a:gd name="connsiteY2" fmla="*/ 0 h 11097"/>
            <a:gd name="connsiteX0" fmla="*/ 10000 w 10000"/>
            <a:gd name="connsiteY0" fmla="*/ 10000 h 10000"/>
            <a:gd name="connsiteX1" fmla="*/ 10000 w 10000"/>
            <a:gd name="connsiteY1" fmla="*/ 5346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lnTo>
                <a:pt x="10000" y="5346"/>
              </a:lnTo>
              <a:cubicBezTo>
                <a:pt x="29" y="5238"/>
                <a:pt x="3870" y="247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61888</xdr:colOff>
      <xdr:row>53</xdr:row>
      <xdr:rowOff>159943</xdr:rowOff>
    </xdr:from>
    <xdr:to>
      <xdr:col>16</xdr:col>
      <xdr:colOff>207240</xdr:colOff>
      <xdr:row>54</xdr:row>
      <xdr:rowOff>107856</xdr:rowOff>
    </xdr:to>
    <xdr:sp macro="" textlink="">
      <xdr:nvSpPr>
        <xdr:cNvPr id="1470" name="AutoShape 1094">
          <a:extLst>
            <a:ext uri="{FF2B5EF4-FFF2-40B4-BE49-F238E27FC236}">
              <a16:creationId xmlns:a16="http://schemas.microsoft.com/office/drawing/2014/main" id="{7739FF29-2486-4800-8EB4-82792099E70B}"/>
            </a:ext>
          </a:extLst>
        </xdr:cNvPr>
        <xdr:cNvSpPr>
          <a:spLocks noChangeArrowheads="1"/>
        </xdr:cNvSpPr>
      </xdr:nvSpPr>
      <xdr:spPr bwMode="auto">
        <a:xfrm>
          <a:off x="10295548" y="9029623"/>
          <a:ext cx="145352" cy="11555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133942</xdr:colOff>
      <xdr:row>51</xdr:row>
      <xdr:rowOff>136817</xdr:rowOff>
    </xdr:from>
    <xdr:to>
      <xdr:col>16</xdr:col>
      <xdr:colOff>139307</xdr:colOff>
      <xdr:row>53</xdr:row>
      <xdr:rowOff>166599</xdr:rowOff>
    </xdr:to>
    <xdr:sp macro="" textlink="">
      <xdr:nvSpPr>
        <xdr:cNvPr id="1471" name="Line 4803">
          <a:extLst>
            <a:ext uri="{FF2B5EF4-FFF2-40B4-BE49-F238E27FC236}">
              <a16:creationId xmlns:a16="http://schemas.microsoft.com/office/drawing/2014/main" id="{176F024E-B14D-4EF0-81E0-78B9375FD772}"/>
            </a:ext>
          </a:extLst>
        </xdr:cNvPr>
        <xdr:cNvSpPr>
          <a:spLocks noChangeShapeType="1"/>
        </xdr:cNvSpPr>
      </xdr:nvSpPr>
      <xdr:spPr bwMode="auto">
        <a:xfrm flipH="1">
          <a:off x="10367602" y="8671217"/>
          <a:ext cx="5365" cy="3650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172610</xdr:colOff>
      <xdr:row>55</xdr:row>
      <xdr:rowOff>37890</xdr:rowOff>
    </xdr:from>
    <xdr:to>
      <xdr:col>16</xdr:col>
      <xdr:colOff>338930</xdr:colOff>
      <xdr:row>56</xdr:row>
      <xdr:rowOff>294</xdr:rowOff>
    </xdr:to>
    <xdr:sp macro="" textlink="">
      <xdr:nvSpPr>
        <xdr:cNvPr id="1472" name="六角形 1471">
          <a:extLst>
            <a:ext uri="{FF2B5EF4-FFF2-40B4-BE49-F238E27FC236}">
              <a16:creationId xmlns:a16="http://schemas.microsoft.com/office/drawing/2014/main" id="{2E7C517A-F954-4682-92DA-CEADBCA83B08}"/>
            </a:ext>
          </a:extLst>
        </xdr:cNvPr>
        <xdr:cNvSpPr/>
      </xdr:nvSpPr>
      <xdr:spPr bwMode="auto">
        <a:xfrm>
          <a:off x="10406270" y="9242850"/>
          <a:ext cx="166320" cy="1300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370480</xdr:colOff>
      <xdr:row>52</xdr:row>
      <xdr:rowOff>27365</xdr:rowOff>
    </xdr:from>
    <xdr:to>
      <xdr:col>15</xdr:col>
      <xdr:colOff>536800</xdr:colOff>
      <xdr:row>52</xdr:row>
      <xdr:rowOff>158166</xdr:rowOff>
    </xdr:to>
    <xdr:sp macro="" textlink="">
      <xdr:nvSpPr>
        <xdr:cNvPr id="1473" name="六角形 1472">
          <a:extLst>
            <a:ext uri="{FF2B5EF4-FFF2-40B4-BE49-F238E27FC236}">
              <a16:creationId xmlns:a16="http://schemas.microsoft.com/office/drawing/2014/main" id="{DFC26D7F-B0E5-4BF1-B3A2-332ACC39C5C9}"/>
            </a:ext>
          </a:extLst>
        </xdr:cNvPr>
        <xdr:cNvSpPr/>
      </xdr:nvSpPr>
      <xdr:spPr bwMode="auto">
        <a:xfrm>
          <a:off x="9918340" y="8729405"/>
          <a:ext cx="166320" cy="1308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111566</xdr:colOff>
      <xdr:row>52</xdr:row>
      <xdr:rowOff>94724</xdr:rowOff>
    </xdr:from>
    <xdr:ext cx="191551" cy="218917"/>
    <xdr:sp macro="" textlink="">
      <xdr:nvSpPr>
        <xdr:cNvPr id="1474" name="Text Box 1620">
          <a:extLst>
            <a:ext uri="{FF2B5EF4-FFF2-40B4-BE49-F238E27FC236}">
              <a16:creationId xmlns:a16="http://schemas.microsoft.com/office/drawing/2014/main" id="{76792A71-6BFF-433F-934E-2698C3428EFD}"/>
            </a:ext>
          </a:extLst>
        </xdr:cNvPr>
        <xdr:cNvSpPr txBox="1">
          <a:spLocks noChangeArrowheads="1"/>
        </xdr:cNvSpPr>
      </xdr:nvSpPr>
      <xdr:spPr bwMode="auto">
        <a:xfrm>
          <a:off x="10345226" y="8796764"/>
          <a:ext cx="191551" cy="21891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33360</xdr:colOff>
      <xdr:row>49</xdr:row>
      <xdr:rowOff>19050</xdr:rowOff>
    </xdr:from>
    <xdr:to>
      <xdr:col>17</xdr:col>
      <xdr:colOff>205675</xdr:colOff>
      <xdr:row>50</xdr:row>
      <xdr:rowOff>0</xdr:rowOff>
    </xdr:to>
    <xdr:sp macro="" textlink="">
      <xdr:nvSpPr>
        <xdr:cNvPr id="1475" name="六角形 1474">
          <a:extLst>
            <a:ext uri="{FF2B5EF4-FFF2-40B4-BE49-F238E27FC236}">
              <a16:creationId xmlns:a16="http://schemas.microsoft.com/office/drawing/2014/main" id="{1AD513D3-08A1-4313-8A16-B2017C5A8215}"/>
            </a:ext>
          </a:extLst>
        </xdr:cNvPr>
        <xdr:cNvSpPr/>
      </xdr:nvSpPr>
      <xdr:spPr bwMode="auto">
        <a:xfrm>
          <a:off x="10945200" y="821817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7960</xdr:colOff>
      <xdr:row>49</xdr:row>
      <xdr:rowOff>28575</xdr:rowOff>
    </xdr:from>
    <xdr:to>
      <xdr:col>19</xdr:col>
      <xdr:colOff>183450</xdr:colOff>
      <xdr:row>50</xdr:row>
      <xdr:rowOff>9525</xdr:rowOff>
    </xdr:to>
    <xdr:sp macro="" textlink="">
      <xdr:nvSpPr>
        <xdr:cNvPr id="1476" name="六角形 1475">
          <a:extLst>
            <a:ext uri="{FF2B5EF4-FFF2-40B4-BE49-F238E27FC236}">
              <a16:creationId xmlns:a16="http://schemas.microsoft.com/office/drawing/2014/main" id="{FCE70923-5943-447C-B87C-45B33045695D}"/>
            </a:ext>
          </a:extLst>
        </xdr:cNvPr>
        <xdr:cNvSpPr/>
      </xdr:nvSpPr>
      <xdr:spPr bwMode="auto">
        <a:xfrm>
          <a:off x="12276160" y="8227695"/>
          <a:ext cx="175490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518794</xdr:colOff>
      <xdr:row>52</xdr:row>
      <xdr:rowOff>70662</xdr:rowOff>
    </xdr:from>
    <xdr:to>
      <xdr:col>18</xdr:col>
      <xdr:colOff>647767</xdr:colOff>
      <xdr:row>56</xdr:row>
      <xdr:rowOff>106789</xdr:rowOff>
    </xdr:to>
    <xdr:sp macro="" textlink="">
      <xdr:nvSpPr>
        <xdr:cNvPr id="1477" name="Freeform 601">
          <a:extLst>
            <a:ext uri="{FF2B5EF4-FFF2-40B4-BE49-F238E27FC236}">
              <a16:creationId xmlns:a16="http://schemas.microsoft.com/office/drawing/2014/main" id="{FC8B00B1-E2AF-4D40-A19D-E950D7DFE6A9}"/>
            </a:ext>
          </a:extLst>
        </xdr:cNvPr>
        <xdr:cNvSpPr>
          <a:spLocks/>
        </xdr:cNvSpPr>
      </xdr:nvSpPr>
      <xdr:spPr bwMode="auto">
        <a:xfrm rot="150967" flipH="1">
          <a:off x="11430634" y="8772702"/>
          <a:ext cx="807153" cy="70668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2644 w 12645"/>
            <a:gd name="connsiteY0" fmla="*/ 10809 h 10809"/>
            <a:gd name="connsiteX1" fmla="*/ 10000 w 12645"/>
            <a:gd name="connsiteY1" fmla="*/ 1596 h 10809"/>
            <a:gd name="connsiteX2" fmla="*/ 0 w 12645"/>
            <a:gd name="connsiteY2" fmla="*/ 0 h 10809"/>
            <a:gd name="connsiteX0" fmla="*/ 12644 w 12644"/>
            <a:gd name="connsiteY0" fmla="*/ 10809 h 10809"/>
            <a:gd name="connsiteX1" fmla="*/ 10000 w 12644"/>
            <a:gd name="connsiteY1" fmla="*/ 1596 h 10809"/>
            <a:gd name="connsiteX2" fmla="*/ 0 w 12644"/>
            <a:gd name="connsiteY2" fmla="*/ 0 h 10809"/>
            <a:gd name="connsiteX0" fmla="*/ 13510 w 13510"/>
            <a:gd name="connsiteY0" fmla="*/ 9693 h 9693"/>
            <a:gd name="connsiteX1" fmla="*/ 10000 w 13510"/>
            <a:gd name="connsiteY1" fmla="*/ 1596 h 9693"/>
            <a:gd name="connsiteX2" fmla="*/ 0 w 13510"/>
            <a:gd name="connsiteY2" fmla="*/ 0 h 9693"/>
            <a:gd name="connsiteX0" fmla="*/ 9990 w 9990"/>
            <a:gd name="connsiteY0" fmla="*/ 14626 h 14626"/>
            <a:gd name="connsiteX1" fmla="*/ 7392 w 9990"/>
            <a:gd name="connsiteY1" fmla="*/ 6273 h 14626"/>
            <a:gd name="connsiteX2" fmla="*/ 0 w 9990"/>
            <a:gd name="connsiteY2" fmla="*/ 0 h 14626"/>
            <a:gd name="connsiteX0" fmla="*/ 10000 w 10000"/>
            <a:gd name="connsiteY0" fmla="*/ 10000 h 10000"/>
            <a:gd name="connsiteX1" fmla="*/ 7399 w 10000"/>
            <a:gd name="connsiteY1" fmla="*/ 4289 h 10000"/>
            <a:gd name="connsiteX2" fmla="*/ 1287 w 10000"/>
            <a:gd name="connsiteY2" fmla="*/ 2187 h 10000"/>
            <a:gd name="connsiteX3" fmla="*/ 0 w 10000"/>
            <a:gd name="connsiteY3" fmla="*/ 0 h 10000"/>
            <a:gd name="connsiteX0" fmla="*/ 9230 w 9230"/>
            <a:gd name="connsiteY0" fmla="*/ 13428 h 13428"/>
            <a:gd name="connsiteX1" fmla="*/ 6629 w 9230"/>
            <a:gd name="connsiteY1" fmla="*/ 7717 h 13428"/>
            <a:gd name="connsiteX2" fmla="*/ 517 w 9230"/>
            <a:gd name="connsiteY2" fmla="*/ 5615 h 13428"/>
            <a:gd name="connsiteX3" fmla="*/ 451 w 9230"/>
            <a:gd name="connsiteY3" fmla="*/ 0 h 13428"/>
            <a:gd name="connsiteX0" fmla="*/ 9511 w 9511"/>
            <a:gd name="connsiteY0" fmla="*/ 10000 h 10000"/>
            <a:gd name="connsiteX1" fmla="*/ 6693 w 9511"/>
            <a:gd name="connsiteY1" fmla="*/ 5747 h 10000"/>
            <a:gd name="connsiteX2" fmla="*/ 71 w 9511"/>
            <a:gd name="connsiteY2" fmla="*/ 4182 h 10000"/>
            <a:gd name="connsiteX3" fmla="*/ 0 w 9511"/>
            <a:gd name="connsiteY3" fmla="*/ 0 h 10000"/>
            <a:gd name="connsiteX0" fmla="*/ 10904 w 10904"/>
            <a:gd name="connsiteY0" fmla="*/ 9561 h 9561"/>
            <a:gd name="connsiteX1" fmla="*/ 7941 w 10904"/>
            <a:gd name="connsiteY1" fmla="*/ 5308 h 9561"/>
            <a:gd name="connsiteX2" fmla="*/ 979 w 10904"/>
            <a:gd name="connsiteY2" fmla="*/ 3743 h 9561"/>
            <a:gd name="connsiteX3" fmla="*/ 0 w 10904"/>
            <a:gd name="connsiteY3" fmla="*/ 0 h 9561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7107 w 7283"/>
            <a:gd name="connsiteY0" fmla="*/ 10395 h 10395"/>
            <a:gd name="connsiteX1" fmla="*/ 7283 w 7283"/>
            <a:gd name="connsiteY1" fmla="*/ 5552 h 10395"/>
            <a:gd name="connsiteX2" fmla="*/ 468 w 7283"/>
            <a:gd name="connsiteY2" fmla="*/ 4348 h 10395"/>
            <a:gd name="connsiteX3" fmla="*/ 0 w 7283"/>
            <a:gd name="connsiteY3" fmla="*/ 0 h 10395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43 w 10000"/>
            <a:gd name="connsiteY2" fmla="*/ 4183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80 w 10000"/>
            <a:gd name="connsiteY2" fmla="*/ 3521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702 w 10000"/>
            <a:gd name="connsiteY2" fmla="*/ 3320 h 10000"/>
            <a:gd name="connsiteX3" fmla="*/ 0 w 10000"/>
            <a:gd name="connsiteY3" fmla="*/ 0 h 10000"/>
            <a:gd name="connsiteX0" fmla="*/ 11724 w 11966"/>
            <a:gd name="connsiteY0" fmla="*/ 9014 h 9014"/>
            <a:gd name="connsiteX1" fmla="*/ 11966 w 11966"/>
            <a:gd name="connsiteY1" fmla="*/ 4355 h 9014"/>
            <a:gd name="connsiteX2" fmla="*/ 2668 w 11966"/>
            <a:gd name="connsiteY2" fmla="*/ 2334 h 9014"/>
            <a:gd name="connsiteX3" fmla="*/ 0 w 11966"/>
            <a:gd name="connsiteY3" fmla="*/ 0 h 9014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923 w 10125"/>
            <a:gd name="connsiteY0" fmla="*/ 10300 h 10301"/>
            <a:gd name="connsiteX1" fmla="*/ 10125 w 10125"/>
            <a:gd name="connsiteY1" fmla="*/ 5131 h 10301"/>
            <a:gd name="connsiteX2" fmla="*/ 2548 w 10125"/>
            <a:gd name="connsiteY2" fmla="*/ 2362 h 10301"/>
            <a:gd name="connsiteX3" fmla="*/ 0 w 10125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30 w 10132"/>
            <a:gd name="connsiteY0" fmla="*/ 10300 h 10301"/>
            <a:gd name="connsiteX1" fmla="*/ 10132 w 10132"/>
            <a:gd name="connsiteY1" fmla="*/ 5131 h 10301"/>
            <a:gd name="connsiteX2" fmla="*/ 2555 w 10132"/>
            <a:gd name="connsiteY2" fmla="*/ 2362 h 10301"/>
            <a:gd name="connsiteX3" fmla="*/ 7 w 10132"/>
            <a:gd name="connsiteY3" fmla="*/ 0 h 103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32" h="10301">
              <a:moveTo>
                <a:pt x="9930" y="10300"/>
              </a:moveTo>
              <a:cubicBezTo>
                <a:pt x="9829" y="10367"/>
                <a:pt x="10012" y="7299"/>
                <a:pt x="10132" y="5131"/>
              </a:cubicBezTo>
              <a:cubicBezTo>
                <a:pt x="7989" y="4107"/>
                <a:pt x="4942" y="2793"/>
                <a:pt x="2555" y="2362"/>
              </a:cubicBezTo>
              <a:cubicBezTo>
                <a:pt x="1346" y="1642"/>
                <a:pt x="-115" y="769"/>
                <a:pt x="7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444644</xdr:colOff>
      <xdr:row>54</xdr:row>
      <xdr:rowOff>166746</xdr:rowOff>
    </xdr:from>
    <xdr:to>
      <xdr:col>17</xdr:col>
      <xdr:colOff>589369</xdr:colOff>
      <xdr:row>55</xdr:row>
      <xdr:rowOff>134352</xdr:rowOff>
    </xdr:to>
    <xdr:sp macro="" textlink="">
      <xdr:nvSpPr>
        <xdr:cNvPr id="1478" name="AutoShape 605">
          <a:extLst>
            <a:ext uri="{FF2B5EF4-FFF2-40B4-BE49-F238E27FC236}">
              <a16:creationId xmlns:a16="http://schemas.microsoft.com/office/drawing/2014/main" id="{9BFA6310-9123-4D11-9D53-1DC3AD9955E2}"/>
            </a:ext>
          </a:extLst>
        </xdr:cNvPr>
        <xdr:cNvSpPr>
          <a:spLocks noChangeArrowheads="1"/>
        </xdr:cNvSpPr>
      </xdr:nvSpPr>
      <xdr:spPr bwMode="auto">
        <a:xfrm>
          <a:off x="11356484" y="9204066"/>
          <a:ext cx="144725" cy="1352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50615</xdr:colOff>
      <xdr:row>54</xdr:row>
      <xdr:rowOff>36037</xdr:rowOff>
    </xdr:from>
    <xdr:to>
      <xdr:col>17</xdr:col>
      <xdr:colOff>513054</xdr:colOff>
      <xdr:row>55</xdr:row>
      <xdr:rowOff>52688</xdr:rowOff>
    </xdr:to>
    <xdr:sp macro="" textlink="">
      <xdr:nvSpPr>
        <xdr:cNvPr id="1479" name="Line 76">
          <a:extLst>
            <a:ext uri="{FF2B5EF4-FFF2-40B4-BE49-F238E27FC236}">
              <a16:creationId xmlns:a16="http://schemas.microsoft.com/office/drawing/2014/main" id="{85CB1D8D-D942-46D9-96B3-DE8E24E4EEFE}"/>
            </a:ext>
          </a:extLst>
        </xdr:cNvPr>
        <xdr:cNvSpPr>
          <a:spLocks noChangeShapeType="1"/>
        </xdr:cNvSpPr>
      </xdr:nvSpPr>
      <xdr:spPr bwMode="auto">
        <a:xfrm rot="387536" flipH="1">
          <a:off x="10962455" y="9073357"/>
          <a:ext cx="462439" cy="1842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461667</xdr:colOff>
      <xdr:row>53</xdr:row>
      <xdr:rowOff>146047</xdr:rowOff>
    </xdr:from>
    <xdr:to>
      <xdr:col>17</xdr:col>
      <xdr:colOff>605433</xdr:colOff>
      <xdr:row>54</xdr:row>
      <xdr:rowOff>123438</xdr:rowOff>
    </xdr:to>
    <xdr:sp macro="" textlink="">
      <xdr:nvSpPr>
        <xdr:cNvPr id="1480" name="Oval 77">
          <a:extLst>
            <a:ext uri="{FF2B5EF4-FFF2-40B4-BE49-F238E27FC236}">
              <a16:creationId xmlns:a16="http://schemas.microsoft.com/office/drawing/2014/main" id="{2A080D33-0B62-4085-9045-2757135A71E8}"/>
            </a:ext>
          </a:extLst>
        </xdr:cNvPr>
        <xdr:cNvSpPr>
          <a:spLocks noChangeArrowheads="1"/>
        </xdr:cNvSpPr>
      </xdr:nvSpPr>
      <xdr:spPr bwMode="auto">
        <a:xfrm>
          <a:off x="11373507" y="9015727"/>
          <a:ext cx="143766" cy="1450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240083</xdr:colOff>
      <xdr:row>55</xdr:row>
      <xdr:rowOff>73067</xdr:rowOff>
    </xdr:from>
    <xdr:to>
      <xdr:col>17</xdr:col>
      <xdr:colOff>406403</xdr:colOff>
      <xdr:row>56</xdr:row>
      <xdr:rowOff>35471</xdr:rowOff>
    </xdr:to>
    <xdr:sp macro="" textlink="">
      <xdr:nvSpPr>
        <xdr:cNvPr id="1481" name="六角形 1480">
          <a:extLst>
            <a:ext uri="{FF2B5EF4-FFF2-40B4-BE49-F238E27FC236}">
              <a16:creationId xmlns:a16="http://schemas.microsoft.com/office/drawing/2014/main" id="{A2B5290B-07EE-4F59-BABE-6F87A78EDA79}"/>
            </a:ext>
          </a:extLst>
        </xdr:cNvPr>
        <xdr:cNvSpPr/>
      </xdr:nvSpPr>
      <xdr:spPr bwMode="auto">
        <a:xfrm>
          <a:off x="11151923" y="9278027"/>
          <a:ext cx="166320" cy="1300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83506</xdr:colOff>
      <xdr:row>53</xdr:row>
      <xdr:rowOff>167013</xdr:rowOff>
    </xdr:from>
    <xdr:to>
      <xdr:col>17</xdr:col>
      <xdr:colOff>240141</xdr:colOff>
      <xdr:row>54</xdr:row>
      <xdr:rowOff>138224</xdr:rowOff>
    </xdr:to>
    <xdr:sp macro="" textlink="">
      <xdr:nvSpPr>
        <xdr:cNvPr id="1482" name="六角形 1481">
          <a:extLst>
            <a:ext uri="{FF2B5EF4-FFF2-40B4-BE49-F238E27FC236}">
              <a16:creationId xmlns:a16="http://schemas.microsoft.com/office/drawing/2014/main" id="{E572DDF6-3E64-4E6A-ABFE-4828CA349786}"/>
            </a:ext>
          </a:extLst>
        </xdr:cNvPr>
        <xdr:cNvSpPr/>
      </xdr:nvSpPr>
      <xdr:spPr bwMode="auto">
        <a:xfrm>
          <a:off x="10995346" y="9036693"/>
          <a:ext cx="156635" cy="1388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73067</xdr:colOff>
      <xdr:row>52</xdr:row>
      <xdr:rowOff>125262</xdr:rowOff>
    </xdr:from>
    <xdr:to>
      <xdr:col>18</xdr:col>
      <xdr:colOff>229702</xdr:colOff>
      <xdr:row>53</xdr:row>
      <xdr:rowOff>96472</xdr:rowOff>
    </xdr:to>
    <xdr:sp macro="" textlink="">
      <xdr:nvSpPr>
        <xdr:cNvPr id="1483" name="六角形 1482">
          <a:extLst>
            <a:ext uri="{FF2B5EF4-FFF2-40B4-BE49-F238E27FC236}">
              <a16:creationId xmlns:a16="http://schemas.microsoft.com/office/drawing/2014/main" id="{E7CD2DD6-EB22-46CB-901F-3A00480DD8F1}"/>
            </a:ext>
          </a:extLst>
        </xdr:cNvPr>
        <xdr:cNvSpPr/>
      </xdr:nvSpPr>
      <xdr:spPr bwMode="auto">
        <a:xfrm>
          <a:off x="11663087" y="8827302"/>
          <a:ext cx="156635" cy="1388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555542</xdr:colOff>
      <xdr:row>55</xdr:row>
      <xdr:rowOff>87567</xdr:rowOff>
    </xdr:from>
    <xdr:to>
      <xdr:col>18</xdr:col>
      <xdr:colOff>17763</xdr:colOff>
      <xdr:row>56</xdr:row>
      <xdr:rowOff>157178</xdr:rowOff>
    </xdr:to>
    <xdr:grpSp>
      <xdr:nvGrpSpPr>
        <xdr:cNvPr id="1484" name="グループ化 1483">
          <a:extLst>
            <a:ext uri="{FF2B5EF4-FFF2-40B4-BE49-F238E27FC236}">
              <a16:creationId xmlns:a16="http://schemas.microsoft.com/office/drawing/2014/main" id="{557107C1-A349-43A5-AA75-C86411DE3125}"/>
            </a:ext>
          </a:extLst>
        </xdr:cNvPr>
        <xdr:cNvGrpSpPr/>
      </xdr:nvGrpSpPr>
      <xdr:grpSpPr>
        <a:xfrm rot="5190803">
          <a:off x="11454992" y="9389842"/>
          <a:ext cx="238298" cy="142786"/>
          <a:chOff x="1456766" y="5311588"/>
          <a:chExt cx="156881" cy="106456"/>
        </a:xfrm>
      </xdr:grpSpPr>
      <xdr:sp macro="" textlink="">
        <xdr:nvSpPr>
          <xdr:cNvPr id="1485" name="Line 2970">
            <a:extLst>
              <a:ext uri="{FF2B5EF4-FFF2-40B4-BE49-F238E27FC236}">
                <a16:creationId xmlns:a16="http://schemas.microsoft.com/office/drawing/2014/main" id="{FAF6F5F9-46ED-E3C1-DC0F-F572464008DA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6" name="Line 2970">
            <a:extLst>
              <a:ext uri="{FF2B5EF4-FFF2-40B4-BE49-F238E27FC236}">
                <a16:creationId xmlns:a16="http://schemas.microsoft.com/office/drawing/2014/main" id="{BF787A89-584A-F083-002E-FA1A84840D8F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7" name="Line 2970">
            <a:extLst>
              <a:ext uri="{FF2B5EF4-FFF2-40B4-BE49-F238E27FC236}">
                <a16:creationId xmlns:a16="http://schemas.microsoft.com/office/drawing/2014/main" id="{88EEA1D1-E7F6-FDC7-B8DA-D125B139957D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8" name="Line 2970">
            <a:extLst>
              <a:ext uri="{FF2B5EF4-FFF2-40B4-BE49-F238E27FC236}">
                <a16:creationId xmlns:a16="http://schemas.microsoft.com/office/drawing/2014/main" id="{D9BC7BC3-D25E-831A-5C61-61DB49870AF2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334449</xdr:colOff>
      <xdr:row>53</xdr:row>
      <xdr:rowOff>154293</xdr:rowOff>
    </xdr:from>
    <xdr:to>
      <xdr:col>20</xdr:col>
      <xdr:colOff>651972</xdr:colOff>
      <xdr:row>54</xdr:row>
      <xdr:rowOff>12721</xdr:rowOff>
    </xdr:to>
    <xdr:sp macro="" textlink="">
      <xdr:nvSpPr>
        <xdr:cNvPr id="1489" name="Line 76">
          <a:extLst>
            <a:ext uri="{FF2B5EF4-FFF2-40B4-BE49-F238E27FC236}">
              <a16:creationId xmlns:a16="http://schemas.microsoft.com/office/drawing/2014/main" id="{1DB0C88C-496F-4644-A6E1-6FE756748519}"/>
            </a:ext>
          </a:extLst>
        </xdr:cNvPr>
        <xdr:cNvSpPr>
          <a:spLocks noChangeShapeType="1"/>
        </xdr:cNvSpPr>
      </xdr:nvSpPr>
      <xdr:spPr bwMode="auto">
        <a:xfrm rot="387536" flipH="1">
          <a:off x="13280829" y="9023973"/>
          <a:ext cx="317523" cy="260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49166</xdr:colOff>
      <xdr:row>53</xdr:row>
      <xdr:rowOff>120970</xdr:rowOff>
    </xdr:from>
    <xdr:to>
      <xdr:col>20</xdr:col>
      <xdr:colOff>368890</xdr:colOff>
      <xdr:row>56</xdr:row>
      <xdr:rowOff>104011</xdr:rowOff>
    </xdr:to>
    <xdr:sp macro="" textlink="">
      <xdr:nvSpPr>
        <xdr:cNvPr id="1490" name="Freeform 601">
          <a:extLst>
            <a:ext uri="{FF2B5EF4-FFF2-40B4-BE49-F238E27FC236}">
              <a16:creationId xmlns:a16="http://schemas.microsoft.com/office/drawing/2014/main" id="{652E0493-B693-4161-A53E-32A80457FEC1}"/>
            </a:ext>
          </a:extLst>
        </xdr:cNvPr>
        <xdr:cNvSpPr>
          <a:spLocks/>
        </xdr:cNvSpPr>
      </xdr:nvSpPr>
      <xdr:spPr bwMode="auto">
        <a:xfrm rot="21323589">
          <a:off x="12317366" y="8990650"/>
          <a:ext cx="997904" cy="48596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2644 w 12645"/>
            <a:gd name="connsiteY0" fmla="*/ 10809 h 10809"/>
            <a:gd name="connsiteX1" fmla="*/ 10000 w 12645"/>
            <a:gd name="connsiteY1" fmla="*/ 1596 h 10809"/>
            <a:gd name="connsiteX2" fmla="*/ 0 w 12645"/>
            <a:gd name="connsiteY2" fmla="*/ 0 h 10809"/>
            <a:gd name="connsiteX0" fmla="*/ 12644 w 12644"/>
            <a:gd name="connsiteY0" fmla="*/ 10809 h 10809"/>
            <a:gd name="connsiteX1" fmla="*/ 10000 w 12644"/>
            <a:gd name="connsiteY1" fmla="*/ 1596 h 10809"/>
            <a:gd name="connsiteX2" fmla="*/ 0 w 12644"/>
            <a:gd name="connsiteY2" fmla="*/ 0 h 10809"/>
            <a:gd name="connsiteX0" fmla="*/ 13510 w 13510"/>
            <a:gd name="connsiteY0" fmla="*/ 9693 h 9693"/>
            <a:gd name="connsiteX1" fmla="*/ 10000 w 13510"/>
            <a:gd name="connsiteY1" fmla="*/ 1596 h 9693"/>
            <a:gd name="connsiteX2" fmla="*/ 0 w 13510"/>
            <a:gd name="connsiteY2" fmla="*/ 0 h 9693"/>
            <a:gd name="connsiteX0" fmla="*/ 9990 w 9990"/>
            <a:gd name="connsiteY0" fmla="*/ 14626 h 14626"/>
            <a:gd name="connsiteX1" fmla="*/ 7392 w 9990"/>
            <a:gd name="connsiteY1" fmla="*/ 6273 h 14626"/>
            <a:gd name="connsiteX2" fmla="*/ 0 w 9990"/>
            <a:gd name="connsiteY2" fmla="*/ 0 h 14626"/>
            <a:gd name="connsiteX0" fmla="*/ 10000 w 10000"/>
            <a:gd name="connsiteY0" fmla="*/ 10000 h 10000"/>
            <a:gd name="connsiteX1" fmla="*/ 7399 w 10000"/>
            <a:gd name="connsiteY1" fmla="*/ 4289 h 10000"/>
            <a:gd name="connsiteX2" fmla="*/ 1287 w 10000"/>
            <a:gd name="connsiteY2" fmla="*/ 2187 h 10000"/>
            <a:gd name="connsiteX3" fmla="*/ 0 w 10000"/>
            <a:gd name="connsiteY3" fmla="*/ 0 h 10000"/>
            <a:gd name="connsiteX0" fmla="*/ 9230 w 9230"/>
            <a:gd name="connsiteY0" fmla="*/ 13428 h 13428"/>
            <a:gd name="connsiteX1" fmla="*/ 6629 w 9230"/>
            <a:gd name="connsiteY1" fmla="*/ 7717 h 13428"/>
            <a:gd name="connsiteX2" fmla="*/ 517 w 9230"/>
            <a:gd name="connsiteY2" fmla="*/ 5615 h 13428"/>
            <a:gd name="connsiteX3" fmla="*/ 451 w 9230"/>
            <a:gd name="connsiteY3" fmla="*/ 0 h 13428"/>
            <a:gd name="connsiteX0" fmla="*/ 9511 w 9511"/>
            <a:gd name="connsiteY0" fmla="*/ 10000 h 10000"/>
            <a:gd name="connsiteX1" fmla="*/ 6693 w 9511"/>
            <a:gd name="connsiteY1" fmla="*/ 5747 h 10000"/>
            <a:gd name="connsiteX2" fmla="*/ 71 w 9511"/>
            <a:gd name="connsiteY2" fmla="*/ 4182 h 10000"/>
            <a:gd name="connsiteX3" fmla="*/ 0 w 9511"/>
            <a:gd name="connsiteY3" fmla="*/ 0 h 10000"/>
            <a:gd name="connsiteX0" fmla="*/ 10904 w 10904"/>
            <a:gd name="connsiteY0" fmla="*/ 9561 h 9561"/>
            <a:gd name="connsiteX1" fmla="*/ 7941 w 10904"/>
            <a:gd name="connsiteY1" fmla="*/ 5308 h 9561"/>
            <a:gd name="connsiteX2" fmla="*/ 979 w 10904"/>
            <a:gd name="connsiteY2" fmla="*/ 3743 h 9561"/>
            <a:gd name="connsiteX3" fmla="*/ 0 w 10904"/>
            <a:gd name="connsiteY3" fmla="*/ 0 h 9561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7107 w 7283"/>
            <a:gd name="connsiteY0" fmla="*/ 10395 h 10395"/>
            <a:gd name="connsiteX1" fmla="*/ 7283 w 7283"/>
            <a:gd name="connsiteY1" fmla="*/ 5552 h 10395"/>
            <a:gd name="connsiteX2" fmla="*/ 468 w 7283"/>
            <a:gd name="connsiteY2" fmla="*/ 4348 h 10395"/>
            <a:gd name="connsiteX3" fmla="*/ 0 w 7283"/>
            <a:gd name="connsiteY3" fmla="*/ 0 h 10395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43 w 10000"/>
            <a:gd name="connsiteY2" fmla="*/ 4183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680 w 10000"/>
            <a:gd name="connsiteY2" fmla="*/ 3521 h 10000"/>
            <a:gd name="connsiteX3" fmla="*/ 0 w 10000"/>
            <a:gd name="connsiteY3" fmla="*/ 0 h 10000"/>
            <a:gd name="connsiteX0" fmla="*/ 9758 w 10000"/>
            <a:gd name="connsiteY0" fmla="*/ 10000 h 10000"/>
            <a:gd name="connsiteX1" fmla="*/ 10000 w 10000"/>
            <a:gd name="connsiteY1" fmla="*/ 5341 h 10000"/>
            <a:gd name="connsiteX2" fmla="*/ 702 w 10000"/>
            <a:gd name="connsiteY2" fmla="*/ 3320 h 10000"/>
            <a:gd name="connsiteX3" fmla="*/ 0 w 10000"/>
            <a:gd name="connsiteY3" fmla="*/ 0 h 10000"/>
            <a:gd name="connsiteX0" fmla="*/ 11724 w 11966"/>
            <a:gd name="connsiteY0" fmla="*/ 9014 h 9014"/>
            <a:gd name="connsiteX1" fmla="*/ 11966 w 11966"/>
            <a:gd name="connsiteY1" fmla="*/ 4355 h 9014"/>
            <a:gd name="connsiteX2" fmla="*/ 2668 w 11966"/>
            <a:gd name="connsiteY2" fmla="*/ 2334 h 9014"/>
            <a:gd name="connsiteX3" fmla="*/ 0 w 11966"/>
            <a:gd name="connsiteY3" fmla="*/ 0 h 9014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798 w 10000"/>
            <a:gd name="connsiteY0" fmla="*/ 10000 h 10001"/>
            <a:gd name="connsiteX1" fmla="*/ 10000 w 10000"/>
            <a:gd name="connsiteY1" fmla="*/ 4831 h 10001"/>
            <a:gd name="connsiteX2" fmla="*/ 2423 w 10000"/>
            <a:gd name="connsiteY2" fmla="*/ 2062 h 10001"/>
            <a:gd name="connsiteX3" fmla="*/ 0 w 10000"/>
            <a:gd name="connsiteY3" fmla="*/ 0 h 10001"/>
            <a:gd name="connsiteX0" fmla="*/ 9923 w 10125"/>
            <a:gd name="connsiteY0" fmla="*/ 10300 h 10301"/>
            <a:gd name="connsiteX1" fmla="*/ 10125 w 10125"/>
            <a:gd name="connsiteY1" fmla="*/ 5131 h 10301"/>
            <a:gd name="connsiteX2" fmla="*/ 2548 w 10125"/>
            <a:gd name="connsiteY2" fmla="*/ 2362 h 10301"/>
            <a:gd name="connsiteX3" fmla="*/ 0 w 10125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28 w 10130"/>
            <a:gd name="connsiteY0" fmla="*/ 10300 h 10301"/>
            <a:gd name="connsiteX1" fmla="*/ 10130 w 10130"/>
            <a:gd name="connsiteY1" fmla="*/ 5131 h 10301"/>
            <a:gd name="connsiteX2" fmla="*/ 2553 w 10130"/>
            <a:gd name="connsiteY2" fmla="*/ 2362 h 10301"/>
            <a:gd name="connsiteX3" fmla="*/ 5 w 10130"/>
            <a:gd name="connsiteY3" fmla="*/ 0 h 10301"/>
            <a:gd name="connsiteX0" fmla="*/ 9930 w 10132"/>
            <a:gd name="connsiteY0" fmla="*/ 10300 h 10301"/>
            <a:gd name="connsiteX1" fmla="*/ 10132 w 10132"/>
            <a:gd name="connsiteY1" fmla="*/ 5131 h 10301"/>
            <a:gd name="connsiteX2" fmla="*/ 2555 w 10132"/>
            <a:gd name="connsiteY2" fmla="*/ 2362 h 10301"/>
            <a:gd name="connsiteX3" fmla="*/ 7 w 10132"/>
            <a:gd name="connsiteY3" fmla="*/ 0 h 10301"/>
            <a:gd name="connsiteX0" fmla="*/ 7375 w 7577"/>
            <a:gd name="connsiteY0" fmla="*/ 7938 h 7939"/>
            <a:gd name="connsiteX1" fmla="*/ 7577 w 7577"/>
            <a:gd name="connsiteY1" fmla="*/ 2769 h 7939"/>
            <a:gd name="connsiteX2" fmla="*/ 0 w 7577"/>
            <a:gd name="connsiteY2" fmla="*/ 0 h 7939"/>
            <a:gd name="connsiteX0" fmla="*/ 8111 w 8378"/>
            <a:gd name="connsiteY0" fmla="*/ 7555 h 7556"/>
            <a:gd name="connsiteX1" fmla="*/ 8378 w 8378"/>
            <a:gd name="connsiteY1" fmla="*/ 1044 h 7556"/>
            <a:gd name="connsiteX2" fmla="*/ 0 w 8378"/>
            <a:gd name="connsiteY2" fmla="*/ 0 h 7556"/>
            <a:gd name="connsiteX0" fmla="*/ 9681 w 10000"/>
            <a:gd name="connsiteY0" fmla="*/ 9999 h 10000"/>
            <a:gd name="connsiteX1" fmla="*/ 10000 w 10000"/>
            <a:gd name="connsiteY1" fmla="*/ 1382 h 10000"/>
            <a:gd name="connsiteX2" fmla="*/ 0 w 10000"/>
            <a:gd name="connsiteY2" fmla="*/ 0 h 10000"/>
            <a:gd name="connsiteX0" fmla="*/ 9681 w 10000"/>
            <a:gd name="connsiteY0" fmla="*/ 10065 h 10066"/>
            <a:gd name="connsiteX1" fmla="*/ 10000 w 10000"/>
            <a:gd name="connsiteY1" fmla="*/ 1448 h 10066"/>
            <a:gd name="connsiteX2" fmla="*/ 0 w 10000"/>
            <a:gd name="connsiteY2" fmla="*/ 66 h 10066"/>
            <a:gd name="connsiteX0" fmla="*/ 9681 w 10000"/>
            <a:gd name="connsiteY0" fmla="*/ 9999 h 10000"/>
            <a:gd name="connsiteX1" fmla="*/ 10000 w 10000"/>
            <a:gd name="connsiteY1" fmla="*/ 1382 h 10000"/>
            <a:gd name="connsiteX2" fmla="*/ 0 w 10000"/>
            <a:gd name="connsiteY2" fmla="*/ 0 h 10000"/>
            <a:gd name="connsiteX0" fmla="*/ 9761 w 10080"/>
            <a:gd name="connsiteY0" fmla="*/ 14299 h 14300"/>
            <a:gd name="connsiteX1" fmla="*/ 10080 w 10080"/>
            <a:gd name="connsiteY1" fmla="*/ 5682 h 14300"/>
            <a:gd name="connsiteX2" fmla="*/ 0 w 10080"/>
            <a:gd name="connsiteY2" fmla="*/ 0 h 14300"/>
            <a:gd name="connsiteX0" fmla="*/ 9761 w 10080"/>
            <a:gd name="connsiteY0" fmla="*/ 14299 h 14300"/>
            <a:gd name="connsiteX1" fmla="*/ 10080 w 10080"/>
            <a:gd name="connsiteY1" fmla="*/ 5682 h 14300"/>
            <a:gd name="connsiteX2" fmla="*/ 2828 w 10080"/>
            <a:gd name="connsiteY2" fmla="*/ 4622 h 14300"/>
            <a:gd name="connsiteX3" fmla="*/ 0 w 10080"/>
            <a:gd name="connsiteY3" fmla="*/ 0 h 14300"/>
            <a:gd name="connsiteX0" fmla="*/ 7458 w 7777"/>
            <a:gd name="connsiteY0" fmla="*/ 18642 h 18643"/>
            <a:gd name="connsiteX1" fmla="*/ 7777 w 7777"/>
            <a:gd name="connsiteY1" fmla="*/ 10025 h 18643"/>
            <a:gd name="connsiteX2" fmla="*/ 525 w 7777"/>
            <a:gd name="connsiteY2" fmla="*/ 8965 h 18643"/>
            <a:gd name="connsiteX3" fmla="*/ 1191 w 7777"/>
            <a:gd name="connsiteY3" fmla="*/ 0 h 18643"/>
            <a:gd name="connsiteX0" fmla="*/ 9646 w 10056"/>
            <a:gd name="connsiteY0" fmla="*/ 10019 h 10019"/>
            <a:gd name="connsiteX1" fmla="*/ 10056 w 10056"/>
            <a:gd name="connsiteY1" fmla="*/ 5397 h 10019"/>
            <a:gd name="connsiteX2" fmla="*/ 731 w 10056"/>
            <a:gd name="connsiteY2" fmla="*/ 4829 h 10019"/>
            <a:gd name="connsiteX3" fmla="*/ 1181 w 10056"/>
            <a:gd name="connsiteY3" fmla="*/ 0 h 10019"/>
            <a:gd name="connsiteX0" fmla="*/ 8915 w 9325"/>
            <a:gd name="connsiteY0" fmla="*/ 10019 h 10019"/>
            <a:gd name="connsiteX1" fmla="*/ 9325 w 9325"/>
            <a:gd name="connsiteY1" fmla="*/ 5397 h 10019"/>
            <a:gd name="connsiteX2" fmla="*/ 0 w 9325"/>
            <a:gd name="connsiteY2" fmla="*/ 4829 h 10019"/>
            <a:gd name="connsiteX3" fmla="*/ 450 w 9325"/>
            <a:gd name="connsiteY3" fmla="*/ 0 h 10019"/>
            <a:gd name="connsiteX0" fmla="*/ 9560 w 10000"/>
            <a:gd name="connsiteY0" fmla="*/ 10000 h 10000"/>
            <a:gd name="connsiteX1" fmla="*/ 10000 w 10000"/>
            <a:gd name="connsiteY1" fmla="*/ 5387 h 10000"/>
            <a:gd name="connsiteX2" fmla="*/ 0 w 10000"/>
            <a:gd name="connsiteY2" fmla="*/ 4820 h 10000"/>
            <a:gd name="connsiteX3" fmla="*/ 483 w 10000"/>
            <a:gd name="connsiteY3" fmla="*/ 0 h 10000"/>
            <a:gd name="connsiteX0" fmla="*/ 9560 w 10009"/>
            <a:gd name="connsiteY0" fmla="*/ 10000 h 10000"/>
            <a:gd name="connsiteX1" fmla="*/ 10000 w 10009"/>
            <a:gd name="connsiteY1" fmla="*/ 5387 h 10000"/>
            <a:gd name="connsiteX2" fmla="*/ 0 w 10009"/>
            <a:gd name="connsiteY2" fmla="*/ 4820 h 10000"/>
            <a:gd name="connsiteX3" fmla="*/ 483 w 10009"/>
            <a:gd name="connsiteY3" fmla="*/ 0 h 10000"/>
            <a:gd name="connsiteX0" fmla="*/ 10421 w 10869"/>
            <a:gd name="connsiteY0" fmla="*/ 10000 h 10000"/>
            <a:gd name="connsiteX1" fmla="*/ 10861 w 10869"/>
            <a:gd name="connsiteY1" fmla="*/ 5387 h 10000"/>
            <a:gd name="connsiteX2" fmla="*/ 0 w 10869"/>
            <a:gd name="connsiteY2" fmla="*/ 4719 h 10000"/>
            <a:gd name="connsiteX3" fmla="*/ 1344 w 10869"/>
            <a:gd name="connsiteY3" fmla="*/ 0 h 10000"/>
            <a:gd name="connsiteX0" fmla="*/ 10491 w 10939"/>
            <a:gd name="connsiteY0" fmla="*/ 10065 h 10065"/>
            <a:gd name="connsiteX1" fmla="*/ 10931 w 10939"/>
            <a:gd name="connsiteY1" fmla="*/ 5452 h 10065"/>
            <a:gd name="connsiteX2" fmla="*/ 70 w 10939"/>
            <a:gd name="connsiteY2" fmla="*/ 4784 h 10065"/>
            <a:gd name="connsiteX3" fmla="*/ 0 w 10939"/>
            <a:gd name="connsiteY3" fmla="*/ 0 h 10065"/>
            <a:gd name="connsiteX0" fmla="*/ 10603 w 11051"/>
            <a:gd name="connsiteY0" fmla="*/ 10815 h 10815"/>
            <a:gd name="connsiteX1" fmla="*/ 11043 w 11051"/>
            <a:gd name="connsiteY1" fmla="*/ 6202 h 10815"/>
            <a:gd name="connsiteX2" fmla="*/ 182 w 11051"/>
            <a:gd name="connsiteY2" fmla="*/ 5534 h 10815"/>
            <a:gd name="connsiteX3" fmla="*/ 0 w 11051"/>
            <a:gd name="connsiteY3" fmla="*/ 0 h 10815"/>
            <a:gd name="connsiteX0" fmla="*/ 10421 w 10869"/>
            <a:gd name="connsiteY0" fmla="*/ 5281 h 5281"/>
            <a:gd name="connsiteX1" fmla="*/ 10861 w 10869"/>
            <a:gd name="connsiteY1" fmla="*/ 668 h 5281"/>
            <a:gd name="connsiteX2" fmla="*/ 0 w 10869"/>
            <a:gd name="connsiteY2" fmla="*/ 0 h 5281"/>
            <a:gd name="connsiteX0" fmla="*/ 18675 w 19083"/>
            <a:gd name="connsiteY0" fmla="*/ 8770 h 8771"/>
            <a:gd name="connsiteX1" fmla="*/ 19080 w 19083"/>
            <a:gd name="connsiteY1" fmla="*/ 35 h 8771"/>
            <a:gd name="connsiteX2" fmla="*/ 0 w 19083"/>
            <a:gd name="connsiteY2" fmla="*/ 2030 h 8771"/>
            <a:gd name="connsiteX0" fmla="*/ 9848 w 10061"/>
            <a:gd name="connsiteY0" fmla="*/ 12389 h 12391"/>
            <a:gd name="connsiteX1" fmla="*/ 10060 w 10061"/>
            <a:gd name="connsiteY1" fmla="*/ 2430 h 12391"/>
            <a:gd name="connsiteX2" fmla="*/ 0 w 10061"/>
            <a:gd name="connsiteY2" fmla="*/ 0 h 123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61" h="12391">
              <a:moveTo>
                <a:pt x="9848" y="12389"/>
              </a:moveTo>
              <a:cubicBezTo>
                <a:pt x="9743" y="12519"/>
                <a:pt x="9935" y="6607"/>
                <a:pt x="10060" y="2430"/>
              </a:cubicBezTo>
              <a:cubicBezTo>
                <a:pt x="10216" y="1964"/>
                <a:pt x="1117" y="1095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278544</xdr:colOff>
      <xdr:row>54</xdr:row>
      <xdr:rowOff>86529</xdr:rowOff>
    </xdr:from>
    <xdr:to>
      <xdr:col>20</xdr:col>
      <xdr:colOff>423269</xdr:colOff>
      <xdr:row>55</xdr:row>
      <xdr:rowOff>54134</xdr:rowOff>
    </xdr:to>
    <xdr:sp macro="" textlink="">
      <xdr:nvSpPr>
        <xdr:cNvPr id="1491" name="AutoShape 605">
          <a:extLst>
            <a:ext uri="{FF2B5EF4-FFF2-40B4-BE49-F238E27FC236}">
              <a16:creationId xmlns:a16="http://schemas.microsoft.com/office/drawing/2014/main" id="{0335E77B-DB51-48E4-AD71-09B871B2B899}"/>
            </a:ext>
          </a:extLst>
        </xdr:cNvPr>
        <xdr:cNvSpPr>
          <a:spLocks noChangeArrowheads="1"/>
        </xdr:cNvSpPr>
      </xdr:nvSpPr>
      <xdr:spPr bwMode="auto">
        <a:xfrm>
          <a:off x="13224924" y="9123849"/>
          <a:ext cx="144725" cy="13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363740</xdr:colOff>
      <xdr:row>52</xdr:row>
      <xdr:rowOff>78289</xdr:rowOff>
    </xdr:from>
    <xdr:to>
      <xdr:col>20</xdr:col>
      <xdr:colOff>369105</xdr:colOff>
      <xdr:row>54</xdr:row>
      <xdr:rowOff>108071</xdr:rowOff>
    </xdr:to>
    <xdr:sp macro="" textlink="">
      <xdr:nvSpPr>
        <xdr:cNvPr id="1492" name="Line 4803">
          <a:extLst>
            <a:ext uri="{FF2B5EF4-FFF2-40B4-BE49-F238E27FC236}">
              <a16:creationId xmlns:a16="http://schemas.microsoft.com/office/drawing/2014/main" id="{DCD5C703-6317-4C51-8A31-632B4605819C}"/>
            </a:ext>
          </a:extLst>
        </xdr:cNvPr>
        <xdr:cNvSpPr>
          <a:spLocks noChangeShapeType="1"/>
        </xdr:cNvSpPr>
      </xdr:nvSpPr>
      <xdr:spPr bwMode="auto">
        <a:xfrm flipH="1">
          <a:off x="13310120" y="8780329"/>
          <a:ext cx="5365" cy="3650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20</xdr:col>
      <xdr:colOff>271844</xdr:colOff>
      <xdr:row>53</xdr:row>
      <xdr:rowOff>96138</xdr:rowOff>
    </xdr:from>
    <xdr:to>
      <xdr:col>20</xdr:col>
      <xdr:colOff>415610</xdr:colOff>
      <xdr:row>54</xdr:row>
      <xdr:rowOff>73529</xdr:rowOff>
    </xdr:to>
    <xdr:sp macro="" textlink="">
      <xdr:nvSpPr>
        <xdr:cNvPr id="1493" name="Oval 77">
          <a:extLst>
            <a:ext uri="{FF2B5EF4-FFF2-40B4-BE49-F238E27FC236}">
              <a16:creationId xmlns:a16="http://schemas.microsoft.com/office/drawing/2014/main" id="{5E9B5117-3A93-453C-8B80-70FAFE9B89CE}"/>
            </a:ext>
          </a:extLst>
        </xdr:cNvPr>
        <xdr:cNvSpPr>
          <a:spLocks noChangeArrowheads="1"/>
        </xdr:cNvSpPr>
      </xdr:nvSpPr>
      <xdr:spPr bwMode="auto">
        <a:xfrm>
          <a:off x="13218224" y="8965818"/>
          <a:ext cx="143766" cy="1450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474943</xdr:colOff>
      <xdr:row>52</xdr:row>
      <xdr:rowOff>156576</xdr:rowOff>
    </xdr:from>
    <xdr:to>
      <xdr:col>20</xdr:col>
      <xdr:colOff>631578</xdr:colOff>
      <xdr:row>53</xdr:row>
      <xdr:rowOff>127786</xdr:rowOff>
    </xdr:to>
    <xdr:sp macro="" textlink="">
      <xdr:nvSpPr>
        <xdr:cNvPr id="1494" name="六角形 1493">
          <a:extLst>
            <a:ext uri="{FF2B5EF4-FFF2-40B4-BE49-F238E27FC236}">
              <a16:creationId xmlns:a16="http://schemas.microsoft.com/office/drawing/2014/main" id="{28A80823-7D61-4828-B8E8-DADEF2534056}"/>
            </a:ext>
          </a:extLst>
        </xdr:cNvPr>
        <xdr:cNvSpPr/>
      </xdr:nvSpPr>
      <xdr:spPr bwMode="auto">
        <a:xfrm>
          <a:off x="13421323" y="8858616"/>
          <a:ext cx="156635" cy="1388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422751</xdr:colOff>
      <xdr:row>52</xdr:row>
      <xdr:rowOff>15660</xdr:rowOff>
    </xdr:from>
    <xdr:to>
      <xdr:col>19</xdr:col>
      <xdr:colOff>579386</xdr:colOff>
      <xdr:row>52</xdr:row>
      <xdr:rowOff>153884</xdr:rowOff>
    </xdr:to>
    <xdr:sp macro="" textlink="">
      <xdr:nvSpPr>
        <xdr:cNvPr id="1495" name="六角形 1494">
          <a:extLst>
            <a:ext uri="{FF2B5EF4-FFF2-40B4-BE49-F238E27FC236}">
              <a16:creationId xmlns:a16="http://schemas.microsoft.com/office/drawing/2014/main" id="{D2D77CD2-DD56-4911-BFC9-811D137C1E17}"/>
            </a:ext>
          </a:extLst>
        </xdr:cNvPr>
        <xdr:cNvSpPr/>
      </xdr:nvSpPr>
      <xdr:spPr bwMode="auto">
        <a:xfrm>
          <a:off x="12690951" y="8717700"/>
          <a:ext cx="156635" cy="1382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52190</xdr:colOff>
      <xdr:row>53</xdr:row>
      <xdr:rowOff>151354</xdr:rowOff>
    </xdr:from>
    <xdr:to>
      <xdr:col>20</xdr:col>
      <xdr:colOff>208825</xdr:colOff>
      <xdr:row>54</xdr:row>
      <xdr:rowOff>122565</xdr:rowOff>
    </xdr:to>
    <xdr:sp macro="" textlink="">
      <xdr:nvSpPr>
        <xdr:cNvPr id="1496" name="六角形 1495">
          <a:extLst>
            <a:ext uri="{FF2B5EF4-FFF2-40B4-BE49-F238E27FC236}">
              <a16:creationId xmlns:a16="http://schemas.microsoft.com/office/drawing/2014/main" id="{4DE91306-8C82-46F0-8835-01320D4D444C}"/>
            </a:ext>
          </a:extLst>
        </xdr:cNvPr>
        <xdr:cNvSpPr/>
      </xdr:nvSpPr>
      <xdr:spPr bwMode="auto">
        <a:xfrm>
          <a:off x="12998570" y="9021034"/>
          <a:ext cx="156635" cy="1388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460329</xdr:colOff>
      <xdr:row>54</xdr:row>
      <xdr:rowOff>136744</xdr:rowOff>
    </xdr:from>
    <xdr:to>
      <xdr:col>20</xdr:col>
      <xdr:colOff>616964</xdr:colOff>
      <xdr:row>55</xdr:row>
      <xdr:rowOff>107954</xdr:rowOff>
    </xdr:to>
    <xdr:sp macro="" textlink="">
      <xdr:nvSpPr>
        <xdr:cNvPr id="1497" name="六角形 1496">
          <a:extLst>
            <a:ext uri="{FF2B5EF4-FFF2-40B4-BE49-F238E27FC236}">
              <a16:creationId xmlns:a16="http://schemas.microsoft.com/office/drawing/2014/main" id="{7ED31290-7D9B-45BD-8FCA-CE87EDCB1836}"/>
            </a:ext>
          </a:extLst>
        </xdr:cNvPr>
        <xdr:cNvSpPr/>
      </xdr:nvSpPr>
      <xdr:spPr bwMode="auto">
        <a:xfrm>
          <a:off x="13406709" y="9174064"/>
          <a:ext cx="156635" cy="1388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652397</xdr:colOff>
      <xdr:row>53</xdr:row>
      <xdr:rowOff>167013</xdr:rowOff>
    </xdr:from>
    <xdr:to>
      <xdr:col>19</xdr:col>
      <xdr:colOff>657762</xdr:colOff>
      <xdr:row>56</xdr:row>
      <xdr:rowOff>29781</xdr:rowOff>
    </xdr:to>
    <xdr:sp macro="" textlink="">
      <xdr:nvSpPr>
        <xdr:cNvPr id="1498" name="Line 4803">
          <a:extLst>
            <a:ext uri="{FF2B5EF4-FFF2-40B4-BE49-F238E27FC236}">
              <a16:creationId xmlns:a16="http://schemas.microsoft.com/office/drawing/2014/main" id="{088FE6C8-39CC-4D6E-BA31-C7CAF91FFD9A}"/>
            </a:ext>
          </a:extLst>
        </xdr:cNvPr>
        <xdr:cNvSpPr>
          <a:spLocks noChangeShapeType="1"/>
        </xdr:cNvSpPr>
      </xdr:nvSpPr>
      <xdr:spPr bwMode="auto">
        <a:xfrm flipH="1">
          <a:off x="12920597" y="9036693"/>
          <a:ext cx="5365" cy="3656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130479</xdr:colOff>
      <xdr:row>52</xdr:row>
      <xdr:rowOff>140919</xdr:rowOff>
    </xdr:from>
    <xdr:to>
      <xdr:col>19</xdr:col>
      <xdr:colOff>306553</xdr:colOff>
      <xdr:row>53</xdr:row>
      <xdr:rowOff>125541</xdr:rowOff>
    </xdr:to>
    <xdr:sp macro="" textlink="">
      <xdr:nvSpPr>
        <xdr:cNvPr id="1499" name="六角形 1498">
          <a:extLst>
            <a:ext uri="{FF2B5EF4-FFF2-40B4-BE49-F238E27FC236}">
              <a16:creationId xmlns:a16="http://schemas.microsoft.com/office/drawing/2014/main" id="{E3A8C6EC-6C41-4840-930F-16E1D99C2E83}"/>
            </a:ext>
          </a:extLst>
        </xdr:cNvPr>
        <xdr:cNvSpPr/>
      </xdr:nvSpPr>
      <xdr:spPr bwMode="auto">
        <a:xfrm>
          <a:off x="12398679" y="8842959"/>
          <a:ext cx="176074" cy="152262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88722</xdr:colOff>
      <xdr:row>54</xdr:row>
      <xdr:rowOff>36537</xdr:rowOff>
    </xdr:from>
    <xdr:ext cx="537575" cy="146137"/>
    <xdr:sp macro="" textlink="">
      <xdr:nvSpPr>
        <xdr:cNvPr id="1500" name="Text Box 1323">
          <a:extLst>
            <a:ext uri="{FF2B5EF4-FFF2-40B4-BE49-F238E27FC236}">
              <a16:creationId xmlns:a16="http://schemas.microsoft.com/office/drawing/2014/main" id="{CFD2FA8F-80DD-41D6-94A6-6CAB964DCBCC}"/>
            </a:ext>
          </a:extLst>
        </xdr:cNvPr>
        <xdr:cNvSpPr txBox="1">
          <a:spLocks noChangeArrowheads="1"/>
        </xdr:cNvSpPr>
      </xdr:nvSpPr>
      <xdr:spPr bwMode="auto">
        <a:xfrm>
          <a:off x="12356922" y="9073857"/>
          <a:ext cx="537575" cy="146137"/>
        </a:xfrm>
        <a:prstGeom prst="rect">
          <a:avLst/>
        </a:prstGeom>
        <a:solidFill>
          <a:schemeClr val="bg1"/>
        </a:solidFill>
        <a:ln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大塚１丁目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464508</xdr:colOff>
      <xdr:row>53</xdr:row>
      <xdr:rowOff>109604</xdr:rowOff>
    </xdr:from>
    <xdr:to>
      <xdr:col>19</xdr:col>
      <xdr:colOff>568577</xdr:colOff>
      <xdr:row>54</xdr:row>
      <xdr:rowOff>39725</xdr:rowOff>
    </xdr:to>
    <xdr:sp macro="" textlink="">
      <xdr:nvSpPr>
        <xdr:cNvPr id="1501" name="Oval 1295">
          <a:extLst>
            <a:ext uri="{FF2B5EF4-FFF2-40B4-BE49-F238E27FC236}">
              <a16:creationId xmlns:a16="http://schemas.microsoft.com/office/drawing/2014/main" id="{F47E965F-4FC6-4426-A827-2B39C9456171}"/>
            </a:ext>
          </a:extLst>
        </xdr:cNvPr>
        <xdr:cNvSpPr>
          <a:spLocks noChangeArrowheads="1"/>
        </xdr:cNvSpPr>
      </xdr:nvSpPr>
      <xdr:spPr bwMode="auto">
        <a:xfrm rot="13607633">
          <a:off x="12735862" y="8976130"/>
          <a:ext cx="97761" cy="1040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19</xdr:col>
      <xdr:colOff>658550</xdr:colOff>
      <xdr:row>51</xdr:row>
      <xdr:rowOff>62635</xdr:rowOff>
    </xdr:from>
    <xdr:ext cx="339036" cy="233166"/>
    <xdr:sp macro="" textlink="">
      <xdr:nvSpPr>
        <xdr:cNvPr id="1502" name="Text Box 303">
          <a:extLst>
            <a:ext uri="{FF2B5EF4-FFF2-40B4-BE49-F238E27FC236}">
              <a16:creationId xmlns:a16="http://schemas.microsoft.com/office/drawing/2014/main" id="{8E2E1C03-0B4E-4BE2-9F8D-D2A42C7D0683}"/>
            </a:ext>
          </a:extLst>
        </xdr:cNvPr>
        <xdr:cNvSpPr txBox="1">
          <a:spLocks noChangeArrowheads="1"/>
        </xdr:cNvSpPr>
      </xdr:nvSpPr>
      <xdr:spPr bwMode="auto">
        <a:xfrm flipV="1">
          <a:off x="12926750" y="8597035"/>
          <a:ext cx="339036" cy="233166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19</xdr:col>
      <xdr:colOff>531998</xdr:colOff>
      <xdr:row>52</xdr:row>
      <xdr:rowOff>94325</xdr:rowOff>
    </xdr:from>
    <xdr:to>
      <xdr:col>20</xdr:col>
      <xdr:colOff>353081</xdr:colOff>
      <xdr:row>53</xdr:row>
      <xdr:rowOff>166440</xdr:rowOff>
    </xdr:to>
    <xdr:sp macro="" textlink="">
      <xdr:nvSpPr>
        <xdr:cNvPr id="1503" name="AutoShape 1653">
          <a:extLst>
            <a:ext uri="{FF2B5EF4-FFF2-40B4-BE49-F238E27FC236}">
              <a16:creationId xmlns:a16="http://schemas.microsoft.com/office/drawing/2014/main" id="{376B01B9-DED2-4AC6-B54E-C7B0ADC41462}"/>
            </a:ext>
          </a:extLst>
        </xdr:cNvPr>
        <xdr:cNvSpPr>
          <a:spLocks/>
        </xdr:cNvSpPr>
      </xdr:nvSpPr>
      <xdr:spPr bwMode="auto">
        <a:xfrm rot="16430929">
          <a:off x="12929952" y="8666611"/>
          <a:ext cx="239755" cy="499263"/>
        </a:xfrm>
        <a:prstGeom prst="rightBrace">
          <a:avLst>
            <a:gd name="adj1" fmla="val 42094"/>
            <a:gd name="adj2" fmla="val 5160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213983</xdr:colOff>
      <xdr:row>61</xdr:row>
      <xdr:rowOff>140913</xdr:rowOff>
    </xdr:from>
    <xdr:to>
      <xdr:col>12</xdr:col>
      <xdr:colOff>380303</xdr:colOff>
      <xdr:row>62</xdr:row>
      <xdr:rowOff>103317</xdr:rowOff>
    </xdr:to>
    <xdr:sp macro="" textlink="">
      <xdr:nvSpPr>
        <xdr:cNvPr id="1504" name="六角形 1503">
          <a:extLst>
            <a:ext uri="{FF2B5EF4-FFF2-40B4-BE49-F238E27FC236}">
              <a16:creationId xmlns:a16="http://schemas.microsoft.com/office/drawing/2014/main" id="{E7358936-BDFB-4889-999A-3FCEDB1968D8}"/>
            </a:ext>
          </a:extLst>
        </xdr:cNvPr>
        <xdr:cNvSpPr/>
      </xdr:nvSpPr>
      <xdr:spPr bwMode="auto">
        <a:xfrm>
          <a:off x="7727303" y="10351713"/>
          <a:ext cx="166320" cy="1300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513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240083</xdr:colOff>
      <xdr:row>63</xdr:row>
      <xdr:rowOff>144308</xdr:rowOff>
    </xdr:from>
    <xdr:to>
      <xdr:col>11</xdr:col>
      <xdr:colOff>425626</xdr:colOff>
      <xdr:row>64</xdr:row>
      <xdr:rowOff>132879</xdr:rowOff>
    </xdr:to>
    <xdr:sp macro="" textlink="">
      <xdr:nvSpPr>
        <xdr:cNvPr id="1505" name="六角形 1504">
          <a:extLst>
            <a:ext uri="{FF2B5EF4-FFF2-40B4-BE49-F238E27FC236}">
              <a16:creationId xmlns:a16="http://schemas.microsoft.com/office/drawing/2014/main" id="{37B6CECF-EDDF-4EB7-B368-ABCDFE780BBD}"/>
            </a:ext>
          </a:extLst>
        </xdr:cNvPr>
        <xdr:cNvSpPr/>
      </xdr:nvSpPr>
      <xdr:spPr bwMode="auto">
        <a:xfrm>
          <a:off x="7085383" y="10526558"/>
          <a:ext cx="185543" cy="153671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307932</xdr:colOff>
      <xdr:row>59</xdr:row>
      <xdr:rowOff>41753</xdr:rowOff>
    </xdr:from>
    <xdr:to>
      <xdr:col>11</xdr:col>
      <xdr:colOff>493475</xdr:colOff>
      <xdr:row>60</xdr:row>
      <xdr:rowOff>30323</xdr:rowOff>
    </xdr:to>
    <xdr:sp macro="" textlink="">
      <xdr:nvSpPr>
        <xdr:cNvPr id="1506" name="六角形 1505">
          <a:extLst>
            <a:ext uri="{FF2B5EF4-FFF2-40B4-BE49-F238E27FC236}">
              <a16:creationId xmlns:a16="http://schemas.microsoft.com/office/drawing/2014/main" id="{8737831F-59C1-4E06-B864-5ADFBA78FA07}"/>
            </a:ext>
          </a:extLst>
        </xdr:cNvPr>
        <xdr:cNvSpPr/>
      </xdr:nvSpPr>
      <xdr:spPr bwMode="auto">
        <a:xfrm>
          <a:off x="7143072" y="9917273"/>
          <a:ext cx="185543" cy="156210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229645</xdr:colOff>
      <xdr:row>61</xdr:row>
      <xdr:rowOff>0</xdr:rowOff>
    </xdr:from>
    <xdr:to>
      <xdr:col>11</xdr:col>
      <xdr:colOff>395965</xdr:colOff>
      <xdr:row>61</xdr:row>
      <xdr:rowOff>129418</xdr:rowOff>
    </xdr:to>
    <xdr:sp macro="" textlink="">
      <xdr:nvSpPr>
        <xdr:cNvPr id="1507" name="六角形 1506">
          <a:extLst>
            <a:ext uri="{FF2B5EF4-FFF2-40B4-BE49-F238E27FC236}">
              <a16:creationId xmlns:a16="http://schemas.microsoft.com/office/drawing/2014/main" id="{6FE04ADB-E0FC-468A-B377-7FE188EBBC58}"/>
            </a:ext>
          </a:extLst>
        </xdr:cNvPr>
        <xdr:cNvSpPr/>
      </xdr:nvSpPr>
      <xdr:spPr bwMode="auto">
        <a:xfrm>
          <a:off x="7064785" y="10210800"/>
          <a:ext cx="166320" cy="1294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513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57</xdr:row>
      <xdr:rowOff>15657</xdr:rowOff>
    </xdr:from>
    <xdr:to>
      <xdr:col>13</xdr:col>
      <xdr:colOff>182671</xdr:colOff>
      <xdr:row>57</xdr:row>
      <xdr:rowOff>151356</xdr:rowOff>
    </xdr:to>
    <xdr:sp macro="" textlink="">
      <xdr:nvSpPr>
        <xdr:cNvPr id="1508" name="六角形 1507">
          <a:extLst>
            <a:ext uri="{FF2B5EF4-FFF2-40B4-BE49-F238E27FC236}">
              <a16:creationId xmlns:a16="http://schemas.microsoft.com/office/drawing/2014/main" id="{3B6D5EB3-A70D-4B91-BE40-80D563AC31D4}"/>
            </a:ext>
          </a:extLst>
        </xdr:cNvPr>
        <xdr:cNvSpPr/>
      </xdr:nvSpPr>
      <xdr:spPr bwMode="auto">
        <a:xfrm>
          <a:off x="8191500" y="9555897"/>
          <a:ext cx="182671" cy="1356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504947</xdr:colOff>
      <xdr:row>61</xdr:row>
      <xdr:rowOff>7308</xdr:rowOff>
    </xdr:from>
    <xdr:to>
      <xdr:col>12</xdr:col>
      <xdr:colOff>658938</xdr:colOff>
      <xdr:row>64</xdr:row>
      <xdr:rowOff>34317</xdr:rowOff>
    </xdr:to>
    <xdr:sp macro="" textlink="">
      <xdr:nvSpPr>
        <xdr:cNvPr id="1509" name="Freeform 601">
          <a:extLst>
            <a:ext uri="{FF2B5EF4-FFF2-40B4-BE49-F238E27FC236}">
              <a16:creationId xmlns:a16="http://schemas.microsoft.com/office/drawing/2014/main" id="{6BB14E80-F44A-42B5-94F8-8CC09953B809}"/>
            </a:ext>
          </a:extLst>
        </xdr:cNvPr>
        <xdr:cNvSpPr>
          <a:spLocks/>
        </xdr:cNvSpPr>
      </xdr:nvSpPr>
      <xdr:spPr bwMode="auto">
        <a:xfrm>
          <a:off x="7340087" y="10218108"/>
          <a:ext cx="832171" cy="52992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  <a:gd name="connsiteX0" fmla="*/ 0 w 123805"/>
            <a:gd name="connsiteY0" fmla="*/ 5891 h 5891"/>
            <a:gd name="connsiteX1" fmla="*/ 3492 w 123805"/>
            <a:gd name="connsiteY1" fmla="*/ 822 h 5891"/>
            <a:gd name="connsiteX2" fmla="*/ 123503 w 123805"/>
            <a:gd name="connsiteY2" fmla="*/ 0 h 5891"/>
            <a:gd name="connsiteX0" fmla="*/ 0 w 9976"/>
            <a:gd name="connsiteY0" fmla="*/ 10542 h 10542"/>
            <a:gd name="connsiteX1" fmla="*/ 282 w 9976"/>
            <a:gd name="connsiteY1" fmla="*/ 1937 h 10542"/>
            <a:gd name="connsiteX2" fmla="*/ 9976 w 9976"/>
            <a:gd name="connsiteY2" fmla="*/ 542 h 10542"/>
            <a:gd name="connsiteX0" fmla="*/ 0 w 10000"/>
            <a:gd name="connsiteY0" fmla="*/ 9486 h 9486"/>
            <a:gd name="connsiteX1" fmla="*/ 283 w 10000"/>
            <a:gd name="connsiteY1" fmla="*/ 1323 h 9486"/>
            <a:gd name="connsiteX2" fmla="*/ 10000 w 10000"/>
            <a:gd name="connsiteY2" fmla="*/ 0 h 9486"/>
            <a:gd name="connsiteX0" fmla="*/ 0 w 10000"/>
            <a:gd name="connsiteY0" fmla="*/ 8671 h 8671"/>
            <a:gd name="connsiteX1" fmla="*/ 283 w 10000"/>
            <a:gd name="connsiteY1" fmla="*/ 66 h 8671"/>
            <a:gd name="connsiteX2" fmla="*/ 10000 w 10000"/>
            <a:gd name="connsiteY2" fmla="*/ 0 h 8671"/>
            <a:gd name="connsiteX0" fmla="*/ 0 w 10000"/>
            <a:gd name="connsiteY0" fmla="*/ 10000 h 10000"/>
            <a:gd name="connsiteX1" fmla="*/ 283 w 10000"/>
            <a:gd name="connsiteY1" fmla="*/ 76 h 10000"/>
            <a:gd name="connsiteX2" fmla="*/ 10000 w 10000"/>
            <a:gd name="connsiteY2" fmla="*/ 0 h 10000"/>
            <a:gd name="connsiteX0" fmla="*/ 0 w 13018"/>
            <a:gd name="connsiteY0" fmla="*/ 9940 h 9940"/>
            <a:gd name="connsiteX1" fmla="*/ 283 w 13018"/>
            <a:gd name="connsiteY1" fmla="*/ 16 h 9940"/>
            <a:gd name="connsiteX2" fmla="*/ 13018 w 13018"/>
            <a:gd name="connsiteY2" fmla="*/ 36 h 9940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10370 w 10370"/>
            <a:gd name="connsiteY2" fmla="*/ 0 h 13463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217 w 10370"/>
            <a:gd name="connsiteY1" fmla="*/ 3479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482 w 10370"/>
            <a:gd name="connsiteY1" fmla="*/ 2604 h 13463"/>
            <a:gd name="connsiteX2" fmla="*/ 7039 w 10370"/>
            <a:gd name="connsiteY2" fmla="*/ 2916 h 13463"/>
            <a:gd name="connsiteX3" fmla="*/ 10370 w 10370"/>
            <a:gd name="connsiteY3" fmla="*/ 0 h 13463"/>
            <a:gd name="connsiteX0" fmla="*/ 0 w 10370"/>
            <a:gd name="connsiteY0" fmla="*/ 13463 h 13463"/>
            <a:gd name="connsiteX1" fmla="*/ 482 w 10370"/>
            <a:gd name="connsiteY1" fmla="*/ 2604 h 13463"/>
            <a:gd name="connsiteX2" fmla="*/ 7515 w 10370"/>
            <a:gd name="connsiteY2" fmla="*/ 2807 h 13463"/>
            <a:gd name="connsiteX3" fmla="*/ 10370 w 10370"/>
            <a:gd name="connsiteY3" fmla="*/ 0 h 13463"/>
            <a:gd name="connsiteX0" fmla="*/ 268 w 10638"/>
            <a:gd name="connsiteY0" fmla="*/ 13463 h 13463"/>
            <a:gd name="connsiteX1" fmla="*/ 9 w 10638"/>
            <a:gd name="connsiteY1" fmla="*/ 2932 h 13463"/>
            <a:gd name="connsiteX2" fmla="*/ 7783 w 10638"/>
            <a:gd name="connsiteY2" fmla="*/ 2807 h 13463"/>
            <a:gd name="connsiteX3" fmla="*/ 10638 w 10638"/>
            <a:gd name="connsiteY3" fmla="*/ 0 h 13463"/>
            <a:gd name="connsiteX0" fmla="*/ 0 w 10370"/>
            <a:gd name="connsiteY0" fmla="*/ 13463 h 13463"/>
            <a:gd name="connsiteX1" fmla="*/ 270 w 10370"/>
            <a:gd name="connsiteY1" fmla="*/ 3369 h 13463"/>
            <a:gd name="connsiteX2" fmla="*/ 7515 w 10370"/>
            <a:gd name="connsiteY2" fmla="*/ 2807 h 13463"/>
            <a:gd name="connsiteX3" fmla="*/ 10370 w 10370"/>
            <a:gd name="connsiteY3" fmla="*/ 0 h 134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70" h="13463">
              <a:moveTo>
                <a:pt x="0" y="13463"/>
              </a:moveTo>
              <a:cubicBezTo>
                <a:pt x="46" y="10966"/>
                <a:pt x="197" y="7060"/>
                <a:pt x="270" y="3369"/>
              </a:cubicBezTo>
              <a:cubicBezTo>
                <a:pt x="2228" y="3361"/>
                <a:pt x="5823" y="3387"/>
                <a:pt x="7515" y="2807"/>
              </a:cubicBezTo>
              <a:cubicBezTo>
                <a:pt x="9207" y="2227"/>
                <a:pt x="9700" y="267"/>
                <a:pt x="1037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57411</xdr:colOff>
      <xdr:row>61</xdr:row>
      <xdr:rowOff>109603</xdr:rowOff>
    </xdr:from>
    <xdr:to>
      <xdr:col>11</xdr:col>
      <xdr:colOff>563672</xdr:colOff>
      <xdr:row>61</xdr:row>
      <xdr:rowOff>135699</xdr:rowOff>
    </xdr:to>
    <xdr:sp macro="" textlink="">
      <xdr:nvSpPr>
        <xdr:cNvPr id="1510" name="Line 76">
          <a:extLst>
            <a:ext uri="{FF2B5EF4-FFF2-40B4-BE49-F238E27FC236}">
              <a16:creationId xmlns:a16="http://schemas.microsoft.com/office/drawing/2014/main" id="{DD44E62A-022F-4AE6-BC40-24FB1B6CD57A}"/>
            </a:ext>
          </a:extLst>
        </xdr:cNvPr>
        <xdr:cNvSpPr>
          <a:spLocks noChangeShapeType="1"/>
        </xdr:cNvSpPr>
      </xdr:nvSpPr>
      <xdr:spPr bwMode="auto">
        <a:xfrm flipH="1" flipV="1">
          <a:off x="6892551" y="10320403"/>
          <a:ext cx="506261" cy="260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443066</xdr:colOff>
      <xdr:row>61</xdr:row>
      <xdr:rowOff>41069</xdr:rowOff>
    </xdr:from>
    <xdr:to>
      <xdr:col>11</xdr:col>
      <xdr:colOff>599500</xdr:colOff>
      <xdr:row>62</xdr:row>
      <xdr:rowOff>32841</xdr:rowOff>
    </xdr:to>
    <xdr:sp macro="" textlink="">
      <xdr:nvSpPr>
        <xdr:cNvPr id="1511" name="Oval 77">
          <a:extLst>
            <a:ext uri="{FF2B5EF4-FFF2-40B4-BE49-F238E27FC236}">
              <a16:creationId xmlns:a16="http://schemas.microsoft.com/office/drawing/2014/main" id="{ADA45864-C4DF-4F53-A04E-D304F46A3DC8}"/>
            </a:ext>
          </a:extLst>
        </xdr:cNvPr>
        <xdr:cNvSpPr>
          <a:spLocks noChangeArrowheads="1"/>
        </xdr:cNvSpPr>
      </xdr:nvSpPr>
      <xdr:spPr bwMode="auto">
        <a:xfrm>
          <a:off x="7278206" y="10251869"/>
          <a:ext cx="156434" cy="1594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11</xdr:col>
      <xdr:colOff>447456</xdr:colOff>
      <xdr:row>62</xdr:row>
      <xdr:rowOff>51347</xdr:rowOff>
    </xdr:from>
    <xdr:to>
      <xdr:col>11</xdr:col>
      <xdr:colOff>587676</xdr:colOff>
      <xdr:row>63</xdr:row>
      <xdr:rowOff>563</xdr:rowOff>
    </xdr:to>
    <xdr:pic>
      <xdr:nvPicPr>
        <xdr:cNvPr id="1512" name="図 1511">
          <a:extLst>
            <a:ext uri="{FF2B5EF4-FFF2-40B4-BE49-F238E27FC236}">
              <a16:creationId xmlns:a16="http://schemas.microsoft.com/office/drawing/2014/main" id="{0137EF96-8A12-4D0E-9BD4-AE2844A9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282596" y="10429787"/>
          <a:ext cx="140220" cy="116857"/>
        </a:xfrm>
        <a:prstGeom prst="rect">
          <a:avLst/>
        </a:prstGeom>
      </xdr:spPr>
    </xdr:pic>
    <xdr:clientData/>
  </xdr:twoCellAnchor>
  <xdr:oneCellAnchor>
    <xdr:from>
      <xdr:col>11</xdr:col>
      <xdr:colOff>595658</xdr:colOff>
      <xdr:row>60</xdr:row>
      <xdr:rowOff>57411</xdr:rowOff>
    </xdr:from>
    <xdr:ext cx="386219" cy="233936"/>
    <xdr:sp macro="" textlink="">
      <xdr:nvSpPr>
        <xdr:cNvPr id="1513" name="Text Box 1620">
          <a:extLst>
            <a:ext uri="{FF2B5EF4-FFF2-40B4-BE49-F238E27FC236}">
              <a16:creationId xmlns:a16="http://schemas.microsoft.com/office/drawing/2014/main" id="{2C3ADCFF-5D6F-40AA-A445-7676937FF644}"/>
            </a:ext>
          </a:extLst>
        </xdr:cNvPr>
        <xdr:cNvSpPr txBox="1">
          <a:spLocks noChangeArrowheads="1"/>
        </xdr:cNvSpPr>
      </xdr:nvSpPr>
      <xdr:spPr bwMode="auto">
        <a:xfrm>
          <a:off x="7430798" y="10100571"/>
          <a:ext cx="386219" cy="23393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明石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稲美</a:t>
          </a:r>
          <a:endParaRPr lang="ja-JP" altLang="en-US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</xdr:txBody>
    </xdr:sp>
    <xdr:clientData/>
  </xdr:oneCellAnchor>
  <xdr:oneCellAnchor>
    <xdr:from>
      <xdr:col>11</xdr:col>
      <xdr:colOff>78290</xdr:colOff>
      <xdr:row>61</xdr:row>
      <xdr:rowOff>161795</xdr:rowOff>
    </xdr:from>
    <xdr:ext cx="349683" cy="296567"/>
    <xdr:sp macro="" textlink="">
      <xdr:nvSpPr>
        <xdr:cNvPr id="1514" name="Text Box 1620">
          <a:extLst>
            <a:ext uri="{FF2B5EF4-FFF2-40B4-BE49-F238E27FC236}">
              <a16:creationId xmlns:a16="http://schemas.microsoft.com/office/drawing/2014/main" id="{A35F301F-E0BE-44F5-8FCB-9FE43B30F1F2}"/>
            </a:ext>
          </a:extLst>
        </xdr:cNvPr>
        <xdr:cNvSpPr txBox="1">
          <a:spLocks noChangeArrowheads="1"/>
        </xdr:cNvSpPr>
      </xdr:nvSpPr>
      <xdr:spPr bwMode="auto">
        <a:xfrm>
          <a:off x="6913430" y="10372595"/>
          <a:ext cx="349683" cy="29656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兵庫県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三木庁舎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15</xdr:col>
      <xdr:colOff>0</xdr:colOff>
      <xdr:row>57</xdr:row>
      <xdr:rowOff>36535</xdr:rowOff>
    </xdr:from>
    <xdr:to>
      <xdr:col>15</xdr:col>
      <xdr:colOff>182671</xdr:colOff>
      <xdr:row>58</xdr:row>
      <xdr:rowOff>5220</xdr:rowOff>
    </xdr:to>
    <xdr:sp macro="" textlink="">
      <xdr:nvSpPr>
        <xdr:cNvPr id="1515" name="六角形 1514">
          <a:extLst>
            <a:ext uri="{FF2B5EF4-FFF2-40B4-BE49-F238E27FC236}">
              <a16:creationId xmlns:a16="http://schemas.microsoft.com/office/drawing/2014/main" id="{90042D02-5476-4C13-A19A-11028B034436}"/>
            </a:ext>
          </a:extLst>
        </xdr:cNvPr>
        <xdr:cNvSpPr/>
      </xdr:nvSpPr>
      <xdr:spPr bwMode="auto">
        <a:xfrm>
          <a:off x="9547860" y="9576775"/>
          <a:ext cx="182671" cy="136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71228</xdr:colOff>
      <xdr:row>59</xdr:row>
      <xdr:rowOff>102783</xdr:rowOff>
    </xdr:from>
    <xdr:to>
      <xdr:col>17</xdr:col>
      <xdr:colOff>252740</xdr:colOff>
      <xdr:row>60</xdr:row>
      <xdr:rowOff>71469</xdr:rowOff>
    </xdr:to>
    <xdr:sp macro="" textlink="">
      <xdr:nvSpPr>
        <xdr:cNvPr id="1516" name="六角形 1515">
          <a:extLst>
            <a:ext uri="{FF2B5EF4-FFF2-40B4-BE49-F238E27FC236}">
              <a16:creationId xmlns:a16="http://schemas.microsoft.com/office/drawing/2014/main" id="{D0B00E6E-9E06-4D2F-80D1-FBBD46432B2D}"/>
            </a:ext>
          </a:extLst>
        </xdr:cNvPr>
        <xdr:cNvSpPr/>
      </xdr:nvSpPr>
      <xdr:spPr bwMode="auto">
        <a:xfrm>
          <a:off x="10983068" y="9978303"/>
          <a:ext cx="181512" cy="1363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677333</xdr:colOff>
      <xdr:row>57</xdr:row>
      <xdr:rowOff>12279</xdr:rowOff>
    </xdr:from>
    <xdr:to>
      <xdr:col>19</xdr:col>
      <xdr:colOff>182671</xdr:colOff>
      <xdr:row>57</xdr:row>
      <xdr:rowOff>147379</xdr:rowOff>
    </xdr:to>
    <xdr:sp macro="" textlink="">
      <xdr:nvSpPr>
        <xdr:cNvPr id="1517" name="六角形 1516">
          <a:extLst>
            <a:ext uri="{FF2B5EF4-FFF2-40B4-BE49-F238E27FC236}">
              <a16:creationId xmlns:a16="http://schemas.microsoft.com/office/drawing/2014/main" id="{EB5284FE-EBE4-4F66-B538-6074AB34F021}"/>
            </a:ext>
          </a:extLst>
        </xdr:cNvPr>
        <xdr:cNvSpPr/>
      </xdr:nvSpPr>
      <xdr:spPr bwMode="auto">
        <a:xfrm>
          <a:off x="12267353" y="9552519"/>
          <a:ext cx="183518" cy="1351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8719</xdr:colOff>
      <xdr:row>17</xdr:row>
      <xdr:rowOff>10306</xdr:rowOff>
    </xdr:from>
    <xdr:to>
      <xdr:col>21</xdr:col>
      <xdr:colOff>187418</xdr:colOff>
      <xdr:row>17</xdr:row>
      <xdr:rowOff>160291</xdr:rowOff>
    </xdr:to>
    <xdr:sp macro="" textlink="">
      <xdr:nvSpPr>
        <xdr:cNvPr id="1518" name="六角形 1517">
          <a:extLst>
            <a:ext uri="{FF2B5EF4-FFF2-40B4-BE49-F238E27FC236}">
              <a16:creationId xmlns:a16="http://schemas.microsoft.com/office/drawing/2014/main" id="{848F0498-A46F-4C44-A069-F2954D29659F}"/>
            </a:ext>
          </a:extLst>
        </xdr:cNvPr>
        <xdr:cNvSpPr/>
      </xdr:nvSpPr>
      <xdr:spPr bwMode="auto">
        <a:xfrm>
          <a:off x="13633279" y="2822086"/>
          <a:ext cx="178699" cy="1499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4536</xdr:colOff>
      <xdr:row>1</xdr:row>
      <xdr:rowOff>14204</xdr:rowOff>
    </xdr:from>
    <xdr:to>
      <xdr:col>21</xdr:col>
      <xdr:colOff>189770</xdr:colOff>
      <xdr:row>1</xdr:row>
      <xdr:rowOff>154738</xdr:rowOff>
    </xdr:to>
    <xdr:sp macro="" textlink="">
      <xdr:nvSpPr>
        <xdr:cNvPr id="1519" name="六角形 1518">
          <a:extLst>
            <a:ext uri="{FF2B5EF4-FFF2-40B4-BE49-F238E27FC236}">
              <a16:creationId xmlns:a16="http://schemas.microsoft.com/office/drawing/2014/main" id="{F7BE4A3E-4734-422D-95E1-FA9024421E4C}"/>
            </a:ext>
          </a:extLst>
        </xdr:cNvPr>
        <xdr:cNvSpPr/>
      </xdr:nvSpPr>
      <xdr:spPr bwMode="auto">
        <a:xfrm>
          <a:off x="13629096" y="143744"/>
          <a:ext cx="185234" cy="1405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7991</xdr:colOff>
      <xdr:row>9</xdr:row>
      <xdr:rowOff>0</xdr:rowOff>
    </xdr:from>
    <xdr:to>
      <xdr:col>23</xdr:col>
      <xdr:colOff>180306</xdr:colOff>
      <xdr:row>9</xdr:row>
      <xdr:rowOff>161925</xdr:rowOff>
    </xdr:to>
    <xdr:sp macro="" textlink="">
      <xdr:nvSpPr>
        <xdr:cNvPr id="1520" name="六角形 1519">
          <a:extLst>
            <a:ext uri="{FF2B5EF4-FFF2-40B4-BE49-F238E27FC236}">
              <a16:creationId xmlns:a16="http://schemas.microsoft.com/office/drawing/2014/main" id="{81800B58-EE98-4EAA-9881-2B10539B1FE9}"/>
            </a:ext>
          </a:extLst>
        </xdr:cNvPr>
        <xdr:cNvSpPr/>
      </xdr:nvSpPr>
      <xdr:spPr bwMode="auto">
        <a:xfrm>
          <a:off x="14988911" y="147066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17484</xdr:colOff>
      <xdr:row>9</xdr:row>
      <xdr:rowOff>19050</xdr:rowOff>
    </xdr:from>
    <xdr:to>
      <xdr:col>25</xdr:col>
      <xdr:colOff>189799</xdr:colOff>
      <xdr:row>10</xdr:row>
      <xdr:rowOff>0</xdr:rowOff>
    </xdr:to>
    <xdr:sp macro="" textlink="">
      <xdr:nvSpPr>
        <xdr:cNvPr id="1521" name="六角形 1520">
          <a:extLst>
            <a:ext uri="{FF2B5EF4-FFF2-40B4-BE49-F238E27FC236}">
              <a16:creationId xmlns:a16="http://schemas.microsoft.com/office/drawing/2014/main" id="{A92B776E-F4F5-4870-8D5A-483A6327F0AE}"/>
            </a:ext>
          </a:extLst>
        </xdr:cNvPr>
        <xdr:cNvSpPr/>
      </xdr:nvSpPr>
      <xdr:spPr bwMode="auto">
        <a:xfrm>
          <a:off x="16354764" y="148971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520</xdr:colOff>
      <xdr:row>1</xdr:row>
      <xdr:rowOff>8976</xdr:rowOff>
    </xdr:from>
    <xdr:to>
      <xdr:col>25</xdr:col>
      <xdr:colOff>176645</xdr:colOff>
      <xdr:row>1</xdr:row>
      <xdr:rowOff>166950</xdr:rowOff>
    </xdr:to>
    <xdr:sp macro="" textlink="">
      <xdr:nvSpPr>
        <xdr:cNvPr id="1522" name="六角形 1521">
          <a:extLst>
            <a:ext uri="{FF2B5EF4-FFF2-40B4-BE49-F238E27FC236}">
              <a16:creationId xmlns:a16="http://schemas.microsoft.com/office/drawing/2014/main" id="{6883A24E-08DE-4073-ADCC-20508348D111}"/>
            </a:ext>
          </a:extLst>
        </xdr:cNvPr>
        <xdr:cNvSpPr/>
      </xdr:nvSpPr>
      <xdr:spPr bwMode="auto">
        <a:xfrm>
          <a:off x="16337800" y="138516"/>
          <a:ext cx="176125" cy="1579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0</xdr:colOff>
      <xdr:row>17</xdr:row>
      <xdr:rowOff>0</xdr:rowOff>
    </xdr:from>
    <xdr:to>
      <xdr:col>23</xdr:col>
      <xdr:colOff>187417</xdr:colOff>
      <xdr:row>17</xdr:row>
      <xdr:rowOff>165223</xdr:rowOff>
    </xdr:to>
    <xdr:sp macro="" textlink="">
      <xdr:nvSpPr>
        <xdr:cNvPr id="1523" name="六角形 1522">
          <a:extLst>
            <a:ext uri="{FF2B5EF4-FFF2-40B4-BE49-F238E27FC236}">
              <a16:creationId xmlns:a16="http://schemas.microsoft.com/office/drawing/2014/main" id="{FBC6EB0C-CC39-491D-A2B0-2D690F5DDBAF}"/>
            </a:ext>
          </a:extLst>
        </xdr:cNvPr>
        <xdr:cNvSpPr/>
      </xdr:nvSpPr>
      <xdr:spPr bwMode="auto">
        <a:xfrm>
          <a:off x="14980920" y="2811780"/>
          <a:ext cx="187417" cy="1652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12065</xdr:colOff>
      <xdr:row>17</xdr:row>
      <xdr:rowOff>13335</xdr:rowOff>
    </xdr:from>
    <xdr:to>
      <xdr:col>25</xdr:col>
      <xdr:colOff>169545</xdr:colOff>
      <xdr:row>17</xdr:row>
      <xdr:rowOff>156210</xdr:rowOff>
    </xdr:to>
    <xdr:sp macro="" textlink="">
      <xdr:nvSpPr>
        <xdr:cNvPr id="1524" name="六角形 1523">
          <a:extLst>
            <a:ext uri="{FF2B5EF4-FFF2-40B4-BE49-F238E27FC236}">
              <a16:creationId xmlns:a16="http://schemas.microsoft.com/office/drawing/2014/main" id="{1366A5A4-AD98-4D81-B291-683BC0F942CE}"/>
            </a:ext>
          </a:extLst>
        </xdr:cNvPr>
        <xdr:cNvSpPr/>
      </xdr:nvSpPr>
      <xdr:spPr bwMode="auto">
        <a:xfrm>
          <a:off x="16349345" y="2825115"/>
          <a:ext cx="157480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3417</xdr:colOff>
      <xdr:row>17</xdr:row>
      <xdr:rowOff>15239</xdr:rowOff>
    </xdr:from>
    <xdr:to>
      <xdr:col>29</xdr:col>
      <xdr:colOff>173355</xdr:colOff>
      <xdr:row>17</xdr:row>
      <xdr:rowOff>152401</xdr:rowOff>
    </xdr:to>
    <xdr:sp macro="" textlink="">
      <xdr:nvSpPr>
        <xdr:cNvPr id="1525" name="六角形 1524">
          <a:extLst>
            <a:ext uri="{FF2B5EF4-FFF2-40B4-BE49-F238E27FC236}">
              <a16:creationId xmlns:a16="http://schemas.microsoft.com/office/drawing/2014/main" id="{BAF44807-0426-4975-8487-47F3DD23C21D}"/>
            </a:ext>
          </a:extLst>
        </xdr:cNvPr>
        <xdr:cNvSpPr/>
      </xdr:nvSpPr>
      <xdr:spPr bwMode="auto">
        <a:xfrm>
          <a:off x="19053417" y="2827019"/>
          <a:ext cx="169938" cy="1371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53419</xdr:colOff>
      <xdr:row>59</xdr:row>
      <xdr:rowOff>38662</xdr:rowOff>
    </xdr:from>
    <xdr:to>
      <xdr:col>14</xdr:col>
      <xdr:colOff>94124</xdr:colOff>
      <xdr:row>63</xdr:row>
      <xdr:rowOff>127719</xdr:rowOff>
    </xdr:to>
    <xdr:sp macro="" textlink="">
      <xdr:nvSpPr>
        <xdr:cNvPr id="1526" name="Freeform 169">
          <a:extLst>
            <a:ext uri="{FF2B5EF4-FFF2-40B4-BE49-F238E27FC236}">
              <a16:creationId xmlns:a16="http://schemas.microsoft.com/office/drawing/2014/main" id="{2F84B093-93E6-4036-A668-E7A53A76F03F}"/>
            </a:ext>
          </a:extLst>
        </xdr:cNvPr>
        <xdr:cNvSpPr>
          <a:spLocks/>
        </xdr:cNvSpPr>
      </xdr:nvSpPr>
      <xdr:spPr bwMode="auto">
        <a:xfrm>
          <a:off x="8923099" y="9914182"/>
          <a:ext cx="40705" cy="759617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  <a:gd name="connsiteX0" fmla="*/ 3896 w 3896"/>
            <a:gd name="connsiteY0" fmla="*/ 23445 h 23445"/>
            <a:gd name="connsiteX1" fmla="*/ 3896 w 3896"/>
            <a:gd name="connsiteY1" fmla="*/ 13445 h 23445"/>
            <a:gd name="connsiteX2" fmla="*/ 0 w 3896"/>
            <a:gd name="connsiteY2" fmla="*/ 47 h 23445"/>
            <a:gd name="connsiteX0" fmla="*/ 10000 w 10000"/>
            <a:gd name="connsiteY0" fmla="*/ 9980 h 9980"/>
            <a:gd name="connsiteX1" fmla="*/ 10000 w 10000"/>
            <a:gd name="connsiteY1" fmla="*/ 5715 h 9980"/>
            <a:gd name="connsiteX2" fmla="*/ 0 w 10000"/>
            <a:gd name="connsiteY2" fmla="*/ 0 h 9980"/>
            <a:gd name="connsiteX0" fmla="*/ 4765 w 4765"/>
            <a:gd name="connsiteY0" fmla="*/ 9768 h 9768"/>
            <a:gd name="connsiteX1" fmla="*/ 4765 w 4765"/>
            <a:gd name="connsiteY1" fmla="*/ 5494 h 9768"/>
            <a:gd name="connsiteX2" fmla="*/ 0 w 4765"/>
            <a:gd name="connsiteY2" fmla="*/ 0 h 9768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2744 w 2744"/>
            <a:gd name="connsiteY0" fmla="*/ 10238 h 10238"/>
            <a:gd name="connsiteX1" fmla="*/ 2744 w 2744"/>
            <a:gd name="connsiteY1" fmla="*/ 5862 h 10238"/>
            <a:gd name="connsiteX2" fmla="*/ 0 w 2744"/>
            <a:gd name="connsiteY2" fmla="*/ 0 h 10238"/>
            <a:gd name="connsiteX0" fmla="*/ 10533 w 10533"/>
            <a:gd name="connsiteY0" fmla="*/ 10000 h 10000"/>
            <a:gd name="connsiteX1" fmla="*/ 10533 w 10533"/>
            <a:gd name="connsiteY1" fmla="*/ 5726 h 10000"/>
            <a:gd name="connsiteX2" fmla="*/ 533 w 10533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33" h="10000">
              <a:moveTo>
                <a:pt x="10533" y="10000"/>
              </a:moveTo>
              <a:lnTo>
                <a:pt x="10533" y="5726"/>
              </a:lnTo>
              <a:cubicBezTo>
                <a:pt x="-5608" y="4447"/>
                <a:pt x="2021" y="1423"/>
                <a:pt x="53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119691</xdr:colOff>
      <xdr:row>62</xdr:row>
      <xdr:rowOff>13453</xdr:rowOff>
    </xdr:from>
    <xdr:to>
      <xdr:col>14</xdr:col>
      <xdr:colOff>618372</xdr:colOff>
      <xdr:row>63</xdr:row>
      <xdr:rowOff>68273</xdr:rowOff>
    </xdr:to>
    <xdr:sp macro="" textlink="">
      <xdr:nvSpPr>
        <xdr:cNvPr id="1527" name="Line 456">
          <a:extLst>
            <a:ext uri="{FF2B5EF4-FFF2-40B4-BE49-F238E27FC236}">
              <a16:creationId xmlns:a16="http://schemas.microsoft.com/office/drawing/2014/main" id="{07CE419D-7558-4078-9638-030DA8EA6F4B}"/>
            </a:ext>
          </a:extLst>
        </xdr:cNvPr>
        <xdr:cNvSpPr>
          <a:spLocks noChangeShapeType="1"/>
        </xdr:cNvSpPr>
      </xdr:nvSpPr>
      <xdr:spPr bwMode="auto">
        <a:xfrm rot="16200000" flipV="1">
          <a:off x="9127482" y="10253782"/>
          <a:ext cx="222460" cy="498681"/>
        </a:xfrm>
        <a:custGeom>
          <a:avLst/>
          <a:gdLst>
            <a:gd name="connsiteX0" fmla="*/ 0 w 101703"/>
            <a:gd name="connsiteY0" fmla="*/ 0 h 541922"/>
            <a:gd name="connsiteX1" fmla="*/ 101703 w 101703"/>
            <a:gd name="connsiteY1" fmla="*/ 541922 h 541922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  <a:gd name="connsiteX0" fmla="*/ 0 w 159424"/>
            <a:gd name="connsiteY0" fmla="*/ 0 h 486068"/>
            <a:gd name="connsiteX1" fmla="*/ 159424 w 159424"/>
            <a:gd name="connsiteY1" fmla="*/ 486068 h 4860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424" h="486068">
              <a:moveTo>
                <a:pt x="0" y="0"/>
              </a:moveTo>
              <a:cubicBezTo>
                <a:pt x="80258" y="214270"/>
                <a:pt x="125523" y="305427"/>
                <a:pt x="159424" y="4860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300713</xdr:colOff>
      <xdr:row>60</xdr:row>
      <xdr:rowOff>125540</xdr:rowOff>
    </xdr:from>
    <xdr:to>
      <xdr:col>14</xdr:col>
      <xdr:colOff>54714</xdr:colOff>
      <xdr:row>61</xdr:row>
      <xdr:rowOff>146567</xdr:rowOff>
    </xdr:to>
    <xdr:sp macro="" textlink="">
      <xdr:nvSpPr>
        <xdr:cNvPr id="1528" name="Line 4803">
          <a:extLst>
            <a:ext uri="{FF2B5EF4-FFF2-40B4-BE49-F238E27FC236}">
              <a16:creationId xmlns:a16="http://schemas.microsoft.com/office/drawing/2014/main" id="{CC1F9DA6-D594-4337-BDDE-EDDFF868B3BF}"/>
            </a:ext>
          </a:extLst>
        </xdr:cNvPr>
        <xdr:cNvSpPr>
          <a:spLocks noChangeShapeType="1"/>
        </xdr:cNvSpPr>
      </xdr:nvSpPr>
      <xdr:spPr bwMode="auto">
        <a:xfrm>
          <a:off x="8492213" y="10168700"/>
          <a:ext cx="432181" cy="1886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14</xdr:col>
      <xdr:colOff>12809</xdr:colOff>
      <xdr:row>61</xdr:row>
      <xdr:rowOff>69903</xdr:rowOff>
    </xdr:from>
    <xdr:to>
      <xdr:col>14</xdr:col>
      <xdr:colOff>153701</xdr:colOff>
      <xdr:row>62</xdr:row>
      <xdr:rowOff>53468</xdr:rowOff>
    </xdr:to>
    <xdr:sp macro="" textlink="">
      <xdr:nvSpPr>
        <xdr:cNvPr id="1529" name="Oval 820">
          <a:extLst>
            <a:ext uri="{FF2B5EF4-FFF2-40B4-BE49-F238E27FC236}">
              <a16:creationId xmlns:a16="http://schemas.microsoft.com/office/drawing/2014/main" id="{E4FD3F12-15BF-45A5-820E-C48C69177AB6}"/>
            </a:ext>
          </a:extLst>
        </xdr:cNvPr>
        <xdr:cNvSpPr>
          <a:spLocks noChangeArrowheads="1"/>
        </xdr:cNvSpPr>
      </xdr:nvSpPr>
      <xdr:spPr bwMode="auto">
        <a:xfrm>
          <a:off x="8882489" y="10280703"/>
          <a:ext cx="140892" cy="15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604341</xdr:colOff>
      <xdr:row>63</xdr:row>
      <xdr:rowOff>108018</xdr:rowOff>
    </xdr:from>
    <xdr:to>
      <xdr:col>14</xdr:col>
      <xdr:colOff>93328</xdr:colOff>
      <xdr:row>64</xdr:row>
      <xdr:rowOff>70421</xdr:rowOff>
    </xdr:to>
    <xdr:sp macro="" textlink="">
      <xdr:nvSpPr>
        <xdr:cNvPr id="1530" name="六角形 1529">
          <a:extLst>
            <a:ext uri="{FF2B5EF4-FFF2-40B4-BE49-F238E27FC236}">
              <a16:creationId xmlns:a16="http://schemas.microsoft.com/office/drawing/2014/main" id="{2DB413E4-F0A9-4404-84A7-3815C4636180}"/>
            </a:ext>
          </a:extLst>
        </xdr:cNvPr>
        <xdr:cNvSpPr/>
      </xdr:nvSpPr>
      <xdr:spPr bwMode="auto">
        <a:xfrm>
          <a:off x="8795841" y="10654098"/>
          <a:ext cx="167167" cy="13004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513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435019</xdr:colOff>
      <xdr:row>61</xdr:row>
      <xdr:rowOff>163500</xdr:rowOff>
    </xdr:from>
    <xdr:to>
      <xdr:col>14</xdr:col>
      <xdr:colOff>601339</xdr:colOff>
      <xdr:row>62</xdr:row>
      <xdr:rowOff>125904</xdr:rowOff>
    </xdr:to>
    <xdr:sp macro="" textlink="">
      <xdr:nvSpPr>
        <xdr:cNvPr id="1531" name="六角形 1530">
          <a:extLst>
            <a:ext uri="{FF2B5EF4-FFF2-40B4-BE49-F238E27FC236}">
              <a16:creationId xmlns:a16="http://schemas.microsoft.com/office/drawing/2014/main" id="{B9E85FA7-F611-4DF0-A208-F100D5236306}"/>
            </a:ext>
          </a:extLst>
        </xdr:cNvPr>
        <xdr:cNvSpPr/>
      </xdr:nvSpPr>
      <xdr:spPr bwMode="auto">
        <a:xfrm>
          <a:off x="9304699" y="10374300"/>
          <a:ext cx="166320" cy="1300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513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14</xdr:col>
      <xdr:colOff>26286</xdr:colOff>
      <xdr:row>59</xdr:row>
      <xdr:rowOff>154741</xdr:rowOff>
    </xdr:from>
    <xdr:ext cx="342307" cy="125591"/>
    <xdr:sp macro="" textlink="">
      <xdr:nvSpPr>
        <xdr:cNvPr id="1532" name="Text Box 1620">
          <a:extLst>
            <a:ext uri="{FF2B5EF4-FFF2-40B4-BE49-F238E27FC236}">
              <a16:creationId xmlns:a16="http://schemas.microsoft.com/office/drawing/2014/main" id="{12430465-FF3F-44A4-B23B-B09A3DDFA824}"/>
            </a:ext>
          </a:extLst>
        </xdr:cNvPr>
        <xdr:cNvSpPr txBox="1">
          <a:spLocks noChangeArrowheads="1"/>
        </xdr:cNvSpPr>
      </xdr:nvSpPr>
      <xdr:spPr bwMode="auto">
        <a:xfrm>
          <a:off x="8895966" y="10030261"/>
          <a:ext cx="342307" cy="125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128464</xdr:colOff>
      <xdr:row>60</xdr:row>
      <xdr:rowOff>93431</xdr:rowOff>
    </xdr:from>
    <xdr:ext cx="291947" cy="236481"/>
    <xdr:sp macro="" textlink="">
      <xdr:nvSpPr>
        <xdr:cNvPr id="1533" name="Text Box 1620">
          <a:extLst>
            <a:ext uri="{FF2B5EF4-FFF2-40B4-BE49-F238E27FC236}">
              <a16:creationId xmlns:a16="http://schemas.microsoft.com/office/drawing/2014/main" id="{F2E3B4CA-8DD4-467A-9F2D-41FDEC4F45A1}"/>
            </a:ext>
          </a:extLst>
        </xdr:cNvPr>
        <xdr:cNvSpPr txBox="1">
          <a:spLocks noChangeArrowheads="1"/>
        </xdr:cNvSpPr>
      </xdr:nvSpPr>
      <xdr:spPr bwMode="auto">
        <a:xfrm>
          <a:off x="8998144" y="10136591"/>
          <a:ext cx="291947" cy="236481"/>
        </a:xfrm>
        <a:prstGeom prst="rect">
          <a:avLst/>
        </a:prstGeom>
        <a:noFill/>
        <a:ln>
          <a:solidFill>
            <a:schemeClr val="accent1"/>
          </a:solidFill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ｼﾞｮﾘｰ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ﾊﾟｽﾀ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350347</xdr:colOff>
      <xdr:row>61</xdr:row>
      <xdr:rowOff>40875</xdr:rowOff>
    </xdr:from>
    <xdr:to>
      <xdr:col>13</xdr:col>
      <xdr:colOff>493403</xdr:colOff>
      <xdr:row>61</xdr:row>
      <xdr:rowOff>151816</xdr:rowOff>
    </xdr:to>
    <xdr:sp macro="" textlink="">
      <xdr:nvSpPr>
        <xdr:cNvPr id="1534" name="六角形 1533">
          <a:extLst>
            <a:ext uri="{FF2B5EF4-FFF2-40B4-BE49-F238E27FC236}">
              <a16:creationId xmlns:a16="http://schemas.microsoft.com/office/drawing/2014/main" id="{FB7D48D4-6773-4F4E-A0A4-FBDCC25BC81B}"/>
            </a:ext>
          </a:extLst>
        </xdr:cNvPr>
        <xdr:cNvSpPr/>
      </xdr:nvSpPr>
      <xdr:spPr bwMode="auto">
        <a:xfrm>
          <a:off x="8541847" y="10251675"/>
          <a:ext cx="143056" cy="11094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137224</xdr:colOff>
      <xdr:row>62</xdr:row>
      <xdr:rowOff>140140</xdr:rowOff>
    </xdr:from>
    <xdr:to>
      <xdr:col>14</xdr:col>
      <xdr:colOff>446693</xdr:colOff>
      <xdr:row>64</xdr:row>
      <xdr:rowOff>139600</xdr:rowOff>
    </xdr:to>
    <xdr:pic>
      <xdr:nvPicPr>
        <xdr:cNvPr id="1535" name="図 67" descr="「コンビニのロゴ」の画像検索結果">
          <a:extLst>
            <a:ext uri="{FF2B5EF4-FFF2-40B4-BE49-F238E27FC236}">
              <a16:creationId xmlns:a16="http://schemas.microsoft.com/office/drawing/2014/main" id="{D631630E-EEB4-4331-AD2D-6FFAE117C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006904" y="10518580"/>
          <a:ext cx="309469" cy="33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147693</xdr:colOff>
      <xdr:row>61</xdr:row>
      <xdr:rowOff>161780</xdr:rowOff>
    </xdr:from>
    <xdr:to>
      <xdr:col>13</xdr:col>
      <xdr:colOff>397651</xdr:colOff>
      <xdr:row>64</xdr:row>
      <xdr:rowOff>131973</xdr:rowOff>
    </xdr:to>
    <xdr:pic>
      <xdr:nvPicPr>
        <xdr:cNvPr id="1536" name="図 1535">
          <a:extLst>
            <a:ext uri="{FF2B5EF4-FFF2-40B4-BE49-F238E27FC236}">
              <a16:creationId xmlns:a16="http://schemas.microsoft.com/office/drawing/2014/main" id="{C39F0D00-9575-4796-B403-B1947BB0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4477079">
          <a:off x="8227616" y="10484157"/>
          <a:ext cx="473112" cy="249958"/>
        </a:xfrm>
        <a:prstGeom prst="rect">
          <a:avLst/>
        </a:prstGeom>
      </xdr:spPr>
    </xdr:pic>
    <xdr:clientData/>
  </xdr:twoCellAnchor>
  <xdr:twoCellAnchor>
    <xdr:from>
      <xdr:col>14</xdr:col>
      <xdr:colOff>17694</xdr:colOff>
      <xdr:row>62</xdr:row>
      <xdr:rowOff>79142</xdr:rowOff>
    </xdr:from>
    <xdr:to>
      <xdr:col>14</xdr:col>
      <xdr:colOff>163046</xdr:colOff>
      <xdr:row>63</xdr:row>
      <xdr:rowOff>27654</xdr:rowOff>
    </xdr:to>
    <xdr:sp macro="" textlink="">
      <xdr:nvSpPr>
        <xdr:cNvPr id="1537" name="AutoShape 1094">
          <a:extLst>
            <a:ext uri="{FF2B5EF4-FFF2-40B4-BE49-F238E27FC236}">
              <a16:creationId xmlns:a16="http://schemas.microsoft.com/office/drawing/2014/main" id="{888CCEA5-C50D-476F-87E1-206053C2656C}"/>
            </a:ext>
          </a:extLst>
        </xdr:cNvPr>
        <xdr:cNvSpPr>
          <a:spLocks noChangeArrowheads="1"/>
        </xdr:cNvSpPr>
      </xdr:nvSpPr>
      <xdr:spPr bwMode="auto">
        <a:xfrm>
          <a:off x="8887374" y="10457582"/>
          <a:ext cx="145352" cy="1161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15</xdr:col>
      <xdr:colOff>40880</xdr:colOff>
      <xdr:row>63</xdr:row>
      <xdr:rowOff>108765</xdr:rowOff>
    </xdr:from>
    <xdr:to>
      <xdr:col>15</xdr:col>
      <xdr:colOff>519684</xdr:colOff>
      <xdr:row>65</xdr:row>
      <xdr:rowOff>84397</xdr:rowOff>
    </xdr:to>
    <xdr:pic>
      <xdr:nvPicPr>
        <xdr:cNvPr id="1538" name="図 1537">
          <a:extLst>
            <a:ext uri="{FF2B5EF4-FFF2-40B4-BE49-F238E27FC236}">
              <a16:creationId xmlns:a16="http://schemas.microsoft.com/office/drawing/2014/main" id="{1A05AAB7-7665-4E1A-9436-702D2E1A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88740" y="10654845"/>
          <a:ext cx="478804" cy="310912"/>
        </a:xfrm>
        <a:prstGeom prst="rect">
          <a:avLst/>
        </a:prstGeom>
      </xdr:spPr>
    </xdr:pic>
    <xdr:clientData/>
  </xdr:twoCellAnchor>
  <xdr:twoCellAnchor>
    <xdr:from>
      <xdr:col>15</xdr:col>
      <xdr:colOff>194953</xdr:colOff>
      <xdr:row>59</xdr:row>
      <xdr:rowOff>103649</xdr:rowOff>
    </xdr:from>
    <xdr:to>
      <xdr:col>15</xdr:col>
      <xdr:colOff>456556</xdr:colOff>
      <xdr:row>65</xdr:row>
      <xdr:rowOff>27391</xdr:rowOff>
    </xdr:to>
    <xdr:sp macro="" textlink="">
      <xdr:nvSpPr>
        <xdr:cNvPr id="1539" name="Freeform 169">
          <a:extLst>
            <a:ext uri="{FF2B5EF4-FFF2-40B4-BE49-F238E27FC236}">
              <a16:creationId xmlns:a16="http://schemas.microsoft.com/office/drawing/2014/main" id="{A27F3708-9DD1-4418-A193-0FC3454C63BC}"/>
            </a:ext>
          </a:extLst>
        </xdr:cNvPr>
        <xdr:cNvSpPr>
          <a:spLocks/>
        </xdr:cNvSpPr>
      </xdr:nvSpPr>
      <xdr:spPr bwMode="auto">
        <a:xfrm rot="20372168">
          <a:off x="9742813" y="9979169"/>
          <a:ext cx="261603" cy="929582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  <a:gd name="connsiteX0" fmla="*/ 3896 w 3896"/>
            <a:gd name="connsiteY0" fmla="*/ 23445 h 23445"/>
            <a:gd name="connsiteX1" fmla="*/ 3896 w 3896"/>
            <a:gd name="connsiteY1" fmla="*/ 13445 h 23445"/>
            <a:gd name="connsiteX2" fmla="*/ 0 w 3896"/>
            <a:gd name="connsiteY2" fmla="*/ 47 h 23445"/>
            <a:gd name="connsiteX0" fmla="*/ 10000 w 10000"/>
            <a:gd name="connsiteY0" fmla="*/ 9980 h 9980"/>
            <a:gd name="connsiteX1" fmla="*/ 10000 w 10000"/>
            <a:gd name="connsiteY1" fmla="*/ 5715 h 9980"/>
            <a:gd name="connsiteX2" fmla="*/ 0 w 10000"/>
            <a:gd name="connsiteY2" fmla="*/ 0 h 9980"/>
            <a:gd name="connsiteX0" fmla="*/ 4765 w 4765"/>
            <a:gd name="connsiteY0" fmla="*/ 9768 h 9768"/>
            <a:gd name="connsiteX1" fmla="*/ 4765 w 4765"/>
            <a:gd name="connsiteY1" fmla="*/ 5494 h 9768"/>
            <a:gd name="connsiteX2" fmla="*/ 0 w 4765"/>
            <a:gd name="connsiteY2" fmla="*/ 0 h 9768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2744 w 2744"/>
            <a:gd name="connsiteY0" fmla="*/ 10238 h 10238"/>
            <a:gd name="connsiteX1" fmla="*/ 2744 w 2744"/>
            <a:gd name="connsiteY1" fmla="*/ 5862 h 10238"/>
            <a:gd name="connsiteX2" fmla="*/ 0 w 2744"/>
            <a:gd name="connsiteY2" fmla="*/ 0 h 10238"/>
            <a:gd name="connsiteX0" fmla="*/ 10533 w 10533"/>
            <a:gd name="connsiteY0" fmla="*/ 10000 h 10000"/>
            <a:gd name="connsiteX1" fmla="*/ 10533 w 10533"/>
            <a:gd name="connsiteY1" fmla="*/ 5726 h 10000"/>
            <a:gd name="connsiteX2" fmla="*/ 533 w 10533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0000 w 38708"/>
            <a:gd name="connsiteY0" fmla="*/ 10000 h 10000"/>
            <a:gd name="connsiteX1" fmla="*/ 38708 w 38708"/>
            <a:gd name="connsiteY1" fmla="*/ 5571 h 10000"/>
            <a:gd name="connsiteX2" fmla="*/ 0 w 38708"/>
            <a:gd name="connsiteY2" fmla="*/ 0 h 10000"/>
            <a:gd name="connsiteX0" fmla="*/ 17247 w 38708"/>
            <a:gd name="connsiteY0" fmla="*/ 9891 h 9891"/>
            <a:gd name="connsiteX1" fmla="*/ 38708 w 38708"/>
            <a:gd name="connsiteY1" fmla="*/ 5571 h 9891"/>
            <a:gd name="connsiteX2" fmla="*/ 0 w 38708"/>
            <a:gd name="connsiteY2" fmla="*/ 0 h 9891"/>
            <a:gd name="connsiteX0" fmla="*/ 4456 w 10000"/>
            <a:gd name="connsiteY0" fmla="*/ 10000 h 10000"/>
            <a:gd name="connsiteX1" fmla="*/ 10000 w 10000"/>
            <a:gd name="connsiteY1" fmla="*/ 5632 h 10000"/>
            <a:gd name="connsiteX2" fmla="*/ 0 w 10000"/>
            <a:gd name="connsiteY2" fmla="*/ 0 h 10000"/>
            <a:gd name="connsiteX0" fmla="*/ 976 w 6520"/>
            <a:gd name="connsiteY0" fmla="*/ 11905 h 11905"/>
            <a:gd name="connsiteX1" fmla="*/ 6520 w 6520"/>
            <a:gd name="connsiteY1" fmla="*/ 7537 h 11905"/>
            <a:gd name="connsiteX2" fmla="*/ 68 w 6520"/>
            <a:gd name="connsiteY2" fmla="*/ 0 h 11905"/>
            <a:gd name="connsiteX0" fmla="*/ 7136 w 15639"/>
            <a:gd name="connsiteY0" fmla="*/ 9814 h 9814"/>
            <a:gd name="connsiteX1" fmla="*/ 15639 w 15639"/>
            <a:gd name="connsiteY1" fmla="*/ 6145 h 9814"/>
            <a:gd name="connsiteX2" fmla="*/ 0 w 15639"/>
            <a:gd name="connsiteY2" fmla="*/ 0 h 9814"/>
            <a:gd name="connsiteX0" fmla="*/ 4563 w 10000"/>
            <a:gd name="connsiteY0" fmla="*/ 10003 h 10003"/>
            <a:gd name="connsiteX1" fmla="*/ 10000 w 10000"/>
            <a:gd name="connsiteY1" fmla="*/ 6264 h 10003"/>
            <a:gd name="connsiteX2" fmla="*/ 5278 w 10000"/>
            <a:gd name="connsiteY2" fmla="*/ 557 h 10003"/>
            <a:gd name="connsiteX3" fmla="*/ 0 w 10000"/>
            <a:gd name="connsiteY3" fmla="*/ 3 h 10003"/>
            <a:gd name="connsiteX0" fmla="*/ 7678 w 13115"/>
            <a:gd name="connsiteY0" fmla="*/ 10168 h 10168"/>
            <a:gd name="connsiteX1" fmla="*/ 13115 w 13115"/>
            <a:gd name="connsiteY1" fmla="*/ 6429 h 10168"/>
            <a:gd name="connsiteX2" fmla="*/ 8393 w 13115"/>
            <a:gd name="connsiteY2" fmla="*/ 722 h 10168"/>
            <a:gd name="connsiteX3" fmla="*/ 0 w 13115"/>
            <a:gd name="connsiteY3" fmla="*/ 0 h 10168"/>
            <a:gd name="connsiteX0" fmla="*/ 7678 w 13115"/>
            <a:gd name="connsiteY0" fmla="*/ 10625 h 10625"/>
            <a:gd name="connsiteX1" fmla="*/ 13115 w 13115"/>
            <a:gd name="connsiteY1" fmla="*/ 6886 h 10625"/>
            <a:gd name="connsiteX2" fmla="*/ 7221 w 13115"/>
            <a:gd name="connsiteY2" fmla="*/ 388 h 10625"/>
            <a:gd name="connsiteX3" fmla="*/ 0 w 13115"/>
            <a:gd name="connsiteY3" fmla="*/ 457 h 10625"/>
            <a:gd name="connsiteX0" fmla="*/ 10033 w 15470"/>
            <a:gd name="connsiteY0" fmla="*/ 10699 h 10699"/>
            <a:gd name="connsiteX1" fmla="*/ 15470 w 15470"/>
            <a:gd name="connsiteY1" fmla="*/ 6960 h 10699"/>
            <a:gd name="connsiteX2" fmla="*/ 9576 w 15470"/>
            <a:gd name="connsiteY2" fmla="*/ 462 h 10699"/>
            <a:gd name="connsiteX3" fmla="*/ 0 w 15470"/>
            <a:gd name="connsiteY3" fmla="*/ 199 h 10699"/>
            <a:gd name="connsiteX0" fmla="*/ 10033 w 15470"/>
            <a:gd name="connsiteY0" fmla="*/ 10500 h 10500"/>
            <a:gd name="connsiteX1" fmla="*/ 15470 w 15470"/>
            <a:gd name="connsiteY1" fmla="*/ 6761 h 10500"/>
            <a:gd name="connsiteX2" fmla="*/ 9576 w 15470"/>
            <a:gd name="connsiteY2" fmla="*/ 263 h 10500"/>
            <a:gd name="connsiteX3" fmla="*/ 0 w 15470"/>
            <a:gd name="connsiteY3" fmla="*/ 0 h 10500"/>
            <a:gd name="connsiteX0" fmla="*/ 11714 w 17151"/>
            <a:gd name="connsiteY0" fmla="*/ 10574 h 10574"/>
            <a:gd name="connsiteX1" fmla="*/ 17151 w 17151"/>
            <a:gd name="connsiteY1" fmla="*/ 6835 h 10574"/>
            <a:gd name="connsiteX2" fmla="*/ 11257 w 17151"/>
            <a:gd name="connsiteY2" fmla="*/ 337 h 10574"/>
            <a:gd name="connsiteX3" fmla="*/ 0 w 17151"/>
            <a:gd name="connsiteY3" fmla="*/ 0 h 105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151" h="10574">
              <a:moveTo>
                <a:pt x="11714" y="10574"/>
              </a:moveTo>
              <a:cubicBezTo>
                <a:pt x="10047" y="9591"/>
                <a:pt x="9839" y="9962"/>
                <a:pt x="17151" y="6835"/>
              </a:cubicBezTo>
              <a:cubicBezTo>
                <a:pt x="16630" y="5481"/>
                <a:pt x="12924" y="1381"/>
                <a:pt x="11257" y="337"/>
              </a:cubicBezTo>
              <a:cubicBezTo>
                <a:pt x="10382" y="167"/>
                <a:pt x="240" y="31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414590</xdr:colOff>
      <xdr:row>62</xdr:row>
      <xdr:rowOff>160184</xdr:rowOff>
    </xdr:from>
    <xdr:to>
      <xdr:col>15</xdr:col>
      <xdr:colOff>559942</xdr:colOff>
      <xdr:row>63</xdr:row>
      <xdr:rowOff>108696</xdr:rowOff>
    </xdr:to>
    <xdr:sp macro="" textlink="">
      <xdr:nvSpPr>
        <xdr:cNvPr id="1540" name="AutoShape 1094">
          <a:extLst>
            <a:ext uri="{FF2B5EF4-FFF2-40B4-BE49-F238E27FC236}">
              <a16:creationId xmlns:a16="http://schemas.microsoft.com/office/drawing/2014/main" id="{5AEFBB83-8E41-4669-BEE3-1350BB8DBA8C}"/>
            </a:ext>
          </a:extLst>
        </xdr:cNvPr>
        <xdr:cNvSpPr>
          <a:spLocks noChangeArrowheads="1"/>
        </xdr:cNvSpPr>
      </xdr:nvSpPr>
      <xdr:spPr bwMode="auto">
        <a:xfrm>
          <a:off x="9962450" y="10538624"/>
          <a:ext cx="145352" cy="1161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35034</xdr:colOff>
      <xdr:row>58</xdr:row>
      <xdr:rowOff>157655</xdr:rowOff>
    </xdr:from>
    <xdr:to>
      <xdr:col>16</xdr:col>
      <xdr:colOff>201449</xdr:colOff>
      <xdr:row>59</xdr:row>
      <xdr:rowOff>2921</xdr:rowOff>
    </xdr:to>
    <xdr:sp macro="" textlink="">
      <xdr:nvSpPr>
        <xdr:cNvPr id="1541" name="Line 4803">
          <a:extLst>
            <a:ext uri="{FF2B5EF4-FFF2-40B4-BE49-F238E27FC236}">
              <a16:creationId xmlns:a16="http://schemas.microsoft.com/office/drawing/2014/main" id="{76BA95F7-A8AB-4302-820D-C6CCED9F7B22}"/>
            </a:ext>
          </a:extLst>
        </xdr:cNvPr>
        <xdr:cNvSpPr>
          <a:spLocks noChangeShapeType="1"/>
        </xdr:cNvSpPr>
      </xdr:nvSpPr>
      <xdr:spPr bwMode="auto">
        <a:xfrm>
          <a:off x="10268694" y="9865535"/>
          <a:ext cx="166415" cy="129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185484</xdr:colOff>
      <xdr:row>58</xdr:row>
      <xdr:rowOff>84233</xdr:rowOff>
    </xdr:from>
    <xdr:to>
      <xdr:col>16</xdr:col>
      <xdr:colOff>2825</xdr:colOff>
      <xdr:row>62</xdr:row>
      <xdr:rowOff>86153</xdr:rowOff>
    </xdr:to>
    <xdr:sp macro="" textlink="">
      <xdr:nvSpPr>
        <xdr:cNvPr id="1542" name="Line 120">
          <a:extLst>
            <a:ext uri="{FF2B5EF4-FFF2-40B4-BE49-F238E27FC236}">
              <a16:creationId xmlns:a16="http://schemas.microsoft.com/office/drawing/2014/main" id="{0BE26029-5F46-4380-B83D-ACDAC0BFD3BB}"/>
            </a:ext>
          </a:extLst>
        </xdr:cNvPr>
        <xdr:cNvSpPr>
          <a:spLocks noChangeShapeType="1"/>
        </xdr:cNvSpPr>
      </xdr:nvSpPr>
      <xdr:spPr bwMode="auto">
        <a:xfrm rot="11991616">
          <a:off x="9733344" y="9792113"/>
          <a:ext cx="503141" cy="67248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52434 w 448495"/>
            <a:gd name="connsiteY0" fmla="*/ 0 h 10214"/>
            <a:gd name="connsiteX1" fmla="*/ 448496 w 448495"/>
            <a:gd name="connsiteY1" fmla="*/ 10214 h 10214"/>
            <a:gd name="connsiteX0" fmla="*/ 20999 w 417060"/>
            <a:gd name="connsiteY0" fmla="*/ 0 h 10214"/>
            <a:gd name="connsiteX1" fmla="*/ 10917 w 417060"/>
            <a:gd name="connsiteY1" fmla="*/ 8141 h 10214"/>
            <a:gd name="connsiteX2" fmla="*/ 417061 w 417060"/>
            <a:gd name="connsiteY2" fmla="*/ 10214 h 10214"/>
            <a:gd name="connsiteX0" fmla="*/ 20999 w 1564430"/>
            <a:gd name="connsiteY0" fmla="*/ 0 h 8141"/>
            <a:gd name="connsiteX1" fmla="*/ 10917 w 1564430"/>
            <a:gd name="connsiteY1" fmla="*/ 8141 h 8141"/>
            <a:gd name="connsiteX2" fmla="*/ 1564428 w 1564430"/>
            <a:gd name="connsiteY2" fmla="*/ 7034 h 8141"/>
            <a:gd name="connsiteX0" fmla="*/ 134 w 10000"/>
            <a:gd name="connsiteY0" fmla="*/ 0 h 10000"/>
            <a:gd name="connsiteX1" fmla="*/ 70 w 10000"/>
            <a:gd name="connsiteY1" fmla="*/ 10000 h 10000"/>
            <a:gd name="connsiteX2" fmla="*/ 10000 w 10000"/>
            <a:gd name="connsiteY2" fmla="*/ 8640 h 10000"/>
            <a:gd name="connsiteX0" fmla="*/ 0 w 9866"/>
            <a:gd name="connsiteY0" fmla="*/ 0 h 14233"/>
            <a:gd name="connsiteX1" fmla="*/ 1005 w 9866"/>
            <a:gd name="connsiteY1" fmla="*/ 14233 h 14233"/>
            <a:gd name="connsiteX2" fmla="*/ 9866 w 9866"/>
            <a:gd name="connsiteY2" fmla="*/ 8640 h 14233"/>
            <a:gd name="connsiteX0" fmla="*/ 0 w 10713"/>
            <a:gd name="connsiteY0" fmla="*/ 0 h 10000"/>
            <a:gd name="connsiteX1" fmla="*/ 1019 w 10713"/>
            <a:gd name="connsiteY1" fmla="*/ 10000 h 10000"/>
            <a:gd name="connsiteX2" fmla="*/ 10713 w 10713"/>
            <a:gd name="connsiteY2" fmla="*/ 5917 h 10000"/>
            <a:gd name="connsiteX0" fmla="*/ 74 w 10787"/>
            <a:gd name="connsiteY0" fmla="*/ 0 h 10000"/>
            <a:gd name="connsiteX1" fmla="*/ 1093 w 10787"/>
            <a:gd name="connsiteY1" fmla="*/ 10000 h 10000"/>
            <a:gd name="connsiteX2" fmla="*/ 10787 w 10787"/>
            <a:gd name="connsiteY2" fmla="*/ 5917 h 10000"/>
            <a:gd name="connsiteX0" fmla="*/ 0 w 10713"/>
            <a:gd name="connsiteY0" fmla="*/ 0 h 10870"/>
            <a:gd name="connsiteX1" fmla="*/ 1870 w 10713"/>
            <a:gd name="connsiteY1" fmla="*/ 10870 h 10870"/>
            <a:gd name="connsiteX2" fmla="*/ 10713 w 10713"/>
            <a:gd name="connsiteY2" fmla="*/ 5917 h 10870"/>
            <a:gd name="connsiteX0" fmla="*/ 0 w 10713"/>
            <a:gd name="connsiteY0" fmla="*/ 0 h 10870"/>
            <a:gd name="connsiteX1" fmla="*/ 1870 w 10713"/>
            <a:gd name="connsiteY1" fmla="*/ 10870 h 10870"/>
            <a:gd name="connsiteX2" fmla="*/ 10713 w 10713"/>
            <a:gd name="connsiteY2" fmla="*/ 5917 h 10870"/>
            <a:gd name="connsiteX0" fmla="*/ 0 w 10713"/>
            <a:gd name="connsiteY0" fmla="*/ 0 h 10870"/>
            <a:gd name="connsiteX1" fmla="*/ 1870 w 10713"/>
            <a:gd name="connsiteY1" fmla="*/ 10870 h 10870"/>
            <a:gd name="connsiteX2" fmla="*/ 10713 w 10713"/>
            <a:gd name="connsiteY2" fmla="*/ 5917 h 10870"/>
            <a:gd name="connsiteX0" fmla="*/ 0 w 10713"/>
            <a:gd name="connsiteY0" fmla="*/ 0 h 10870"/>
            <a:gd name="connsiteX1" fmla="*/ 1870 w 10713"/>
            <a:gd name="connsiteY1" fmla="*/ 10870 h 10870"/>
            <a:gd name="connsiteX2" fmla="*/ 10713 w 10713"/>
            <a:gd name="connsiteY2" fmla="*/ 5917 h 10870"/>
            <a:gd name="connsiteX0" fmla="*/ 0 w 10713"/>
            <a:gd name="connsiteY0" fmla="*/ 0 h 10870"/>
            <a:gd name="connsiteX1" fmla="*/ 1870 w 10713"/>
            <a:gd name="connsiteY1" fmla="*/ 10870 h 10870"/>
            <a:gd name="connsiteX2" fmla="*/ 10713 w 10713"/>
            <a:gd name="connsiteY2" fmla="*/ 5917 h 10870"/>
            <a:gd name="connsiteX0" fmla="*/ 19 w 10732"/>
            <a:gd name="connsiteY0" fmla="*/ 0 h 10870"/>
            <a:gd name="connsiteX1" fmla="*/ 1889 w 10732"/>
            <a:gd name="connsiteY1" fmla="*/ 10870 h 10870"/>
            <a:gd name="connsiteX2" fmla="*/ 10732 w 10732"/>
            <a:gd name="connsiteY2" fmla="*/ 5917 h 10870"/>
            <a:gd name="connsiteX0" fmla="*/ 485 w 11198"/>
            <a:gd name="connsiteY0" fmla="*/ 0 h 10870"/>
            <a:gd name="connsiteX1" fmla="*/ 2355 w 11198"/>
            <a:gd name="connsiteY1" fmla="*/ 10870 h 10870"/>
            <a:gd name="connsiteX2" fmla="*/ 11198 w 11198"/>
            <a:gd name="connsiteY2" fmla="*/ 5917 h 10870"/>
            <a:gd name="connsiteX0" fmla="*/ 768 w 11481"/>
            <a:gd name="connsiteY0" fmla="*/ 0 h 10870"/>
            <a:gd name="connsiteX1" fmla="*/ 2638 w 11481"/>
            <a:gd name="connsiteY1" fmla="*/ 10870 h 10870"/>
            <a:gd name="connsiteX2" fmla="*/ 11481 w 11481"/>
            <a:gd name="connsiteY2" fmla="*/ 5917 h 10870"/>
            <a:gd name="connsiteX0" fmla="*/ 548 w 11261"/>
            <a:gd name="connsiteY0" fmla="*/ 0 h 10881"/>
            <a:gd name="connsiteX1" fmla="*/ 2418 w 11261"/>
            <a:gd name="connsiteY1" fmla="*/ 10870 h 10881"/>
            <a:gd name="connsiteX2" fmla="*/ 11261 w 11261"/>
            <a:gd name="connsiteY2" fmla="*/ 5917 h 10881"/>
            <a:gd name="connsiteX0" fmla="*/ 655 w 11368"/>
            <a:gd name="connsiteY0" fmla="*/ 0 h 10870"/>
            <a:gd name="connsiteX1" fmla="*/ 2525 w 11368"/>
            <a:gd name="connsiteY1" fmla="*/ 10870 h 10870"/>
            <a:gd name="connsiteX2" fmla="*/ 11368 w 11368"/>
            <a:gd name="connsiteY2" fmla="*/ 5917 h 10870"/>
            <a:gd name="connsiteX0" fmla="*/ 858 w 11571"/>
            <a:gd name="connsiteY0" fmla="*/ 0 h 10870"/>
            <a:gd name="connsiteX1" fmla="*/ 2728 w 11571"/>
            <a:gd name="connsiteY1" fmla="*/ 10870 h 10870"/>
            <a:gd name="connsiteX2" fmla="*/ 11571 w 11571"/>
            <a:gd name="connsiteY2" fmla="*/ 5917 h 10870"/>
            <a:gd name="connsiteX0" fmla="*/ 6 w 10719"/>
            <a:gd name="connsiteY0" fmla="*/ 0 h 11693"/>
            <a:gd name="connsiteX1" fmla="*/ 284 w 10719"/>
            <a:gd name="connsiteY1" fmla="*/ 10637 h 11693"/>
            <a:gd name="connsiteX2" fmla="*/ 1876 w 10719"/>
            <a:gd name="connsiteY2" fmla="*/ 10870 h 11693"/>
            <a:gd name="connsiteX3" fmla="*/ 10719 w 10719"/>
            <a:gd name="connsiteY3" fmla="*/ 5917 h 11693"/>
            <a:gd name="connsiteX0" fmla="*/ 6 w 10719"/>
            <a:gd name="connsiteY0" fmla="*/ 0 h 11178"/>
            <a:gd name="connsiteX1" fmla="*/ 284 w 10719"/>
            <a:gd name="connsiteY1" fmla="*/ 10637 h 11178"/>
            <a:gd name="connsiteX2" fmla="*/ 1876 w 10719"/>
            <a:gd name="connsiteY2" fmla="*/ 10870 h 11178"/>
            <a:gd name="connsiteX3" fmla="*/ 10719 w 10719"/>
            <a:gd name="connsiteY3" fmla="*/ 5917 h 11178"/>
            <a:gd name="connsiteX0" fmla="*/ 6 w 10719"/>
            <a:gd name="connsiteY0" fmla="*/ 0 h 11258"/>
            <a:gd name="connsiteX1" fmla="*/ 284 w 10719"/>
            <a:gd name="connsiteY1" fmla="*/ 10637 h 11258"/>
            <a:gd name="connsiteX2" fmla="*/ 1876 w 10719"/>
            <a:gd name="connsiteY2" fmla="*/ 10870 h 11258"/>
            <a:gd name="connsiteX3" fmla="*/ 10719 w 10719"/>
            <a:gd name="connsiteY3" fmla="*/ 5917 h 11258"/>
            <a:gd name="connsiteX0" fmla="*/ 553 w 11266"/>
            <a:gd name="connsiteY0" fmla="*/ 0 h 11349"/>
            <a:gd name="connsiteX1" fmla="*/ 73 w 11266"/>
            <a:gd name="connsiteY1" fmla="*/ 10848 h 11349"/>
            <a:gd name="connsiteX2" fmla="*/ 2423 w 11266"/>
            <a:gd name="connsiteY2" fmla="*/ 10870 h 11349"/>
            <a:gd name="connsiteX3" fmla="*/ 11266 w 11266"/>
            <a:gd name="connsiteY3" fmla="*/ 5917 h 11349"/>
            <a:gd name="connsiteX0" fmla="*/ 553 w 11266"/>
            <a:gd name="connsiteY0" fmla="*/ 0 h 11136"/>
            <a:gd name="connsiteX1" fmla="*/ 73 w 11266"/>
            <a:gd name="connsiteY1" fmla="*/ 10848 h 11136"/>
            <a:gd name="connsiteX2" fmla="*/ 2423 w 11266"/>
            <a:gd name="connsiteY2" fmla="*/ 10870 h 11136"/>
            <a:gd name="connsiteX3" fmla="*/ 11266 w 11266"/>
            <a:gd name="connsiteY3" fmla="*/ 5917 h 11136"/>
            <a:gd name="connsiteX0" fmla="*/ 234 w 10947"/>
            <a:gd name="connsiteY0" fmla="*/ 0 h 11152"/>
            <a:gd name="connsiteX1" fmla="*/ 116 w 10947"/>
            <a:gd name="connsiteY1" fmla="*/ 10914 h 11152"/>
            <a:gd name="connsiteX2" fmla="*/ 2104 w 10947"/>
            <a:gd name="connsiteY2" fmla="*/ 10870 h 11152"/>
            <a:gd name="connsiteX3" fmla="*/ 10947 w 10947"/>
            <a:gd name="connsiteY3" fmla="*/ 5917 h 11152"/>
            <a:gd name="connsiteX0" fmla="*/ 1845 w 12558"/>
            <a:gd name="connsiteY0" fmla="*/ 0 h 11152"/>
            <a:gd name="connsiteX1" fmla="*/ 1727 w 12558"/>
            <a:gd name="connsiteY1" fmla="*/ 10914 h 11152"/>
            <a:gd name="connsiteX2" fmla="*/ 3715 w 12558"/>
            <a:gd name="connsiteY2" fmla="*/ 10870 h 11152"/>
            <a:gd name="connsiteX3" fmla="*/ 12558 w 12558"/>
            <a:gd name="connsiteY3" fmla="*/ 5917 h 11152"/>
            <a:gd name="connsiteX0" fmla="*/ 2102 w 12815"/>
            <a:gd name="connsiteY0" fmla="*/ 0 h 11152"/>
            <a:gd name="connsiteX1" fmla="*/ 1984 w 12815"/>
            <a:gd name="connsiteY1" fmla="*/ 10914 h 11152"/>
            <a:gd name="connsiteX2" fmla="*/ 3972 w 12815"/>
            <a:gd name="connsiteY2" fmla="*/ 10870 h 11152"/>
            <a:gd name="connsiteX3" fmla="*/ 12815 w 12815"/>
            <a:gd name="connsiteY3" fmla="*/ 5917 h 11152"/>
            <a:gd name="connsiteX0" fmla="*/ 216 w 10929"/>
            <a:gd name="connsiteY0" fmla="*/ 0 h 11152"/>
            <a:gd name="connsiteX1" fmla="*/ 98 w 10929"/>
            <a:gd name="connsiteY1" fmla="*/ 10914 h 11152"/>
            <a:gd name="connsiteX2" fmla="*/ 2086 w 10929"/>
            <a:gd name="connsiteY2" fmla="*/ 10870 h 11152"/>
            <a:gd name="connsiteX3" fmla="*/ 10929 w 10929"/>
            <a:gd name="connsiteY3" fmla="*/ 5917 h 11152"/>
            <a:gd name="connsiteX0" fmla="*/ 2427 w 13140"/>
            <a:gd name="connsiteY0" fmla="*/ 0 h 11152"/>
            <a:gd name="connsiteX1" fmla="*/ 2309 w 13140"/>
            <a:gd name="connsiteY1" fmla="*/ 10914 h 11152"/>
            <a:gd name="connsiteX2" fmla="*/ 4297 w 13140"/>
            <a:gd name="connsiteY2" fmla="*/ 10870 h 11152"/>
            <a:gd name="connsiteX3" fmla="*/ 13140 w 13140"/>
            <a:gd name="connsiteY3" fmla="*/ 5917 h 11152"/>
            <a:gd name="connsiteX0" fmla="*/ 2102 w 12815"/>
            <a:gd name="connsiteY0" fmla="*/ 0 h 11152"/>
            <a:gd name="connsiteX1" fmla="*/ 1984 w 12815"/>
            <a:gd name="connsiteY1" fmla="*/ 10914 h 11152"/>
            <a:gd name="connsiteX2" fmla="*/ 3972 w 12815"/>
            <a:gd name="connsiteY2" fmla="*/ 10870 h 11152"/>
            <a:gd name="connsiteX3" fmla="*/ 12815 w 12815"/>
            <a:gd name="connsiteY3" fmla="*/ 5917 h 11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815" h="11152">
              <a:moveTo>
                <a:pt x="2102" y="0"/>
              </a:moveTo>
              <a:cubicBezTo>
                <a:pt x="3942" y="3486"/>
                <a:pt x="-3338" y="3909"/>
                <a:pt x="1984" y="10914"/>
              </a:cubicBezTo>
              <a:cubicBezTo>
                <a:pt x="3727" y="10839"/>
                <a:pt x="2175" y="11518"/>
                <a:pt x="3972" y="10870"/>
              </a:cubicBezTo>
              <a:cubicBezTo>
                <a:pt x="5866" y="6956"/>
                <a:pt x="8402" y="8074"/>
                <a:pt x="12815" y="591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16</xdr:col>
      <xdr:colOff>102925</xdr:colOff>
      <xdr:row>60</xdr:row>
      <xdr:rowOff>125540</xdr:rowOff>
    </xdr:from>
    <xdr:ext cx="399235" cy="145975"/>
    <xdr:sp macro="" textlink="">
      <xdr:nvSpPr>
        <xdr:cNvPr id="1543" name="Text Box 1620">
          <a:extLst>
            <a:ext uri="{FF2B5EF4-FFF2-40B4-BE49-F238E27FC236}">
              <a16:creationId xmlns:a16="http://schemas.microsoft.com/office/drawing/2014/main" id="{5A2C10D5-D907-4F13-9296-C592F11C0F32}"/>
            </a:ext>
          </a:extLst>
        </xdr:cNvPr>
        <xdr:cNvSpPr txBox="1">
          <a:spLocks noChangeArrowheads="1"/>
        </xdr:cNvSpPr>
      </xdr:nvSpPr>
      <xdr:spPr bwMode="auto">
        <a:xfrm>
          <a:off x="10336585" y="10168700"/>
          <a:ext cx="399235" cy="1459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639371</xdr:colOff>
      <xdr:row>57</xdr:row>
      <xdr:rowOff>75909</xdr:rowOff>
    </xdr:from>
    <xdr:to>
      <xdr:col>15</xdr:col>
      <xdr:colOff>642291</xdr:colOff>
      <xdr:row>58</xdr:row>
      <xdr:rowOff>140140</xdr:rowOff>
    </xdr:to>
    <xdr:sp macro="" textlink="">
      <xdr:nvSpPr>
        <xdr:cNvPr id="1544" name="Line 4803">
          <a:extLst>
            <a:ext uri="{FF2B5EF4-FFF2-40B4-BE49-F238E27FC236}">
              <a16:creationId xmlns:a16="http://schemas.microsoft.com/office/drawing/2014/main" id="{0AFDFC1C-1218-401F-8764-825C12084DF4}"/>
            </a:ext>
          </a:extLst>
        </xdr:cNvPr>
        <xdr:cNvSpPr>
          <a:spLocks noChangeShapeType="1"/>
        </xdr:cNvSpPr>
      </xdr:nvSpPr>
      <xdr:spPr bwMode="auto">
        <a:xfrm flipH="1">
          <a:off x="10187231" y="9616149"/>
          <a:ext cx="2920" cy="2318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52557</xdr:colOff>
      <xdr:row>59</xdr:row>
      <xdr:rowOff>23355</xdr:rowOff>
    </xdr:from>
    <xdr:to>
      <xdr:col>15</xdr:col>
      <xdr:colOff>189771</xdr:colOff>
      <xdr:row>59</xdr:row>
      <xdr:rowOff>116780</xdr:rowOff>
    </xdr:to>
    <xdr:sp macro="" textlink="">
      <xdr:nvSpPr>
        <xdr:cNvPr id="1545" name="六角形 1544">
          <a:extLst>
            <a:ext uri="{FF2B5EF4-FFF2-40B4-BE49-F238E27FC236}">
              <a16:creationId xmlns:a16="http://schemas.microsoft.com/office/drawing/2014/main" id="{1E5C35A3-03D0-4799-8EB9-147BF01A5EA1}"/>
            </a:ext>
          </a:extLst>
        </xdr:cNvPr>
        <xdr:cNvSpPr/>
      </xdr:nvSpPr>
      <xdr:spPr bwMode="auto">
        <a:xfrm>
          <a:off x="9600417" y="9898875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373559</xdr:colOff>
      <xdr:row>58</xdr:row>
      <xdr:rowOff>153666</xdr:rowOff>
    </xdr:from>
    <xdr:to>
      <xdr:col>15</xdr:col>
      <xdr:colOff>510773</xdr:colOff>
      <xdr:row>59</xdr:row>
      <xdr:rowOff>80677</xdr:rowOff>
    </xdr:to>
    <xdr:sp macro="" textlink="">
      <xdr:nvSpPr>
        <xdr:cNvPr id="1546" name="六角形 1545">
          <a:extLst>
            <a:ext uri="{FF2B5EF4-FFF2-40B4-BE49-F238E27FC236}">
              <a16:creationId xmlns:a16="http://schemas.microsoft.com/office/drawing/2014/main" id="{88630D7E-C958-43A0-8F76-22D9C6D2F085}"/>
            </a:ext>
          </a:extLst>
        </xdr:cNvPr>
        <xdr:cNvSpPr/>
      </xdr:nvSpPr>
      <xdr:spPr bwMode="auto">
        <a:xfrm>
          <a:off x="9921419" y="9861546"/>
          <a:ext cx="137214" cy="94651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510914</xdr:colOff>
      <xdr:row>57</xdr:row>
      <xdr:rowOff>122626</xdr:rowOff>
    </xdr:from>
    <xdr:to>
      <xdr:col>15</xdr:col>
      <xdr:colOff>648128</xdr:colOff>
      <xdr:row>58</xdr:row>
      <xdr:rowOff>49638</xdr:rowOff>
    </xdr:to>
    <xdr:sp macro="" textlink="">
      <xdr:nvSpPr>
        <xdr:cNvPr id="1547" name="六角形 1546">
          <a:extLst>
            <a:ext uri="{FF2B5EF4-FFF2-40B4-BE49-F238E27FC236}">
              <a16:creationId xmlns:a16="http://schemas.microsoft.com/office/drawing/2014/main" id="{62712F95-5809-44E6-B622-ECF59835B2C1}"/>
            </a:ext>
          </a:extLst>
        </xdr:cNvPr>
        <xdr:cNvSpPr/>
      </xdr:nvSpPr>
      <xdr:spPr bwMode="auto">
        <a:xfrm>
          <a:off x="10058774" y="9662866"/>
          <a:ext cx="137214" cy="94652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15</xdr:col>
      <xdr:colOff>522591</xdr:colOff>
      <xdr:row>62</xdr:row>
      <xdr:rowOff>93423</xdr:rowOff>
    </xdr:from>
    <xdr:to>
      <xdr:col>16</xdr:col>
      <xdr:colOff>26665</xdr:colOff>
      <xdr:row>63</xdr:row>
      <xdr:rowOff>94374</xdr:rowOff>
    </xdr:to>
    <xdr:pic>
      <xdr:nvPicPr>
        <xdr:cNvPr id="1548" name="図 1547">
          <a:extLst>
            <a:ext uri="{FF2B5EF4-FFF2-40B4-BE49-F238E27FC236}">
              <a16:creationId xmlns:a16="http://schemas.microsoft.com/office/drawing/2014/main" id="{4FB06477-BB9A-4049-9742-C3EB7BD7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801357">
          <a:off x="10070451" y="10471863"/>
          <a:ext cx="189874" cy="168592"/>
        </a:xfrm>
        <a:prstGeom prst="rect">
          <a:avLst/>
        </a:prstGeom>
      </xdr:spPr>
    </xdr:pic>
    <xdr:clientData/>
  </xdr:twoCellAnchor>
  <xdr:twoCellAnchor>
    <xdr:from>
      <xdr:col>15</xdr:col>
      <xdr:colOff>569766</xdr:colOff>
      <xdr:row>61</xdr:row>
      <xdr:rowOff>137273</xdr:rowOff>
    </xdr:from>
    <xdr:to>
      <xdr:col>15</xdr:col>
      <xdr:colOff>615485</xdr:colOff>
      <xdr:row>62</xdr:row>
      <xdr:rowOff>16579</xdr:rowOff>
    </xdr:to>
    <xdr:sp macro="" textlink="">
      <xdr:nvSpPr>
        <xdr:cNvPr id="1549" name="Text Box 849">
          <a:extLst>
            <a:ext uri="{FF2B5EF4-FFF2-40B4-BE49-F238E27FC236}">
              <a16:creationId xmlns:a16="http://schemas.microsoft.com/office/drawing/2014/main" id="{59FAF6D7-C0CA-4201-9C8D-DB8C60250466}"/>
            </a:ext>
          </a:extLst>
        </xdr:cNvPr>
        <xdr:cNvSpPr txBox="1">
          <a:spLocks noChangeArrowheads="1"/>
        </xdr:cNvSpPr>
      </xdr:nvSpPr>
      <xdr:spPr bwMode="auto">
        <a:xfrm rot="2177296">
          <a:off x="10117626" y="10348073"/>
          <a:ext cx="45719" cy="4694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510920</xdr:colOff>
      <xdr:row>61</xdr:row>
      <xdr:rowOff>75908</xdr:rowOff>
    </xdr:from>
    <xdr:to>
      <xdr:col>15</xdr:col>
      <xdr:colOff>557121</xdr:colOff>
      <xdr:row>61</xdr:row>
      <xdr:rowOff>126231</xdr:rowOff>
    </xdr:to>
    <xdr:sp macro="" textlink="">
      <xdr:nvSpPr>
        <xdr:cNvPr id="1550" name="Text Box 849">
          <a:extLst>
            <a:ext uri="{FF2B5EF4-FFF2-40B4-BE49-F238E27FC236}">
              <a16:creationId xmlns:a16="http://schemas.microsoft.com/office/drawing/2014/main" id="{EFBEB674-330E-41CD-91A5-9DF088F46DAE}"/>
            </a:ext>
          </a:extLst>
        </xdr:cNvPr>
        <xdr:cNvSpPr txBox="1">
          <a:spLocks noChangeArrowheads="1"/>
        </xdr:cNvSpPr>
      </xdr:nvSpPr>
      <xdr:spPr bwMode="auto">
        <a:xfrm rot="2177296">
          <a:off x="10058780" y="10286708"/>
          <a:ext cx="46201" cy="5032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561129</xdr:colOff>
      <xdr:row>61</xdr:row>
      <xdr:rowOff>21018</xdr:rowOff>
    </xdr:from>
    <xdr:to>
      <xdr:col>15</xdr:col>
      <xdr:colOff>607330</xdr:colOff>
      <xdr:row>61</xdr:row>
      <xdr:rowOff>71341</xdr:rowOff>
    </xdr:to>
    <xdr:sp macro="" textlink="">
      <xdr:nvSpPr>
        <xdr:cNvPr id="1551" name="Text Box 849">
          <a:extLst>
            <a:ext uri="{FF2B5EF4-FFF2-40B4-BE49-F238E27FC236}">
              <a16:creationId xmlns:a16="http://schemas.microsoft.com/office/drawing/2014/main" id="{3AB73526-C8CE-42BC-88FE-B4EC5AD63A91}"/>
            </a:ext>
          </a:extLst>
        </xdr:cNvPr>
        <xdr:cNvSpPr txBox="1">
          <a:spLocks noChangeArrowheads="1"/>
        </xdr:cNvSpPr>
      </xdr:nvSpPr>
      <xdr:spPr bwMode="auto">
        <a:xfrm rot="2177296">
          <a:off x="10108989" y="10231818"/>
          <a:ext cx="46201" cy="5032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16</xdr:col>
      <xdr:colOff>61310</xdr:colOff>
      <xdr:row>63</xdr:row>
      <xdr:rowOff>119701</xdr:rowOff>
    </xdr:from>
    <xdr:ext cx="399235" cy="145975"/>
    <xdr:sp macro="" textlink="">
      <xdr:nvSpPr>
        <xdr:cNvPr id="1552" name="Text Box 1620">
          <a:extLst>
            <a:ext uri="{FF2B5EF4-FFF2-40B4-BE49-F238E27FC236}">
              <a16:creationId xmlns:a16="http://schemas.microsoft.com/office/drawing/2014/main" id="{378B4F14-B012-47D3-95DA-D049375118D6}"/>
            </a:ext>
          </a:extLst>
        </xdr:cNvPr>
        <xdr:cNvSpPr txBox="1">
          <a:spLocks noChangeArrowheads="1"/>
        </xdr:cNvSpPr>
      </xdr:nvSpPr>
      <xdr:spPr bwMode="auto">
        <a:xfrm>
          <a:off x="10294970" y="10665781"/>
          <a:ext cx="399235" cy="1459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集落手前を左折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294881</xdr:colOff>
      <xdr:row>59</xdr:row>
      <xdr:rowOff>157654</xdr:rowOff>
    </xdr:from>
    <xdr:to>
      <xdr:col>15</xdr:col>
      <xdr:colOff>476393</xdr:colOff>
      <xdr:row>60</xdr:row>
      <xdr:rowOff>126340</xdr:rowOff>
    </xdr:to>
    <xdr:sp macro="" textlink="">
      <xdr:nvSpPr>
        <xdr:cNvPr id="1553" name="六角形 1552">
          <a:extLst>
            <a:ext uri="{FF2B5EF4-FFF2-40B4-BE49-F238E27FC236}">
              <a16:creationId xmlns:a16="http://schemas.microsoft.com/office/drawing/2014/main" id="{3C1EF8D5-2136-480F-B5B3-642F10EE4EFF}"/>
            </a:ext>
          </a:extLst>
        </xdr:cNvPr>
        <xdr:cNvSpPr/>
      </xdr:nvSpPr>
      <xdr:spPr bwMode="auto">
        <a:xfrm>
          <a:off x="9842741" y="10033174"/>
          <a:ext cx="181512" cy="1363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18531</xdr:colOff>
      <xdr:row>61</xdr:row>
      <xdr:rowOff>151819</xdr:rowOff>
    </xdr:from>
    <xdr:ext cx="252988" cy="224403"/>
    <xdr:sp macro="" textlink="">
      <xdr:nvSpPr>
        <xdr:cNvPr id="1554" name="Text Box 303">
          <a:extLst>
            <a:ext uri="{FF2B5EF4-FFF2-40B4-BE49-F238E27FC236}">
              <a16:creationId xmlns:a16="http://schemas.microsoft.com/office/drawing/2014/main" id="{40EC4B80-1ABB-4A17-9EAC-BD98CA05C82E}"/>
            </a:ext>
          </a:extLst>
        </xdr:cNvPr>
        <xdr:cNvSpPr txBox="1">
          <a:spLocks noChangeArrowheads="1"/>
        </xdr:cNvSpPr>
      </xdr:nvSpPr>
      <xdr:spPr bwMode="auto">
        <a:xfrm flipV="1">
          <a:off x="9566391" y="10362619"/>
          <a:ext cx="252988" cy="22440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0.6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15</xdr:col>
      <xdr:colOff>186819</xdr:colOff>
      <xdr:row>59</xdr:row>
      <xdr:rowOff>163638</xdr:rowOff>
    </xdr:from>
    <xdr:to>
      <xdr:col>15</xdr:col>
      <xdr:colOff>367671</xdr:colOff>
      <xdr:row>63</xdr:row>
      <xdr:rowOff>39463</xdr:rowOff>
    </xdr:to>
    <xdr:sp macro="" textlink="">
      <xdr:nvSpPr>
        <xdr:cNvPr id="1555" name="AutoShape 1653">
          <a:extLst>
            <a:ext uri="{FF2B5EF4-FFF2-40B4-BE49-F238E27FC236}">
              <a16:creationId xmlns:a16="http://schemas.microsoft.com/office/drawing/2014/main" id="{54AF9F41-07F1-4384-B48C-13858536B09A}"/>
            </a:ext>
          </a:extLst>
        </xdr:cNvPr>
        <xdr:cNvSpPr>
          <a:spLocks/>
        </xdr:cNvSpPr>
      </xdr:nvSpPr>
      <xdr:spPr bwMode="auto">
        <a:xfrm rot="9162816">
          <a:off x="9734679" y="10039158"/>
          <a:ext cx="180852" cy="546385"/>
        </a:xfrm>
        <a:prstGeom prst="rightBrace">
          <a:avLst>
            <a:gd name="adj1" fmla="val 42094"/>
            <a:gd name="adj2" fmla="val 5160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116780</xdr:colOff>
      <xdr:row>62</xdr:row>
      <xdr:rowOff>163502</xdr:rowOff>
    </xdr:from>
    <xdr:ext cx="342307" cy="125591"/>
    <xdr:sp macro="" textlink="">
      <xdr:nvSpPr>
        <xdr:cNvPr id="1556" name="Text Box 1620">
          <a:extLst>
            <a:ext uri="{FF2B5EF4-FFF2-40B4-BE49-F238E27FC236}">
              <a16:creationId xmlns:a16="http://schemas.microsoft.com/office/drawing/2014/main" id="{44506926-022F-417A-9528-25BF11A60F1F}"/>
            </a:ext>
          </a:extLst>
        </xdr:cNvPr>
        <xdr:cNvSpPr txBox="1">
          <a:spLocks noChangeArrowheads="1"/>
        </xdr:cNvSpPr>
      </xdr:nvSpPr>
      <xdr:spPr bwMode="auto">
        <a:xfrm>
          <a:off x="9664640" y="10541942"/>
          <a:ext cx="342307" cy="12559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0</xdr:colOff>
      <xdr:row>57</xdr:row>
      <xdr:rowOff>9525</xdr:rowOff>
    </xdr:from>
    <xdr:to>
      <xdr:col>17</xdr:col>
      <xdr:colOff>180975</xdr:colOff>
      <xdr:row>57</xdr:row>
      <xdr:rowOff>152400</xdr:rowOff>
    </xdr:to>
    <xdr:sp macro="" textlink="">
      <xdr:nvSpPr>
        <xdr:cNvPr id="1557" name="六角形 1556">
          <a:extLst>
            <a:ext uri="{FF2B5EF4-FFF2-40B4-BE49-F238E27FC236}">
              <a16:creationId xmlns:a16="http://schemas.microsoft.com/office/drawing/2014/main" id="{10DC717D-290D-42C6-B6CC-711369A82E38}"/>
            </a:ext>
          </a:extLst>
        </xdr:cNvPr>
        <xdr:cNvSpPr/>
      </xdr:nvSpPr>
      <xdr:spPr bwMode="auto">
        <a:xfrm>
          <a:off x="10911840" y="9549765"/>
          <a:ext cx="180975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280281</xdr:colOff>
      <xdr:row>59</xdr:row>
      <xdr:rowOff>113856</xdr:rowOff>
    </xdr:from>
    <xdr:to>
      <xdr:col>17</xdr:col>
      <xdr:colOff>462952</xdr:colOff>
      <xdr:row>60</xdr:row>
      <xdr:rowOff>82542</xdr:rowOff>
    </xdr:to>
    <xdr:sp macro="" textlink="">
      <xdr:nvSpPr>
        <xdr:cNvPr id="1558" name="六角形 1557">
          <a:extLst>
            <a:ext uri="{FF2B5EF4-FFF2-40B4-BE49-F238E27FC236}">
              <a16:creationId xmlns:a16="http://schemas.microsoft.com/office/drawing/2014/main" id="{648073C5-8B97-4F6F-AC0C-D8C1108914F4}"/>
            </a:ext>
          </a:extLst>
        </xdr:cNvPr>
        <xdr:cNvSpPr/>
      </xdr:nvSpPr>
      <xdr:spPr bwMode="auto">
        <a:xfrm>
          <a:off x="11192121" y="9989376"/>
          <a:ext cx="182671" cy="1363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642294</xdr:colOff>
      <xdr:row>59</xdr:row>
      <xdr:rowOff>5840</xdr:rowOff>
    </xdr:from>
    <xdr:to>
      <xdr:col>16</xdr:col>
      <xdr:colOff>1921</xdr:colOff>
      <xdr:row>59</xdr:row>
      <xdr:rowOff>51559</xdr:rowOff>
    </xdr:to>
    <xdr:sp macro="" textlink="">
      <xdr:nvSpPr>
        <xdr:cNvPr id="1559" name="Text Box 849">
          <a:extLst>
            <a:ext uri="{FF2B5EF4-FFF2-40B4-BE49-F238E27FC236}">
              <a16:creationId xmlns:a16="http://schemas.microsoft.com/office/drawing/2014/main" id="{4501CF1B-AEA8-4C5D-8C12-E287BF47A9B0}"/>
            </a:ext>
          </a:extLst>
        </xdr:cNvPr>
        <xdr:cNvSpPr txBox="1">
          <a:spLocks noChangeArrowheads="1"/>
        </xdr:cNvSpPr>
      </xdr:nvSpPr>
      <xdr:spPr bwMode="auto">
        <a:xfrm rot="273102">
          <a:off x="10190154" y="9881360"/>
          <a:ext cx="45427" cy="4571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55470</xdr:colOff>
      <xdr:row>59</xdr:row>
      <xdr:rowOff>14600</xdr:rowOff>
    </xdr:from>
    <xdr:to>
      <xdr:col>16</xdr:col>
      <xdr:colOff>101189</xdr:colOff>
      <xdr:row>59</xdr:row>
      <xdr:rowOff>60319</xdr:rowOff>
    </xdr:to>
    <xdr:sp macro="" textlink="">
      <xdr:nvSpPr>
        <xdr:cNvPr id="1560" name="Text Box 849">
          <a:extLst>
            <a:ext uri="{FF2B5EF4-FFF2-40B4-BE49-F238E27FC236}">
              <a16:creationId xmlns:a16="http://schemas.microsoft.com/office/drawing/2014/main" id="{C3E93627-A3A0-4840-9B51-E3A7824CD54F}"/>
            </a:ext>
          </a:extLst>
        </xdr:cNvPr>
        <xdr:cNvSpPr txBox="1">
          <a:spLocks noChangeArrowheads="1"/>
        </xdr:cNvSpPr>
      </xdr:nvSpPr>
      <xdr:spPr bwMode="auto">
        <a:xfrm rot="273102">
          <a:off x="10289130" y="9890120"/>
          <a:ext cx="45719" cy="4571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17</xdr:col>
      <xdr:colOff>125548</xdr:colOff>
      <xdr:row>59</xdr:row>
      <xdr:rowOff>26278</xdr:rowOff>
    </xdr:from>
    <xdr:ext cx="280623" cy="69070"/>
    <xdr:sp macro="" textlink="">
      <xdr:nvSpPr>
        <xdr:cNvPr id="1561" name="Text Box 1664">
          <a:extLst>
            <a:ext uri="{FF2B5EF4-FFF2-40B4-BE49-F238E27FC236}">
              <a16:creationId xmlns:a16="http://schemas.microsoft.com/office/drawing/2014/main" id="{A7038EA0-B181-4BAB-B48E-81653CB1F382}"/>
            </a:ext>
          </a:extLst>
        </xdr:cNvPr>
        <xdr:cNvSpPr txBox="1">
          <a:spLocks noChangeArrowheads="1"/>
        </xdr:cNvSpPr>
      </xdr:nvSpPr>
      <xdr:spPr bwMode="auto">
        <a:xfrm>
          <a:off x="11037388" y="9901798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0.6+1.1</a:t>
          </a:r>
        </a:p>
      </xdr:txBody>
    </xdr:sp>
    <xdr:clientData/>
  </xdr:oneCellAnchor>
  <xdr:twoCellAnchor>
    <xdr:from>
      <xdr:col>17</xdr:col>
      <xdr:colOff>294336</xdr:colOff>
      <xdr:row>62</xdr:row>
      <xdr:rowOff>8759</xdr:rowOff>
    </xdr:from>
    <xdr:to>
      <xdr:col>18</xdr:col>
      <xdr:colOff>143444</xdr:colOff>
      <xdr:row>64</xdr:row>
      <xdr:rowOff>125524</xdr:rowOff>
    </xdr:to>
    <xdr:sp macro="" textlink="">
      <xdr:nvSpPr>
        <xdr:cNvPr id="1562" name="Freeform 169">
          <a:extLst>
            <a:ext uri="{FF2B5EF4-FFF2-40B4-BE49-F238E27FC236}">
              <a16:creationId xmlns:a16="http://schemas.microsoft.com/office/drawing/2014/main" id="{DBA587A9-5B33-4414-92EB-22611DA66067}"/>
            </a:ext>
          </a:extLst>
        </xdr:cNvPr>
        <xdr:cNvSpPr>
          <a:spLocks/>
        </xdr:cNvSpPr>
      </xdr:nvSpPr>
      <xdr:spPr bwMode="auto">
        <a:xfrm>
          <a:off x="11206176" y="10387199"/>
          <a:ext cx="527288" cy="452045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  <a:gd name="connsiteX0" fmla="*/ 3896 w 3896"/>
            <a:gd name="connsiteY0" fmla="*/ 23445 h 23445"/>
            <a:gd name="connsiteX1" fmla="*/ 3896 w 3896"/>
            <a:gd name="connsiteY1" fmla="*/ 13445 h 23445"/>
            <a:gd name="connsiteX2" fmla="*/ 0 w 3896"/>
            <a:gd name="connsiteY2" fmla="*/ 47 h 23445"/>
            <a:gd name="connsiteX0" fmla="*/ 10000 w 10000"/>
            <a:gd name="connsiteY0" fmla="*/ 9980 h 9980"/>
            <a:gd name="connsiteX1" fmla="*/ 10000 w 10000"/>
            <a:gd name="connsiteY1" fmla="*/ 5715 h 9980"/>
            <a:gd name="connsiteX2" fmla="*/ 0 w 10000"/>
            <a:gd name="connsiteY2" fmla="*/ 0 h 9980"/>
            <a:gd name="connsiteX0" fmla="*/ 4765 w 4765"/>
            <a:gd name="connsiteY0" fmla="*/ 9768 h 9768"/>
            <a:gd name="connsiteX1" fmla="*/ 4765 w 4765"/>
            <a:gd name="connsiteY1" fmla="*/ 5494 h 9768"/>
            <a:gd name="connsiteX2" fmla="*/ 0 w 4765"/>
            <a:gd name="connsiteY2" fmla="*/ 0 h 9768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2744 w 2744"/>
            <a:gd name="connsiteY0" fmla="*/ 10238 h 10238"/>
            <a:gd name="connsiteX1" fmla="*/ 2744 w 2744"/>
            <a:gd name="connsiteY1" fmla="*/ 5862 h 10238"/>
            <a:gd name="connsiteX2" fmla="*/ 0 w 2744"/>
            <a:gd name="connsiteY2" fmla="*/ 0 h 10238"/>
            <a:gd name="connsiteX0" fmla="*/ 10533 w 10533"/>
            <a:gd name="connsiteY0" fmla="*/ 10000 h 10000"/>
            <a:gd name="connsiteX1" fmla="*/ 10533 w 10533"/>
            <a:gd name="connsiteY1" fmla="*/ 5726 h 10000"/>
            <a:gd name="connsiteX2" fmla="*/ 533 w 10533"/>
            <a:gd name="connsiteY2" fmla="*/ 0 h 10000"/>
            <a:gd name="connsiteX0" fmla="*/ 171449 w 171449"/>
            <a:gd name="connsiteY0" fmla="*/ 9652 h 9652"/>
            <a:gd name="connsiteX1" fmla="*/ 10533 w 171449"/>
            <a:gd name="connsiteY1" fmla="*/ 5726 h 9652"/>
            <a:gd name="connsiteX2" fmla="*/ 533 w 171449"/>
            <a:gd name="connsiteY2" fmla="*/ 0 h 9652"/>
            <a:gd name="connsiteX0" fmla="*/ 10000 w 10000"/>
            <a:gd name="connsiteY0" fmla="*/ 10000 h 10000"/>
            <a:gd name="connsiteX1" fmla="*/ 614 w 10000"/>
            <a:gd name="connsiteY1" fmla="*/ 5932 h 10000"/>
            <a:gd name="connsiteX2" fmla="*/ 31 w 10000"/>
            <a:gd name="connsiteY2" fmla="*/ 0 h 10000"/>
            <a:gd name="connsiteX0" fmla="*/ 9339 w 9339"/>
            <a:gd name="connsiteY0" fmla="*/ 12445 h 12445"/>
            <a:gd name="connsiteX1" fmla="*/ 614 w 9339"/>
            <a:gd name="connsiteY1" fmla="*/ 5932 h 12445"/>
            <a:gd name="connsiteX2" fmla="*/ 31 w 9339"/>
            <a:gd name="connsiteY2" fmla="*/ 0 h 12445"/>
            <a:gd name="connsiteX0" fmla="*/ 10000 w 10105"/>
            <a:gd name="connsiteY0" fmla="*/ 10000 h 10000"/>
            <a:gd name="connsiteX1" fmla="*/ 657 w 10105"/>
            <a:gd name="connsiteY1" fmla="*/ 4767 h 10000"/>
            <a:gd name="connsiteX2" fmla="*/ 33 w 10105"/>
            <a:gd name="connsiteY2" fmla="*/ 0 h 10000"/>
            <a:gd name="connsiteX0" fmla="*/ 10000 w 10104"/>
            <a:gd name="connsiteY0" fmla="*/ 10000 h 10000"/>
            <a:gd name="connsiteX1" fmla="*/ 657 w 10104"/>
            <a:gd name="connsiteY1" fmla="*/ 4767 h 10000"/>
            <a:gd name="connsiteX2" fmla="*/ 33 w 10104"/>
            <a:gd name="connsiteY2" fmla="*/ 0 h 10000"/>
            <a:gd name="connsiteX0" fmla="*/ 10000 w 10105"/>
            <a:gd name="connsiteY0" fmla="*/ 10000 h 10000"/>
            <a:gd name="connsiteX1" fmla="*/ 657 w 10105"/>
            <a:gd name="connsiteY1" fmla="*/ 4767 h 10000"/>
            <a:gd name="connsiteX2" fmla="*/ 33 w 10105"/>
            <a:gd name="connsiteY2" fmla="*/ 0 h 10000"/>
            <a:gd name="connsiteX0" fmla="*/ 17563 w 17668"/>
            <a:gd name="connsiteY0" fmla="*/ 5501 h 5501"/>
            <a:gd name="connsiteX1" fmla="*/ 8220 w 17668"/>
            <a:gd name="connsiteY1" fmla="*/ 268 h 5501"/>
            <a:gd name="connsiteX2" fmla="*/ 0 w 17668"/>
            <a:gd name="connsiteY2" fmla="*/ 557 h 5501"/>
            <a:gd name="connsiteX0" fmla="*/ 9941 w 10000"/>
            <a:gd name="connsiteY0" fmla="*/ 10289 h 10289"/>
            <a:gd name="connsiteX1" fmla="*/ 4652 w 10000"/>
            <a:gd name="connsiteY1" fmla="*/ 776 h 10289"/>
            <a:gd name="connsiteX2" fmla="*/ 0 w 10000"/>
            <a:gd name="connsiteY2" fmla="*/ 1302 h 10289"/>
            <a:gd name="connsiteX0" fmla="*/ 9941 w 10000"/>
            <a:gd name="connsiteY0" fmla="*/ 9513 h 9513"/>
            <a:gd name="connsiteX1" fmla="*/ 4652 w 10000"/>
            <a:gd name="connsiteY1" fmla="*/ 0 h 9513"/>
            <a:gd name="connsiteX2" fmla="*/ 0 w 10000"/>
            <a:gd name="connsiteY2" fmla="*/ 526 h 9513"/>
            <a:gd name="connsiteX0" fmla="*/ 9968 w 10027"/>
            <a:gd name="connsiteY0" fmla="*/ 10000 h 10000"/>
            <a:gd name="connsiteX1" fmla="*/ 4679 w 10027"/>
            <a:gd name="connsiteY1" fmla="*/ 0 h 10000"/>
            <a:gd name="connsiteX2" fmla="*/ 0 w 10027"/>
            <a:gd name="connsiteY2" fmla="*/ 368 h 10000"/>
            <a:gd name="connsiteX0" fmla="*/ 9889 w 9948"/>
            <a:gd name="connsiteY0" fmla="*/ 10000 h 10000"/>
            <a:gd name="connsiteX1" fmla="*/ 4600 w 9948"/>
            <a:gd name="connsiteY1" fmla="*/ 0 h 10000"/>
            <a:gd name="connsiteX2" fmla="*/ 1 w 9948"/>
            <a:gd name="connsiteY2" fmla="*/ 183 h 10000"/>
            <a:gd name="connsiteX0" fmla="*/ 0 w 4715"/>
            <a:gd name="connsiteY0" fmla="*/ 7923 h 7923"/>
            <a:gd name="connsiteX1" fmla="*/ 4715 w 4715"/>
            <a:gd name="connsiteY1" fmla="*/ 0 h 7923"/>
            <a:gd name="connsiteX2" fmla="*/ 92 w 4715"/>
            <a:gd name="connsiteY2" fmla="*/ 183 h 7923"/>
            <a:gd name="connsiteX0" fmla="*/ 0 w 10352"/>
            <a:gd name="connsiteY0" fmla="*/ 10827 h 10827"/>
            <a:gd name="connsiteX1" fmla="*/ 10352 w 10352"/>
            <a:gd name="connsiteY1" fmla="*/ 0 h 10827"/>
            <a:gd name="connsiteX2" fmla="*/ 547 w 10352"/>
            <a:gd name="connsiteY2" fmla="*/ 231 h 10827"/>
            <a:gd name="connsiteX0" fmla="*/ 0 w 10352"/>
            <a:gd name="connsiteY0" fmla="*/ 10827 h 10827"/>
            <a:gd name="connsiteX1" fmla="*/ 10352 w 10352"/>
            <a:gd name="connsiteY1" fmla="*/ 0 h 10827"/>
            <a:gd name="connsiteX2" fmla="*/ 547 w 10352"/>
            <a:gd name="connsiteY2" fmla="*/ 231 h 10827"/>
            <a:gd name="connsiteX0" fmla="*/ 0 w 10528"/>
            <a:gd name="connsiteY0" fmla="*/ 11579 h 11579"/>
            <a:gd name="connsiteX1" fmla="*/ 10528 w 10528"/>
            <a:gd name="connsiteY1" fmla="*/ 0 h 11579"/>
            <a:gd name="connsiteX2" fmla="*/ 723 w 10528"/>
            <a:gd name="connsiteY2" fmla="*/ 231 h 11579"/>
            <a:gd name="connsiteX0" fmla="*/ 124 w 10652"/>
            <a:gd name="connsiteY0" fmla="*/ 11579 h 11579"/>
            <a:gd name="connsiteX1" fmla="*/ 10652 w 10652"/>
            <a:gd name="connsiteY1" fmla="*/ 0 h 11579"/>
            <a:gd name="connsiteX2" fmla="*/ 847 w 10652"/>
            <a:gd name="connsiteY2" fmla="*/ 231 h 11579"/>
            <a:gd name="connsiteX0" fmla="*/ 12 w 10540"/>
            <a:gd name="connsiteY0" fmla="*/ 11579 h 11579"/>
            <a:gd name="connsiteX1" fmla="*/ 10540 w 10540"/>
            <a:gd name="connsiteY1" fmla="*/ 0 h 11579"/>
            <a:gd name="connsiteX2" fmla="*/ 735 w 10540"/>
            <a:gd name="connsiteY2" fmla="*/ 231 h 11579"/>
            <a:gd name="connsiteX0" fmla="*/ 11 w 10583"/>
            <a:gd name="connsiteY0" fmla="*/ 11579 h 11579"/>
            <a:gd name="connsiteX1" fmla="*/ 10539 w 10583"/>
            <a:gd name="connsiteY1" fmla="*/ 0 h 11579"/>
            <a:gd name="connsiteX2" fmla="*/ 734 w 10583"/>
            <a:gd name="connsiteY2" fmla="*/ 231 h 115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83" h="11579">
              <a:moveTo>
                <a:pt x="11" y="11579"/>
              </a:moveTo>
              <a:cubicBezTo>
                <a:pt x="-392" y="1497"/>
                <a:pt x="11395" y="14886"/>
                <a:pt x="10539" y="0"/>
              </a:cubicBezTo>
              <a:cubicBezTo>
                <a:pt x="10579" y="384"/>
                <a:pt x="677" y="-21"/>
                <a:pt x="734" y="23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87597</xdr:colOff>
      <xdr:row>62</xdr:row>
      <xdr:rowOff>16803</xdr:rowOff>
    </xdr:from>
    <xdr:to>
      <xdr:col>18</xdr:col>
      <xdr:colOff>528445</xdr:colOff>
      <xdr:row>62</xdr:row>
      <xdr:rowOff>26275</xdr:rowOff>
    </xdr:to>
    <xdr:sp macro="" textlink="">
      <xdr:nvSpPr>
        <xdr:cNvPr id="1563" name="Line 4803">
          <a:extLst>
            <a:ext uri="{FF2B5EF4-FFF2-40B4-BE49-F238E27FC236}">
              <a16:creationId xmlns:a16="http://schemas.microsoft.com/office/drawing/2014/main" id="{6A0380AC-B1C9-4902-A6A7-51FB462D4EEE}"/>
            </a:ext>
          </a:extLst>
        </xdr:cNvPr>
        <xdr:cNvSpPr>
          <a:spLocks noChangeShapeType="1"/>
        </xdr:cNvSpPr>
      </xdr:nvSpPr>
      <xdr:spPr bwMode="auto">
        <a:xfrm>
          <a:off x="11677617" y="10395243"/>
          <a:ext cx="440848" cy="94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18</xdr:col>
      <xdr:colOff>59524</xdr:colOff>
      <xdr:row>61</xdr:row>
      <xdr:rowOff>98381</xdr:rowOff>
    </xdr:from>
    <xdr:to>
      <xdr:col>18</xdr:col>
      <xdr:colOff>200416</xdr:colOff>
      <xdr:row>62</xdr:row>
      <xdr:rowOff>81946</xdr:rowOff>
    </xdr:to>
    <xdr:sp macro="" textlink="">
      <xdr:nvSpPr>
        <xdr:cNvPr id="1564" name="Oval 820">
          <a:extLst>
            <a:ext uri="{FF2B5EF4-FFF2-40B4-BE49-F238E27FC236}">
              <a16:creationId xmlns:a16="http://schemas.microsoft.com/office/drawing/2014/main" id="{4575A215-84D4-4748-B525-5AC5401AF230}"/>
            </a:ext>
          </a:extLst>
        </xdr:cNvPr>
        <xdr:cNvSpPr>
          <a:spLocks noChangeArrowheads="1"/>
        </xdr:cNvSpPr>
      </xdr:nvSpPr>
      <xdr:spPr bwMode="auto">
        <a:xfrm>
          <a:off x="11649544" y="10309181"/>
          <a:ext cx="140892" cy="15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70080</xdr:colOff>
      <xdr:row>62</xdr:row>
      <xdr:rowOff>102187</xdr:rowOff>
    </xdr:from>
    <xdr:to>
      <xdr:col>18</xdr:col>
      <xdr:colOff>215432</xdr:colOff>
      <xdr:row>63</xdr:row>
      <xdr:rowOff>50699</xdr:rowOff>
    </xdr:to>
    <xdr:sp macro="" textlink="">
      <xdr:nvSpPr>
        <xdr:cNvPr id="1565" name="AutoShape 1094">
          <a:extLst>
            <a:ext uri="{FF2B5EF4-FFF2-40B4-BE49-F238E27FC236}">
              <a16:creationId xmlns:a16="http://schemas.microsoft.com/office/drawing/2014/main" id="{AB6F0C1D-342B-4F3B-AD1D-86BC2B18552E}"/>
            </a:ext>
          </a:extLst>
        </xdr:cNvPr>
        <xdr:cNvSpPr>
          <a:spLocks noChangeArrowheads="1"/>
        </xdr:cNvSpPr>
      </xdr:nvSpPr>
      <xdr:spPr bwMode="auto">
        <a:xfrm>
          <a:off x="11660100" y="10480627"/>
          <a:ext cx="145352" cy="1161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470052</xdr:colOff>
      <xdr:row>62</xdr:row>
      <xdr:rowOff>26278</xdr:rowOff>
    </xdr:from>
    <xdr:to>
      <xdr:col>17</xdr:col>
      <xdr:colOff>607266</xdr:colOff>
      <xdr:row>62</xdr:row>
      <xdr:rowOff>119703</xdr:rowOff>
    </xdr:to>
    <xdr:sp macro="" textlink="">
      <xdr:nvSpPr>
        <xdr:cNvPr id="1566" name="六角形 1565">
          <a:extLst>
            <a:ext uri="{FF2B5EF4-FFF2-40B4-BE49-F238E27FC236}">
              <a16:creationId xmlns:a16="http://schemas.microsoft.com/office/drawing/2014/main" id="{15E99A4E-7B2B-4B77-81D0-3FDDF380460D}"/>
            </a:ext>
          </a:extLst>
        </xdr:cNvPr>
        <xdr:cNvSpPr/>
      </xdr:nvSpPr>
      <xdr:spPr bwMode="auto">
        <a:xfrm>
          <a:off x="11381892" y="10404718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315317</xdr:colOff>
      <xdr:row>62</xdr:row>
      <xdr:rowOff>29202</xdr:rowOff>
    </xdr:from>
    <xdr:to>
      <xdr:col>18</xdr:col>
      <xdr:colOff>452531</xdr:colOff>
      <xdr:row>62</xdr:row>
      <xdr:rowOff>122627</xdr:rowOff>
    </xdr:to>
    <xdr:sp macro="" textlink="">
      <xdr:nvSpPr>
        <xdr:cNvPr id="1567" name="六角形 1566">
          <a:extLst>
            <a:ext uri="{FF2B5EF4-FFF2-40B4-BE49-F238E27FC236}">
              <a16:creationId xmlns:a16="http://schemas.microsoft.com/office/drawing/2014/main" id="{63ED06E0-8EF6-4EA4-BAF0-B3D2375146F1}"/>
            </a:ext>
          </a:extLst>
        </xdr:cNvPr>
        <xdr:cNvSpPr/>
      </xdr:nvSpPr>
      <xdr:spPr bwMode="auto">
        <a:xfrm>
          <a:off x="11905337" y="10407642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443774</xdr:colOff>
      <xdr:row>64</xdr:row>
      <xdr:rowOff>2</xdr:rowOff>
    </xdr:from>
    <xdr:to>
      <xdr:col>17</xdr:col>
      <xdr:colOff>580988</xdr:colOff>
      <xdr:row>64</xdr:row>
      <xdr:rowOff>93427</xdr:rowOff>
    </xdr:to>
    <xdr:sp macro="" textlink="">
      <xdr:nvSpPr>
        <xdr:cNvPr id="1568" name="六角形 1567">
          <a:extLst>
            <a:ext uri="{FF2B5EF4-FFF2-40B4-BE49-F238E27FC236}">
              <a16:creationId xmlns:a16="http://schemas.microsoft.com/office/drawing/2014/main" id="{08D21B19-9F69-4F09-82AB-8B646D7865D2}"/>
            </a:ext>
          </a:extLst>
        </xdr:cNvPr>
        <xdr:cNvSpPr/>
      </xdr:nvSpPr>
      <xdr:spPr bwMode="auto">
        <a:xfrm>
          <a:off x="11355614" y="10713722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461296</xdr:colOff>
      <xdr:row>61</xdr:row>
      <xdr:rowOff>0</xdr:rowOff>
    </xdr:from>
    <xdr:ext cx="399235" cy="145975"/>
    <xdr:sp macro="" textlink="">
      <xdr:nvSpPr>
        <xdr:cNvPr id="1569" name="Text Box 1620">
          <a:extLst>
            <a:ext uri="{FF2B5EF4-FFF2-40B4-BE49-F238E27FC236}">
              <a16:creationId xmlns:a16="http://schemas.microsoft.com/office/drawing/2014/main" id="{E0607CFA-4758-46CB-9CC3-C794EA078399}"/>
            </a:ext>
          </a:extLst>
        </xdr:cNvPr>
        <xdr:cNvSpPr txBox="1">
          <a:spLocks noChangeArrowheads="1"/>
        </xdr:cNvSpPr>
      </xdr:nvSpPr>
      <xdr:spPr bwMode="auto">
        <a:xfrm>
          <a:off x="11373136" y="10210800"/>
          <a:ext cx="399235" cy="1459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中央分離帯あり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oneCellAnchor>
  <xdr:twoCellAnchor>
    <xdr:from>
      <xdr:col>21</xdr:col>
      <xdr:colOff>312621</xdr:colOff>
      <xdr:row>3</xdr:row>
      <xdr:rowOff>22320</xdr:rowOff>
    </xdr:from>
    <xdr:to>
      <xdr:col>21</xdr:col>
      <xdr:colOff>497855</xdr:colOff>
      <xdr:row>3</xdr:row>
      <xdr:rowOff>164080</xdr:rowOff>
    </xdr:to>
    <xdr:sp macro="" textlink="">
      <xdr:nvSpPr>
        <xdr:cNvPr id="1570" name="六角形 1569">
          <a:extLst>
            <a:ext uri="{FF2B5EF4-FFF2-40B4-BE49-F238E27FC236}">
              <a16:creationId xmlns:a16="http://schemas.microsoft.com/office/drawing/2014/main" id="{DD5B85A7-4CA5-4831-BF39-EE41A16A0B2F}"/>
            </a:ext>
          </a:extLst>
        </xdr:cNvPr>
        <xdr:cNvSpPr/>
      </xdr:nvSpPr>
      <xdr:spPr bwMode="auto">
        <a:xfrm>
          <a:off x="13937181" y="487140"/>
          <a:ext cx="185234" cy="141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22</xdr:col>
      <xdr:colOff>660400</xdr:colOff>
      <xdr:row>1</xdr:row>
      <xdr:rowOff>25400</xdr:rowOff>
    </xdr:from>
    <xdr:to>
      <xdr:col>23</xdr:col>
      <xdr:colOff>164914</xdr:colOff>
      <xdr:row>1</xdr:row>
      <xdr:rowOff>167160</xdr:rowOff>
    </xdr:to>
    <xdr:sp macro="" textlink="">
      <xdr:nvSpPr>
        <xdr:cNvPr id="1571" name="六角形 1570">
          <a:extLst>
            <a:ext uri="{FF2B5EF4-FFF2-40B4-BE49-F238E27FC236}">
              <a16:creationId xmlns:a16="http://schemas.microsoft.com/office/drawing/2014/main" id="{B6402096-0257-4415-A95F-F3FEC4F5BE17}"/>
            </a:ext>
          </a:extLst>
        </xdr:cNvPr>
        <xdr:cNvSpPr/>
      </xdr:nvSpPr>
      <xdr:spPr bwMode="auto">
        <a:xfrm>
          <a:off x="14963140" y="154940"/>
          <a:ext cx="182694" cy="141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559793</xdr:colOff>
      <xdr:row>59</xdr:row>
      <xdr:rowOff>125540</xdr:rowOff>
    </xdr:from>
    <xdr:to>
      <xdr:col>19</xdr:col>
      <xdr:colOff>560553</xdr:colOff>
      <xdr:row>61</xdr:row>
      <xdr:rowOff>142932</xdr:rowOff>
    </xdr:to>
    <xdr:sp macro="" textlink="">
      <xdr:nvSpPr>
        <xdr:cNvPr id="1572" name="Line 4803">
          <a:extLst>
            <a:ext uri="{FF2B5EF4-FFF2-40B4-BE49-F238E27FC236}">
              <a16:creationId xmlns:a16="http://schemas.microsoft.com/office/drawing/2014/main" id="{E9D4A825-DB33-4B41-A196-8F44CE0745B3}"/>
            </a:ext>
          </a:extLst>
        </xdr:cNvPr>
        <xdr:cNvSpPr>
          <a:spLocks noChangeShapeType="1"/>
        </xdr:cNvSpPr>
      </xdr:nvSpPr>
      <xdr:spPr bwMode="auto">
        <a:xfrm flipH="1">
          <a:off x="12827993" y="10001060"/>
          <a:ext cx="760" cy="3526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575832</xdr:colOff>
      <xdr:row>60</xdr:row>
      <xdr:rowOff>20</xdr:rowOff>
    </xdr:from>
    <xdr:to>
      <xdr:col>20</xdr:col>
      <xdr:colOff>248154</xdr:colOff>
      <xdr:row>63</xdr:row>
      <xdr:rowOff>141605</xdr:rowOff>
    </xdr:to>
    <xdr:sp macro="" textlink="">
      <xdr:nvSpPr>
        <xdr:cNvPr id="1573" name="Freeform 169">
          <a:extLst>
            <a:ext uri="{FF2B5EF4-FFF2-40B4-BE49-F238E27FC236}">
              <a16:creationId xmlns:a16="http://schemas.microsoft.com/office/drawing/2014/main" id="{4AB1B345-FD09-4D5D-A69C-01C62B813B19}"/>
            </a:ext>
          </a:extLst>
        </xdr:cNvPr>
        <xdr:cNvSpPr>
          <a:spLocks/>
        </xdr:cNvSpPr>
      </xdr:nvSpPr>
      <xdr:spPr bwMode="auto">
        <a:xfrm>
          <a:off x="12844032" y="10043180"/>
          <a:ext cx="350502" cy="644505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9223 w 9223"/>
            <a:gd name="connsiteY0" fmla="*/ 10000 h 10000"/>
            <a:gd name="connsiteX1" fmla="*/ 9223 w 9223"/>
            <a:gd name="connsiteY1" fmla="*/ 0 h 10000"/>
            <a:gd name="connsiteX2" fmla="*/ 0 w 9223"/>
            <a:gd name="connsiteY2" fmla="*/ 1985 h 10000"/>
            <a:gd name="connsiteX0" fmla="*/ 10000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1985 h 10000"/>
            <a:gd name="connsiteX0" fmla="*/ 10000 w 10000"/>
            <a:gd name="connsiteY0" fmla="*/ 10009 h 10009"/>
            <a:gd name="connsiteX1" fmla="*/ 10000 w 10000"/>
            <a:gd name="connsiteY1" fmla="*/ 9 h 10009"/>
            <a:gd name="connsiteX2" fmla="*/ 0 w 10000"/>
            <a:gd name="connsiteY2" fmla="*/ 1994 h 10009"/>
            <a:gd name="connsiteX0" fmla="*/ 10337 w 10337"/>
            <a:gd name="connsiteY0" fmla="*/ 12526 h 12526"/>
            <a:gd name="connsiteX1" fmla="*/ 10337 w 10337"/>
            <a:gd name="connsiteY1" fmla="*/ 2526 h 12526"/>
            <a:gd name="connsiteX2" fmla="*/ 0 w 10337"/>
            <a:gd name="connsiteY2" fmla="*/ 673 h 12526"/>
            <a:gd name="connsiteX0" fmla="*/ 10169 w 10169"/>
            <a:gd name="connsiteY0" fmla="*/ 13967 h 13967"/>
            <a:gd name="connsiteX1" fmla="*/ 10169 w 10169"/>
            <a:gd name="connsiteY1" fmla="*/ 3967 h 13967"/>
            <a:gd name="connsiteX2" fmla="*/ 0 w 10169"/>
            <a:gd name="connsiteY2" fmla="*/ 526 h 13967"/>
            <a:gd name="connsiteX0" fmla="*/ 10169 w 10169"/>
            <a:gd name="connsiteY0" fmla="*/ 14086 h 14086"/>
            <a:gd name="connsiteX1" fmla="*/ 10169 w 10169"/>
            <a:gd name="connsiteY1" fmla="*/ 4086 h 14086"/>
            <a:gd name="connsiteX2" fmla="*/ 0 w 10169"/>
            <a:gd name="connsiteY2" fmla="*/ 645 h 14086"/>
            <a:gd name="connsiteX0" fmla="*/ 10169 w 10169"/>
            <a:gd name="connsiteY0" fmla="*/ 13620 h 13620"/>
            <a:gd name="connsiteX1" fmla="*/ 10169 w 10169"/>
            <a:gd name="connsiteY1" fmla="*/ 3620 h 13620"/>
            <a:gd name="connsiteX2" fmla="*/ 0 w 10169"/>
            <a:gd name="connsiteY2" fmla="*/ 179 h 13620"/>
            <a:gd name="connsiteX0" fmla="*/ 3896 w 3896"/>
            <a:gd name="connsiteY0" fmla="*/ 23445 h 23445"/>
            <a:gd name="connsiteX1" fmla="*/ 3896 w 3896"/>
            <a:gd name="connsiteY1" fmla="*/ 13445 h 23445"/>
            <a:gd name="connsiteX2" fmla="*/ 0 w 3896"/>
            <a:gd name="connsiteY2" fmla="*/ 47 h 23445"/>
            <a:gd name="connsiteX0" fmla="*/ 10000 w 10000"/>
            <a:gd name="connsiteY0" fmla="*/ 9980 h 9980"/>
            <a:gd name="connsiteX1" fmla="*/ 10000 w 10000"/>
            <a:gd name="connsiteY1" fmla="*/ 5715 h 9980"/>
            <a:gd name="connsiteX2" fmla="*/ 0 w 10000"/>
            <a:gd name="connsiteY2" fmla="*/ 0 h 9980"/>
            <a:gd name="connsiteX0" fmla="*/ 4765 w 4765"/>
            <a:gd name="connsiteY0" fmla="*/ 9768 h 9768"/>
            <a:gd name="connsiteX1" fmla="*/ 4765 w 4765"/>
            <a:gd name="connsiteY1" fmla="*/ 5494 h 9768"/>
            <a:gd name="connsiteX2" fmla="*/ 0 w 4765"/>
            <a:gd name="connsiteY2" fmla="*/ 0 h 9768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0000 w 10000"/>
            <a:gd name="connsiteY1" fmla="*/ 5624 h 10000"/>
            <a:gd name="connsiteX2" fmla="*/ 0 w 10000"/>
            <a:gd name="connsiteY2" fmla="*/ 0 h 10000"/>
            <a:gd name="connsiteX0" fmla="*/ 2744 w 2744"/>
            <a:gd name="connsiteY0" fmla="*/ 10238 h 10238"/>
            <a:gd name="connsiteX1" fmla="*/ 2744 w 2744"/>
            <a:gd name="connsiteY1" fmla="*/ 5862 h 10238"/>
            <a:gd name="connsiteX2" fmla="*/ 0 w 2744"/>
            <a:gd name="connsiteY2" fmla="*/ 0 h 10238"/>
            <a:gd name="connsiteX0" fmla="*/ 10533 w 10533"/>
            <a:gd name="connsiteY0" fmla="*/ 10000 h 10000"/>
            <a:gd name="connsiteX1" fmla="*/ 10533 w 10533"/>
            <a:gd name="connsiteY1" fmla="*/ 5726 h 10000"/>
            <a:gd name="connsiteX2" fmla="*/ 533 w 10533"/>
            <a:gd name="connsiteY2" fmla="*/ 0 h 10000"/>
            <a:gd name="connsiteX0" fmla="*/ 1644 w 92137"/>
            <a:gd name="connsiteY0" fmla="*/ 8491 h 8491"/>
            <a:gd name="connsiteX1" fmla="*/ 1644 w 92137"/>
            <a:gd name="connsiteY1" fmla="*/ 4217 h 8491"/>
            <a:gd name="connsiteX2" fmla="*/ 92122 w 92137"/>
            <a:gd name="connsiteY2" fmla="*/ 0 h 8491"/>
            <a:gd name="connsiteX0" fmla="*/ 216 w 10036"/>
            <a:gd name="connsiteY0" fmla="*/ 10000 h 10000"/>
            <a:gd name="connsiteX1" fmla="*/ 216 w 10036"/>
            <a:gd name="connsiteY1" fmla="*/ 4966 h 10000"/>
            <a:gd name="connsiteX2" fmla="*/ 10036 w 10036"/>
            <a:gd name="connsiteY2" fmla="*/ 0 h 10000"/>
            <a:gd name="connsiteX0" fmla="*/ 0 w 9820"/>
            <a:gd name="connsiteY0" fmla="*/ 10000 h 10000"/>
            <a:gd name="connsiteX1" fmla="*/ 0 w 9820"/>
            <a:gd name="connsiteY1" fmla="*/ 4966 h 10000"/>
            <a:gd name="connsiteX2" fmla="*/ 9820 w 982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20" h="10000">
              <a:moveTo>
                <a:pt x="0" y="10000"/>
              </a:moveTo>
              <a:lnTo>
                <a:pt x="0" y="4966"/>
              </a:lnTo>
              <a:cubicBezTo>
                <a:pt x="2923" y="3506"/>
                <a:pt x="7604" y="1722"/>
                <a:pt x="982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494532</xdr:colOff>
      <xdr:row>61</xdr:row>
      <xdr:rowOff>83789</xdr:rowOff>
    </xdr:from>
    <xdr:to>
      <xdr:col>19</xdr:col>
      <xdr:colOff>635424</xdr:colOff>
      <xdr:row>62</xdr:row>
      <xdr:rowOff>67354</xdr:rowOff>
    </xdr:to>
    <xdr:sp macro="" textlink="">
      <xdr:nvSpPr>
        <xdr:cNvPr id="1574" name="Oval 820">
          <a:extLst>
            <a:ext uri="{FF2B5EF4-FFF2-40B4-BE49-F238E27FC236}">
              <a16:creationId xmlns:a16="http://schemas.microsoft.com/office/drawing/2014/main" id="{14F802A1-AD03-4EB3-BA1D-5EDE0B3BDC60}"/>
            </a:ext>
          </a:extLst>
        </xdr:cNvPr>
        <xdr:cNvSpPr>
          <a:spLocks noChangeArrowheads="1"/>
        </xdr:cNvSpPr>
      </xdr:nvSpPr>
      <xdr:spPr bwMode="auto">
        <a:xfrm>
          <a:off x="12762732" y="10294589"/>
          <a:ext cx="140892" cy="15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499417</xdr:colOff>
      <xdr:row>62</xdr:row>
      <xdr:rowOff>93028</xdr:rowOff>
    </xdr:from>
    <xdr:to>
      <xdr:col>19</xdr:col>
      <xdr:colOff>644769</xdr:colOff>
      <xdr:row>63</xdr:row>
      <xdr:rowOff>41540</xdr:rowOff>
    </xdr:to>
    <xdr:sp macro="" textlink="">
      <xdr:nvSpPr>
        <xdr:cNvPr id="1575" name="AutoShape 1094">
          <a:extLst>
            <a:ext uri="{FF2B5EF4-FFF2-40B4-BE49-F238E27FC236}">
              <a16:creationId xmlns:a16="http://schemas.microsoft.com/office/drawing/2014/main" id="{D7A426CD-D32C-4FF9-A1B8-E75BDCB45FCC}"/>
            </a:ext>
          </a:extLst>
        </xdr:cNvPr>
        <xdr:cNvSpPr>
          <a:spLocks noChangeArrowheads="1"/>
        </xdr:cNvSpPr>
      </xdr:nvSpPr>
      <xdr:spPr bwMode="auto">
        <a:xfrm>
          <a:off x="12767617" y="10471468"/>
          <a:ext cx="145352" cy="1161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35037</xdr:colOff>
      <xdr:row>61</xdr:row>
      <xdr:rowOff>20436</xdr:rowOff>
    </xdr:from>
    <xdr:to>
      <xdr:col>20</xdr:col>
      <xdr:colOff>172251</xdr:colOff>
      <xdr:row>61</xdr:row>
      <xdr:rowOff>113861</xdr:rowOff>
    </xdr:to>
    <xdr:sp macro="" textlink="">
      <xdr:nvSpPr>
        <xdr:cNvPr id="1576" name="六角形 1575">
          <a:extLst>
            <a:ext uri="{FF2B5EF4-FFF2-40B4-BE49-F238E27FC236}">
              <a16:creationId xmlns:a16="http://schemas.microsoft.com/office/drawing/2014/main" id="{67DECAFF-6510-4CED-96B4-2A516139248F}"/>
            </a:ext>
          </a:extLst>
        </xdr:cNvPr>
        <xdr:cNvSpPr/>
      </xdr:nvSpPr>
      <xdr:spPr bwMode="auto">
        <a:xfrm>
          <a:off x="12981417" y="10231236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443774</xdr:colOff>
      <xdr:row>64</xdr:row>
      <xdr:rowOff>2</xdr:rowOff>
    </xdr:from>
    <xdr:to>
      <xdr:col>19</xdr:col>
      <xdr:colOff>580988</xdr:colOff>
      <xdr:row>64</xdr:row>
      <xdr:rowOff>93427</xdr:rowOff>
    </xdr:to>
    <xdr:sp macro="" textlink="">
      <xdr:nvSpPr>
        <xdr:cNvPr id="1577" name="六角形 1576">
          <a:extLst>
            <a:ext uri="{FF2B5EF4-FFF2-40B4-BE49-F238E27FC236}">
              <a16:creationId xmlns:a16="http://schemas.microsoft.com/office/drawing/2014/main" id="{BE5766A9-4B48-45FF-9AD7-FD140AE43A13}"/>
            </a:ext>
          </a:extLst>
        </xdr:cNvPr>
        <xdr:cNvSpPr/>
      </xdr:nvSpPr>
      <xdr:spPr bwMode="auto">
        <a:xfrm>
          <a:off x="12711974" y="10713722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443774</xdr:colOff>
      <xdr:row>64</xdr:row>
      <xdr:rowOff>2</xdr:rowOff>
    </xdr:from>
    <xdr:to>
      <xdr:col>19</xdr:col>
      <xdr:colOff>580988</xdr:colOff>
      <xdr:row>64</xdr:row>
      <xdr:rowOff>93427</xdr:rowOff>
    </xdr:to>
    <xdr:sp macro="" textlink="">
      <xdr:nvSpPr>
        <xdr:cNvPr id="1578" name="六角形 1577">
          <a:extLst>
            <a:ext uri="{FF2B5EF4-FFF2-40B4-BE49-F238E27FC236}">
              <a16:creationId xmlns:a16="http://schemas.microsoft.com/office/drawing/2014/main" id="{4735D5B3-522B-45D2-926E-2E9872B9D1C8}"/>
            </a:ext>
          </a:extLst>
        </xdr:cNvPr>
        <xdr:cNvSpPr/>
      </xdr:nvSpPr>
      <xdr:spPr bwMode="auto">
        <a:xfrm>
          <a:off x="12711974" y="10713722"/>
          <a:ext cx="137214" cy="93425"/>
        </a:xfrm>
        <a:prstGeom prst="hexagon">
          <a:avLst/>
        </a:prstGeom>
        <a:solidFill>
          <a:schemeClr val="tx1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592660</xdr:colOff>
      <xdr:row>61</xdr:row>
      <xdr:rowOff>166413</xdr:rowOff>
    </xdr:from>
    <xdr:ext cx="636459" cy="160575"/>
    <xdr:sp macro="" textlink="">
      <xdr:nvSpPr>
        <xdr:cNvPr id="1579" name="Text Box 1620">
          <a:extLst>
            <a:ext uri="{FF2B5EF4-FFF2-40B4-BE49-F238E27FC236}">
              <a16:creationId xmlns:a16="http://schemas.microsoft.com/office/drawing/2014/main" id="{C9905DCB-A8B9-4D7A-9FC7-BDD1F6B556A8}"/>
            </a:ext>
          </a:extLst>
        </xdr:cNvPr>
        <xdr:cNvSpPr txBox="1">
          <a:spLocks noChangeArrowheads="1"/>
        </xdr:cNvSpPr>
      </xdr:nvSpPr>
      <xdr:spPr bwMode="auto">
        <a:xfrm flipH="1">
          <a:off x="12860860" y="10377213"/>
          <a:ext cx="636459" cy="16057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学園都市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205054</xdr:colOff>
      <xdr:row>1</xdr:row>
      <xdr:rowOff>43740</xdr:rowOff>
    </xdr:from>
    <xdr:to>
      <xdr:col>21</xdr:col>
      <xdr:colOff>643131</xdr:colOff>
      <xdr:row>8</xdr:row>
      <xdr:rowOff>110529</xdr:rowOff>
    </xdr:to>
    <xdr:sp macro="" textlink="">
      <xdr:nvSpPr>
        <xdr:cNvPr id="1580" name="Freeform 719">
          <a:extLst>
            <a:ext uri="{FF2B5EF4-FFF2-40B4-BE49-F238E27FC236}">
              <a16:creationId xmlns:a16="http://schemas.microsoft.com/office/drawing/2014/main" id="{32E6CF0E-3A20-4660-BAB4-B8BF3EE2F36F}"/>
            </a:ext>
          </a:extLst>
        </xdr:cNvPr>
        <xdr:cNvSpPr>
          <a:spLocks/>
        </xdr:cNvSpPr>
      </xdr:nvSpPr>
      <xdr:spPr bwMode="auto">
        <a:xfrm flipH="1">
          <a:off x="13829614" y="173280"/>
          <a:ext cx="438077" cy="1240269"/>
        </a:xfrm>
        <a:custGeom>
          <a:avLst/>
          <a:gdLst>
            <a:gd name="T0" fmla="*/ 13770423 w 334391"/>
            <a:gd name="T1" fmla="*/ 2147483647 h 17811"/>
            <a:gd name="T2" fmla="*/ 13920165 w 334391"/>
            <a:gd name="T3" fmla="*/ 2147483647 h 17811"/>
            <a:gd name="T4" fmla="*/ 19939766 w 334391"/>
            <a:gd name="T5" fmla="*/ 2147483647 h 17811"/>
            <a:gd name="T6" fmla="*/ 5267195 w 334391"/>
            <a:gd name="T7" fmla="*/ 2147483647 h 17811"/>
            <a:gd name="T8" fmla="*/ 0 w 334391"/>
            <a:gd name="T9" fmla="*/ 0 h 1781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228528 w 334391"/>
            <a:gd name="connsiteY0" fmla="*/ 17811 h 17811"/>
            <a:gd name="connsiteX1" fmla="*/ 231014 w 334391"/>
            <a:gd name="connsiteY1" fmla="*/ 14482 h 17811"/>
            <a:gd name="connsiteX2" fmla="*/ 330912 w 334391"/>
            <a:gd name="connsiteY2" fmla="*/ 10385 h 17811"/>
            <a:gd name="connsiteX3" fmla="*/ 87411 w 334391"/>
            <a:gd name="connsiteY3" fmla="*/ 5135 h 17811"/>
            <a:gd name="connsiteX4" fmla="*/ 0 w 334391"/>
            <a:gd name="connsiteY4" fmla="*/ 0 h 17811"/>
            <a:gd name="connsiteX0" fmla="*/ 141116 w 246979"/>
            <a:gd name="connsiteY0" fmla="*/ 12676 h 12676"/>
            <a:gd name="connsiteX1" fmla="*/ 143602 w 246979"/>
            <a:gd name="connsiteY1" fmla="*/ 9347 h 12676"/>
            <a:gd name="connsiteX2" fmla="*/ 243500 w 246979"/>
            <a:gd name="connsiteY2" fmla="*/ 5250 h 12676"/>
            <a:gd name="connsiteX3" fmla="*/ -1 w 246979"/>
            <a:gd name="connsiteY3" fmla="*/ 0 h 12676"/>
            <a:gd name="connsiteX0" fmla="*/ 677405 w 783268"/>
            <a:gd name="connsiteY0" fmla="*/ 14229 h 14229"/>
            <a:gd name="connsiteX1" fmla="*/ 679891 w 783268"/>
            <a:gd name="connsiteY1" fmla="*/ 10900 h 14229"/>
            <a:gd name="connsiteX2" fmla="*/ 779789 w 783268"/>
            <a:gd name="connsiteY2" fmla="*/ 6803 h 14229"/>
            <a:gd name="connsiteX3" fmla="*/ 0 w 783268"/>
            <a:gd name="connsiteY3" fmla="*/ 0 h 14229"/>
            <a:gd name="connsiteX0" fmla="*/ 677405 w 768001"/>
            <a:gd name="connsiteY0" fmla="*/ 14229 h 14229"/>
            <a:gd name="connsiteX1" fmla="*/ 679891 w 768001"/>
            <a:gd name="connsiteY1" fmla="*/ 10900 h 14229"/>
            <a:gd name="connsiteX2" fmla="*/ 764016 w 768001"/>
            <a:gd name="connsiteY2" fmla="*/ 3386 h 14229"/>
            <a:gd name="connsiteX3" fmla="*/ 0 w 768001"/>
            <a:gd name="connsiteY3" fmla="*/ 0 h 14229"/>
            <a:gd name="connsiteX0" fmla="*/ 661633 w 752227"/>
            <a:gd name="connsiteY0" fmla="*/ 17957 h 17957"/>
            <a:gd name="connsiteX1" fmla="*/ 664119 w 752227"/>
            <a:gd name="connsiteY1" fmla="*/ 14628 h 17957"/>
            <a:gd name="connsiteX2" fmla="*/ 748244 w 752227"/>
            <a:gd name="connsiteY2" fmla="*/ 7114 h 17957"/>
            <a:gd name="connsiteX3" fmla="*/ 0 w 752227"/>
            <a:gd name="connsiteY3" fmla="*/ 0 h 17957"/>
            <a:gd name="connsiteX0" fmla="*/ 661633 w 752229"/>
            <a:gd name="connsiteY0" fmla="*/ 17957 h 17957"/>
            <a:gd name="connsiteX1" fmla="*/ 664119 w 752229"/>
            <a:gd name="connsiteY1" fmla="*/ 14628 h 17957"/>
            <a:gd name="connsiteX2" fmla="*/ 748244 w 752229"/>
            <a:gd name="connsiteY2" fmla="*/ 7114 h 17957"/>
            <a:gd name="connsiteX3" fmla="*/ 0 w 752229"/>
            <a:gd name="connsiteY3" fmla="*/ 0 h 17957"/>
            <a:gd name="connsiteX0" fmla="*/ 661633 w 752227"/>
            <a:gd name="connsiteY0" fmla="*/ 17957 h 17957"/>
            <a:gd name="connsiteX1" fmla="*/ 664119 w 752227"/>
            <a:gd name="connsiteY1" fmla="*/ 14628 h 17957"/>
            <a:gd name="connsiteX2" fmla="*/ 748244 w 752227"/>
            <a:gd name="connsiteY2" fmla="*/ 7114 h 17957"/>
            <a:gd name="connsiteX3" fmla="*/ 0 w 752227"/>
            <a:gd name="connsiteY3" fmla="*/ 0 h 17957"/>
            <a:gd name="connsiteX0" fmla="*/ 582767 w 752229"/>
            <a:gd name="connsiteY0" fmla="*/ 17957 h 17957"/>
            <a:gd name="connsiteX1" fmla="*/ 664119 w 752229"/>
            <a:gd name="connsiteY1" fmla="*/ 14628 h 17957"/>
            <a:gd name="connsiteX2" fmla="*/ 748244 w 752229"/>
            <a:gd name="connsiteY2" fmla="*/ 7114 h 17957"/>
            <a:gd name="connsiteX3" fmla="*/ 0 w 752229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582767 w 761646"/>
            <a:gd name="connsiteY0" fmla="*/ 17957 h 17957"/>
            <a:gd name="connsiteX1" fmla="*/ 742985 w 761646"/>
            <a:gd name="connsiteY1" fmla="*/ 14473 h 17957"/>
            <a:gd name="connsiteX2" fmla="*/ 748244 w 761646"/>
            <a:gd name="connsiteY2" fmla="*/ 7114 h 17957"/>
            <a:gd name="connsiteX3" fmla="*/ 0 w 761646"/>
            <a:gd name="connsiteY3" fmla="*/ 0 h 17957"/>
            <a:gd name="connsiteX0" fmla="*/ 753117 w 931996"/>
            <a:gd name="connsiteY0" fmla="*/ 18714 h 18714"/>
            <a:gd name="connsiteX1" fmla="*/ 913335 w 931996"/>
            <a:gd name="connsiteY1" fmla="*/ 15230 h 18714"/>
            <a:gd name="connsiteX2" fmla="*/ 918594 w 931996"/>
            <a:gd name="connsiteY2" fmla="*/ 7871 h 18714"/>
            <a:gd name="connsiteX3" fmla="*/ 0 w 931996"/>
            <a:gd name="connsiteY3" fmla="*/ 0 h 18714"/>
            <a:gd name="connsiteX0" fmla="*/ 734189 w 913068"/>
            <a:gd name="connsiteY0" fmla="*/ 19282 h 19282"/>
            <a:gd name="connsiteX1" fmla="*/ 894407 w 913068"/>
            <a:gd name="connsiteY1" fmla="*/ 15798 h 19282"/>
            <a:gd name="connsiteX2" fmla="*/ 899666 w 913068"/>
            <a:gd name="connsiteY2" fmla="*/ 8439 h 19282"/>
            <a:gd name="connsiteX3" fmla="*/ 0 w 913068"/>
            <a:gd name="connsiteY3" fmla="*/ 0 h 19282"/>
            <a:gd name="connsiteX0" fmla="*/ 701270 w 913068"/>
            <a:gd name="connsiteY0" fmla="*/ 19282 h 19282"/>
            <a:gd name="connsiteX1" fmla="*/ 894407 w 913068"/>
            <a:gd name="connsiteY1" fmla="*/ 15798 h 19282"/>
            <a:gd name="connsiteX2" fmla="*/ 899666 w 913068"/>
            <a:gd name="connsiteY2" fmla="*/ 8439 h 19282"/>
            <a:gd name="connsiteX3" fmla="*/ 0 w 913068"/>
            <a:gd name="connsiteY3" fmla="*/ 0 h 19282"/>
            <a:gd name="connsiteX0" fmla="*/ 894407 w 913068"/>
            <a:gd name="connsiteY0" fmla="*/ 15798 h 15798"/>
            <a:gd name="connsiteX1" fmla="*/ 899666 w 913068"/>
            <a:gd name="connsiteY1" fmla="*/ 8439 h 15798"/>
            <a:gd name="connsiteX2" fmla="*/ 0 w 913068"/>
            <a:gd name="connsiteY2" fmla="*/ 0 h 15798"/>
            <a:gd name="connsiteX0" fmla="*/ 853795 w 905793"/>
            <a:gd name="connsiteY0" fmla="*/ 18814 h 18814"/>
            <a:gd name="connsiteX1" fmla="*/ 899666 w 905793"/>
            <a:gd name="connsiteY1" fmla="*/ 8439 h 18814"/>
            <a:gd name="connsiteX2" fmla="*/ 0 w 905793"/>
            <a:gd name="connsiteY2" fmla="*/ 0 h 18814"/>
            <a:gd name="connsiteX0" fmla="*/ 853795 w 929091"/>
            <a:gd name="connsiteY0" fmla="*/ 18814 h 18814"/>
            <a:gd name="connsiteX1" fmla="*/ 899666 w 929091"/>
            <a:gd name="connsiteY1" fmla="*/ 8439 h 18814"/>
            <a:gd name="connsiteX2" fmla="*/ 0 w 929091"/>
            <a:gd name="connsiteY2" fmla="*/ 0 h 18814"/>
            <a:gd name="connsiteX0" fmla="*/ 853795 w 929089"/>
            <a:gd name="connsiteY0" fmla="*/ 18814 h 18814"/>
            <a:gd name="connsiteX1" fmla="*/ 899666 w 929089"/>
            <a:gd name="connsiteY1" fmla="*/ 8439 h 18814"/>
            <a:gd name="connsiteX2" fmla="*/ 0 w 929089"/>
            <a:gd name="connsiteY2" fmla="*/ 0 h 18814"/>
            <a:gd name="connsiteX0" fmla="*/ 952424 w 1027720"/>
            <a:gd name="connsiteY0" fmla="*/ 24425 h 24425"/>
            <a:gd name="connsiteX1" fmla="*/ 998295 w 1027720"/>
            <a:gd name="connsiteY1" fmla="*/ 14050 h 24425"/>
            <a:gd name="connsiteX2" fmla="*/ 0 w 1027720"/>
            <a:gd name="connsiteY2" fmla="*/ 0 h 24425"/>
            <a:gd name="connsiteX0" fmla="*/ 952424 w 1027718"/>
            <a:gd name="connsiteY0" fmla="*/ 24425 h 24425"/>
            <a:gd name="connsiteX1" fmla="*/ 998295 w 1027718"/>
            <a:gd name="connsiteY1" fmla="*/ 14050 h 24425"/>
            <a:gd name="connsiteX2" fmla="*/ 0 w 1027718"/>
            <a:gd name="connsiteY2" fmla="*/ 0 h 24425"/>
            <a:gd name="connsiteX0" fmla="*/ 952424 w 1027720"/>
            <a:gd name="connsiteY0" fmla="*/ 24425 h 24425"/>
            <a:gd name="connsiteX1" fmla="*/ 998295 w 1027720"/>
            <a:gd name="connsiteY1" fmla="*/ 14050 h 24425"/>
            <a:gd name="connsiteX2" fmla="*/ 77623 w 1027720"/>
            <a:gd name="connsiteY2" fmla="*/ 5611 h 24425"/>
            <a:gd name="connsiteX3" fmla="*/ 0 w 1027720"/>
            <a:gd name="connsiteY3" fmla="*/ 0 h 24425"/>
            <a:gd name="connsiteX0" fmla="*/ 874801 w 950095"/>
            <a:gd name="connsiteY0" fmla="*/ 25089 h 25089"/>
            <a:gd name="connsiteX1" fmla="*/ 920672 w 950095"/>
            <a:gd name="connsiteY1" fmla="*/ 14714 h 25089"/>
            <a:gd name="connsiteX2" fmla="*/ 0 w 950095"/>
            <a:gd name="connsiteY2" fmla="*/ 6275 h 25089"/>
            <a:gd name="connsiteX3" fmla="*/ 44212 w 950095"/>
            <a:gd name="connsiteY3" fmla="*/ 0 h 25089"/>
            <a:gd name="connsiteX0" fmla="*/ 888606 w 963902"/>
            <a:gd name="connsiteY0" fmla="*/ 25451 h 25451"/>
            <a:gd name="connsiteX1" fmla="*/ 934477 w 963902"/>
            <a:gd name="connsiteY1" fmla="*/ 15076 h 25451"/>
            <a:gd name="connsiteX2" fmla="*/ 13805 w 963902"/>
            <a:gd name="connsiteY2" fmla="*/ 6637 h 25451"/>
            <a:gd name="connsiteX3" fmla="*/ 0 w 963902"/>
            <a:gd name="connsiteY3" fmla="*/ 0 h 25451"/>
            <a:gd name="connsiteX0" fmla="*/ 956025 w 1031319"/>
            <a:gd name="connsiteY0" fmla="*/ 25451 h 25451"/>
            <a:gd name="connsiteX1" fmla="*/ 1001896 w 1031319"/>
            <a:gd name="connsiteY1" fmla="*/ 15076 h 25451"/>
            <a:gd name="connsiteX2" fmla="*/ 0 w 1031319"/>
            <a:gd name="connsiteY2" fmla="*/ 6154 h 25451"/>
            <a:gd name="connsiteX3" fmla="*/ 67419 w 1031319"/>
            <a:gd name="connsiteY3" fmla="*/ 0 h 25451"/>
            <a:gd name="connsiteX0" fmla="*/ 932819 w 1008115"/>
            <a:gd name="connsiteY0" fmla="*/ 25451 h 25451"/>
            <a:gd name="connsiteX1" fmla="*/ 978690 w 1008115"/>
            <a:gd name="connsiteY1" fmla="*/ 15076 h 25451"/>
            <a:gd name="connsiteX2" fmla="*/ 0 w 1008115"/>
            <a:gd name="connsiteY2" fmla="*/ 6214 h 25451"/>
            <a:gd name="connsiteX3" fmla="*/ 44213 w 1008115"/>
            <a:gd name="connsiteY3" fmla="*/ 0 h 25451"/>
            <a:gd name="connsiteX0" fmla="*/ 974554 w 1049850"/>
            <a:gd name="connsiteY0" fmla="*/ 25451 h 25451"/>
            <a:gd name="connsiteX1" fmla="*/ 1020425 w 1049850"/>
            <a:gd name="connsiteY1" fmla="*/ 15076 h 25451"/>
            <a:gd name="connsiteX2" fmla="*/ 0 w 1049850"/>
            <a:gd name="connsiteY2" fmla="*/ 7122 h 25451"/>
            <a:gd name="connsiteX3" fmla="*/ 85948 w 1049850"/>
            <a:gd name="connsiteY3" fmla="*/ 0 h 25451"/>
            <a:gd name="connsiteX0" fmla="*/ 974554 w 1049850"/>
            <a:gd name="connsiteY0" fmla="*/ 25451 h 25451"/>
            <a:gd name="connsiteX1" fmla="*/ 1020425 w 1049850"/>
            <a:gd name="connsiteY1" fmla="*/ 15076 h 25451"/>
            <a:gd name="connsiteX2" fmla="*/ 0 w 1049850"/>
            <a:gd name="connsiteY2" fmla="*/ 7122 h 25451"/>
            <a:gd name="connsiteX3" fmla="*/ 85948 w 1049850"/>
            <a:gd name="connsiteY3" fmla="*/ 0 h 25451"/>
            <a:gd name="connsiteX0" fmla="*/ 891267 w 966563"/>
            <a:gd name="connsiteY0" fmla="*/ 25451 h 25451"/>
            <a:gd name="connsiteX1" fmla="*/ 937138 w 966563"/>
            <a:gd name="connsiteY1" fmla="*/ 15076 h 25451"/>
            <a:gd name="connsiteX2" fmla="*/ 76424 w 966563"/>
            <a:gd name="connsiteY2" fmla="*/ 8686 h 25451"/>
            <a:gd name="connsiteX3" fmla="*/ 2661 w 966563"/>
            <a:gd name="connsiteY3" fmla="*/ 0 h 25451"/>
            <a:gd name="connsiteX0" fmla="*/ 908471 w 983767"/>
            <a:gd name="connsiteY0" fmla="*/ 25451 h 25451"/>
            <a:gd name="connsiteX1" fmla="*/ 954342 w 983767"/>
            <a:gd name="connsiteY1" fmla="*/ 15076 h 25451"/>
            <a:gd name="connsiteX2" fmla="*/ 93628 w 983767"/>
            <a:gd name="connsiteY2" fmla="*/ 8686 h 25451"/>
            <a:gd name="connsiteX3" fmla="*/ 19865 w 983767"/>
            <a:gd name="connsiteY3" fmla="*/ 0 h 25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83767" h="25451">
              <a:moveTo>
                <a:pt x="908471" y="25451"/>
              </a:moveTo>
              <a:cubicBezTo>
                <a:pt x="1024164" y="23730"/>
                <a:pt x="978276" y="16634"/>
                <a:pt x="954342" y="15076"/>
              </a:cubicBezTo>
              <a:lnTo>
                <a:pt x="93628" y="8686"/>
              </a:lnTo>
              <a:cubicBezTo>
                <a:pt x="-22407" y="5838"/>
                <a:pt x="-8784" y="2374"/>
                <a:pt x="19865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73929</xdr:colOff>
      <xdr:row>1</xdr:row>
      <xdr:rowOff>23927</xdr:rowOff>
    </xdr:from>
    <xdr:to>
      <xdr:col>22</xdr:col>
      <xdr:colOff>123287</xdr:colOff>
      <xdr:row>2</xdr:row>
      <xdr:rowOff>140406</xdr:rowOff>
    </xdr:to>
    <xdr:sp macro="" textlink="">
      <xdr:nvSpPr>
        <xdr:cNvPr id="1581" name="Line 716">
          <a:extLst>
            <a:ext uri="{FF2B5EF4-FFF2-40B4-BE49-F238E27FC236}">
              <a16:creationId xmlns:a16="http://schemas.microsoft.com/office/drawing/2014/main" id="{D5A93E25-6912-446F-9F30-AF73311BEB05}"/>
            </a:ext>
          </a:extLst>
        </xdr:cNvPr>
        <xdr:cNvSpPr>
          <a:spLocks noChangeShapeType="1"/>
        </xdr:cNvSpPr>
      </xdr:nvSpPr>
      <xdr:spPr bwMode="auto">
        <a:xfrm>
          <a:off x="14376669" y="153467"/>
          <a:ext cx="49358" cy="284119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90240 w 790240"/>
            <a:gd name="connsiteY2" fmla="*/ 346583 h 346583"/>
            <a:gd name="connsiteX0" fmla="*/ 0 w 812201"/>
            <a:gd name="connsiteY0" fmla="*/ 0 h 346583"/>
            <a:gd name="connsiteX1" fmla="*/ 746689 w 812201"/>
            <a:gd name="connsiteY1" fmla="*/ 199352 h 346583"/>
            <a:gd name="connsiteX2" fmla="*/ 777027 w 812201"/>
            <a:gd name="connsiteY2" fmla="*/ 323026 h 346583"/>
            <a:gd name="connsiteX3" fmla="*/ 790240 w 812201"/>
            <a:gd name="connsiteY3" fmla="*/ 346583 h 346583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77027 w 790240"/>
            <a:gd name="connsiteY2" fmla="*/ 323026 h 346583"/>
            <a:gd name="connsiteX3" fmla="*/ 790240 w 790240"/>
            <a:gd name="connsiteY3" fmla="*/ 346583 h 346583"/>
            <a:gd name="connsiteX0" fmla="*/ 0 w 43551"/>
            <a:gd name="connsiteY0" fmla="*/ 0 h 147231"/>
            <a:gd name="connsiteX1" fmla="*/ 30338 w 43551"/>
            <a:gd name="connsiteY1" fmla="*/ 123674 h 147231"/>
            <a:gd name="connsiteX2" fmla="*/ 43551 w 43551"/>
            <a:gd name="connsiteY2" fmla="*/ 147231 h 147231"/>
            <a:gd name="connsiteX0" fmla="*/ 0 w 88602"/>
            <a:gd name="connsiteY0" fmla="*/ 0 h 141426"/>
            <a:gd name="connsiteX1" fmla="*/ 30338 w 88602"/>
            <a:gd name="connsiteY1" fmla="*/ 123674 h 141426"/>
            <a:gd name="connsiteX2" fmla="*/ 88602 w 88602"/>
            <a:gd name="connsiteY2" fmla="*/ 141426 h 141426"/>
            <a:gd name="connsiteX0" fmla="*/ 0 w 88602"/>
            <a:gd name="connsiteY0" fmla="*/ 0 h 141426"/>
            <a:gd name="connsiteX1" fmla="*/ 30338 w 88602"/>
            <a:gd name="connsiteY1" fmla="*/ 123674 h 141426"/>
            <a:gd name="connsiteX2" fmla="*/ 88602 w 88602"/>
            <a:gd name="connsiteY2" fmla="*/ 141426 h 141426"/>
            <a:gd name="connsiteX0" fmla="*/ 0 w 78826"/>
            <a:gd name="connsiteY0" fmla="*/ 0 h 140275"/>
            <a:gd name="connsiteX1" fmla="*/ 20562 w 78826"/>
            <a:gd name="connsiteY1" fmla="*/ 122523 h 140275"/>
            <a:gd name="connsiteX2" fmla="*/ 78826 w 78826"/>
            <a:gd name="connsiteY2" fmla="*/ 140275 h 140275"/>
            <a:gd name="connsiteX0" fmla="*/ 0 w 78992"/>
            <a:gd name="connsiteY0" fmla="*/ 0 h 140967"/>
            <a:gd name="connsiteX1" fmla="*/ 20562 w 78992"/>
            <a:gd name="connsiteY1" fmla="*/ 122523 h 140967"/>
            <a:gd name="connsiteX2" fmla="*/ 78826 w 78992"/>
            <a:gd name="connsiteY2" fmla="*/ 140275 h 140967"/>
            <a:gd name="connsiteX0" fmla="*/ 0 w 79020"/>
            <a:gd name="connsiteY0" fmla="*/ 0 h 140613"/>
            <a:gd name="connsiteX1" fmla="*/ 20562 w 79020"/>
            <a:gd name="connsiteY1" fmla="*/ 122523 h 140613"/>
            <a:gd name="connsiteX2" fmla="*/ 78826 w 79020"/>
            <a:gd name="connsiteY2" fmla="*/ 140275 h 140613"/>
            <a:gd name="connsiteX0" fmla="*/ 0 w 69242"/>
            <a:gd name="connsiteY0" fmla="*/ 0 h 140613"/>
            <a:gd name="connsiteX1" fmla="*/ 10784 w 69242"/>
            <a:gd name="connsiteY1" fmla="*/ 122523 h 140613"/>
            <a:gd name="connsiteX2" fmla="*/ 69048 w 69242"/>
            <a:gd name="connsiteY2" fmla="*/ 140275 h 140613"/>
            <a:gd name="connsiteX0" fmla="*/ 0 w 69242"/>
            <a:gd name="connsiteY0" fmla="*/ 0 h 140613"/>
            <a:gd name="connsiteX1" fmla="*/ 10784 w 69242"/>
            <a:gd name="connsiteY1" fmla="*/ 122523 h 140613"/>
            <a:gd name="connsiteX2" fmla="*/ 69048 w 69242"/>
            <a:gd name="connsiteY2" fmla="*/ 140275 h 1406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9242" h="140613">
              <a:moveTo>
                <a:pt x="0" y="0"/>
              </a:moveTo>
              <a:cubicBezTo>
                <a:pt x="13950" y="84796"/>
                <a:pt x="3526" y="97985"/>
                <a:pt x="10784" y="122523"/>
              </a:cubicBezTo>
              <a:cubicBezTo>
                <a:pt x="37596" y="128641"/>
                <a:pt x="72150" y="142992"/>
                <a:pt x="69048" y="1402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658671</xdr:colOff>
      <xdr:row>1</xdr:row>
      <xdr:rowOff>24262</xdr:rowOff>
    </xdr:from>
    <xdr:to>
      <xdr:col>22</xdr:col>
      <xdr:colOff>28986</xdr:colOff>
      <xdr:row>2</xdr:row>
      <xdr:rowOff>161596</xdr:rowOff>
    </xdr:to>
    <xdr:sp macro="" textlink="">
      <xdr:nvSpPr>
        <xdr:cNvPr id="1582" name="Line 716">
          <a:extLst>
            <a:ext uri="{FF2B5EF4-FFF2-40B4-BE49-F238E27FC236}">
              <a16:creationId xmlns:a16="http://schemas.microsoft.com/office/drawing/2014/main" id="{AFAFF654-76FC-4E13-91D0-80FD23F3A329}"/>
            </a:ext>
          </a:extLst>
        </xdr:cNvPr>
        <xdr:cNvSpPr>
          <a:spLocks noChangeShapeType="1"/>
        </xdr:cNvSpPr>
      </xdr:nvSpPr>
      <xdr:spPr bwMode="auto">
        <a:xfrm rot="21316607" flipH="1">
          <a:off x="14283231" y="153802"/>
          <a:ext cx="48495" cy="304974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90240 w 790240"/>
            <a:gd name="connsiteY2" fmla="*/ 346583 h 346583"/>
            <a:gd name="connsiteX0" fmla="*/ 0 w 812201"/>
            <a:gd name="connsiteY0" fmla="*/ 0 h 346583"/>
            <a:gd name="connsiteX1" fmla="*/ 746689 w 812201"/>
            <a:gd name="connsiteY1" fmla="*/ 199352 h 346583"/>
            <a:gd name="connsiteX2" fmla="*/ 777027 w 812201"/>
            <a:gd name="connsiteY2" fmla="*/ 323026 h 346583"/>
            <a:gd name="connsiteX3" fmla="*/ 790240 w 812201"/>
            <a:gd name="connsiteY3" fmla="*/ 346583 h 346583"/>
            <a:gd name="connsiteX0" fmla="*/ 0 w 790240"/>
            <a:gd name="connsiteY0" fmla="*/ 0 h 346583"/>
            <a:gd name="connsiteX1" fmla="*/ 746689 w 790240"/>
            <a:gd name="connsiteY1" fmla="*/ 199352 h 346583"/>
            <a:gd name="connsiteX2" fmla="*/ 777027 w 790240"/>
            <a:gd name="connsiteY2" fmla="*/ 323026 h 346583"/>
            <a:gd name="connsiteX3" fmla="*/ 790240 w 790240"/>
            <a:gd name="connsiteY3" fmla="*/ 346583 h 346583"/>
            <a:gd name="connsiteX0" fmla="*/ 0 w 43551"/>
            <a:gd name="connsiteY0" fmla="*/ 0 h 147231"/>
            <a:gd name="connsiteX1" fmla="*/ 30338 w 43551"/>
            <a:gd name="connsiteY1" fmla="*/ 123674 h 147231"/>
            <a:gd name="connsiteX2" fmla="*/ 43551 w 43551"/>
            <a:gd name="connsiteY2" fmla="*/ 147231 h 147231"/>
            <a:gd name="connsiteX0" fmla="*/ 0 w 88602"/>
            <a:gd name="connsiteY0" fmla="*/ 0 h 141426"/>
            <a:gd name="connsiteX1" fmla="*/ 30338 w 88602"/>
            <a:gd name="connsiteY1" fmla="*/ 123674 h 141426"/>
            <a:gd name="connsiteX2" fmla="*/ 88602 w 88602"/>
            <a:gd name="connsiteY2" fmla="*/ 141426 h 141426"/>
            <a:gd name="connsiteX0" fmla="*/ 0 w 88602"/>
            <a:gd name="connsiteY0" fmla="*/ 0 h 141426"/>
            <a:gd name="connsiteX1" fmla="*/ 30338 w 88602"/>
            <a:gd name="connsiteY1" fmla="*/ 123674 h 141426"/>
            <a:gd name="connsiteX2" fmla="*/ 88602 w 88602"/>
            <a:gd name="connsiteY2" fmla="*/ 141426 h 141426"/>
            <a:gd name="connsiteX0" fmla="*/ 0 w 78826"/>
            <a:gd name="connsiteY0" fmla="*/ 0 h 140275"/>
            <a:gd name="connsiteX1" fmla="*/ 20562 w 78826"/>
            <a:gd name="connsiteY1" fmla="*/ 122523 h 140275"/>
            <a:gd name="connsiteX2" fmla="*/ 78826 w 78826"/>
            <a:gd name="connsiteY2" fmla="*/ 140275 h 140275"/>
            <a:gd name="connsiteX0" fmla="*/ 0 w 78826"/>
            <a:gd name="connsiteY0" fmla="*/ 0 h 140275"/>
            <a:gd name="connsiteX1" fmla="*/ 20562 w 78826"/>
            <a:gd name="connsiteY1" fmla="*/ 122523 h 140275"/>
            <a:gd name="connsiteX2" fmla="*/ 78826 w 78826"/>
            <a:gd name="connsiteY2" fmla="*/ 140275 h 140275"/>
            <a:gd name="connsiteX0" fmla="*/ 0 w 72278"/>
            <a:gd name="connsiteY0" fmla="*/ 0 h 142916"/>
            <a:gd name="connsiteX1" fmla="*/ 14014 w 72278"/>
            <a:gd name="connsiteY1" fmla="*/ 125164 h 142916"/>
            <a:gd name="connsiteX2" fmla="*/ 72278 w 72278"/>
            <a:gd name="connsiteY2" fmla="*/ 142916 h 142916"/>
            <a:gd name="connsiteX0" fmla="*/ 0 w 65156"/>
            <a:gd name="connsiteY0" fmla="*/ 0 h 142032"/>
            <a:gd name="connsiteX1" fmla="*/ 14014 w 65156"/>
            <a:gd name="connsiteY1" fmla="*/ 125164 h 142032"/>
            <a:gd name="connsiteX2" fmla="*/ 65156 w 65156"/>
            <a:gd name="connsiteY2" fmla="*/ 142032 h 142032"/>
            <a:gd name="connsiteX0" fmla="*/ 0 w 65156"/>
            <a:gd name="connsiteY0" fmla="*/ 0 h 142032"/>
            <a:gd name="connsiteX1" fmla="*/ 14014 w 65156"/>
            <a:gd name="connsiteY1" fmla="*/ 125164 h 142032"/>
            <a:gd name="connsiteX2" fmla="*/ 65156 w 65156"/>
            <a:gd name="connsiteY2" fmla="*/ 142032 h 142032"/>
            <a:gd name="connsiteX0" fmla="*/ 0 w 48580"/>
            <a:gd name="connsiteY0" fmla="*/ 0 h 154556"/>
            <a:gd name="connsiteX1" fmla="*/ 14014 w 48580"/>
            <a:gd name="connsiteY1" fmla="*/ 125164 h 154556"/>
            <a:gd name="connsiteX2" fmla="*/ 48580 w 48580"/>
            <a:gd name="connsiteY2" fmla="*/ 154556 h 1545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580" h="154556">
              <a:moveTo>
                <a:pt x="0" y="0"/>
              </a:moveTo>
              <a:cubicBezTo>
                <a:pt x="8090" y="92772"/>
                <a:pt x="6756" y="100626"/>
                <a:pt x="14014" y="125164"/>
              </a:cubicBezTo>
              <a:cubicBezTo>
                <a:pt x="34309" y="140492"/>
                <a:pt x="39942" y="154301"/>
                <a:pt x="48580" y="15455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456295</xdr:colOff>
      <xdr:row>1</xdr:row>
      <xdr:rowOff>85623</xdr:rowOff>
    </xdr:from>
    <xdr:to>
      <xdr:col>22</xdr:col>
      <xdr:colOff>156164</xdr:colOff>
      <xdr:row>3</xdr:row>
      <xdr:rowOff>59759</xdr:rowOff>
    </xdr:to>
    <xdr:sp macro="" textlink="">
      <xdr:nvSpPr>
        <xdr:cNvPr id="1583" name="Line 716">
          <a:extLst>
            <a:ext uri="{FF2B5EF4-FFF2-40B4-BE49-F238E27FC236}">
              <a16:creationId xmlns:a16="http://schemas.microsoft.com/office/drawing/2014/main" id="{D64136CA-FEEE-430D-BA25-947082DCA7B9}"/>
            </a:ext>
          </a:extLst>
        </xdr:cNvPr>
        <xdr:cNvSpPr>
          <a:spLocks noChangeShapeType="1"/>
        </xdr:cNvSpPr>
      </xdr:nvSpPr>
      <xdr:spPr bwMode="auto">
        <a:xfrm rot="3442023">
          <a:off x="14115172" y="180846"/>
          <a:ext cx="309416" cy="378049"/>
        </a:xfrm>
        <a:custGeom>
          <a:avLst/>
          <a:gdLst>
            <a:gd name="T0" fmla="*/ 0 w 908540"/>
            <a:gd name="T1" fmla="*/ 0 h 337038"/>
            <a:gd name="T2" fmla="*/ 261644 w 908540"/>
            <a:gd name="T3" fmla="*/ 246262 h 337038"/>
            <a:gd name="T4" fmla="*/ 1046577 w 908540"/>
            <a:gd name="T5" fmla="*/ 492525 h 337038"/>
            <a:gd name="T6" fmla="*/ 0 60000 65536"/>
            <a:gd name="T7" fmla="*/ 0 60000 65536"/>
            <a:gd name="T8" fmla="*/ 0 60000 65536"/>
            <a:gd name="connsiteX0" fmla="*/ 0 w 908540"/>
            <a:gd name="connsiteY0" fmla="*/ 0 h 337038"/>
            <a:gd name="connsiteX1" fmla="*/ 227136 w 908540"/>
            <a:gd name="connsiteY1" fmla="*/ 168519 h 337038"/>
            <a:gd name="connsiteX2" fmla="*/ 908540 w 908540"/>
            <a:gd name="connsiteY2" fmla="*/ 337038 h 337038"/>
            <a:gd name="connsiteX0" fmla="*/ 0 w 908540"/>
            <a:gd name="connsiteY0" fmla="*/ 0 h 337038"/>
            <a:gd name="connsiteX1" fmla="*/ 908540 w 908540"/>
            <a:gd name="connsiteY1" fmla="*/ 337038 h 337038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822854 w 822854"/>
            <a:gd name="connsiteY1" fmla="*/ 363087 h 363087"/>
            <a:gd name="connsiteX0" fmla="*/ 0 w 822854"/>
            <a:gd name="connsiteY0" fmla="*/ 0 h 363087"/>
            <a:gd name="connsiteX1" fmla="*/ 746689 w 822854"/>
            <a:gd name="connsiteY1" fmla="*/ 199352 h 363087"/>
            <a:gd name="connsiteX2" fmla="*/ 822854 w 822854"/>
            <a:gd name="connsiteY2" fmla="*/ 363087 h 363087"/>
            <a:gd name="connsiteX0" fmla="*/ 0 w 794291"/>
            <a:gd name="connsiteY0" fmla="*/ 0 h 407742"/>
            <a:gd name="connsiteX1" fmla="*/ 746689 w 794291"/>
            <a:gd name="connsiteY1" fmla="*/ 199352 h 407742"/>
            <a:gd name="connsiteX2" fmla="*/ 794291 w 794291"/>
            <a:gd name="connsiteY2" fmla="*/ 407742 h 407742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65729"/>
            <a:gd name="connsiteY0" fmla="*/ 0 h 329596"/>
            <a:gd name="connsiteX1" fmla="*/ 746689 w 765729"/>
            <a:gd name="connsiteY1" fmla="*/ 199352 h 329596"/>
            <a:gd name="connsiteX2" fmla="*/ 765729 w 765729"/>
            <a:gd name="connsiteY2" fmla="*/ 329596 h 329596"/>
            <a:gd name="connsiteX0" fmla="*/ 0 w 775249"/>
            <a:gd name="connsiteY0" fmla="*/ 0 h 396578"/>
            <a:gd name="connsiteX1" fmla="*/ 746689 w 775249"/>
            <a:gd name="connsiteY1" fmla="*/ 199352 h 396578"/>
            <a:gd name="connsiteX2" fmla="*/ 775249 w 775249"/>
            <a:gd name="connsiteY2" fmla="*/ 396578 h 396578"/>
            <a:gd name="connsiteX0" fmla="*/ 0 w 776177"/>
            <a:gd name="connsiteY0" fmla="*/ 0 h 396578"/>
            <a:gd name="connsiteX1" fmla="*/ 758471 w 776177"/>
            <a:gd name="connsiteY1" fmla="*/ 245884 h 396578"/>
            <a:gd name="connsiteX2" fmla="*/ 775249 w 776177"/>
            <a:gd name="connsiteY2" fmla="*/ 396578 h 396578"/>
            <a:gd name="connsiteX0" fmla="*/ 0 w 776177"/>
            <a:gd name="connsiteY0" fmla="*/ 0 h 396578"/>
            <a:gd name="connsiteX1" fmla="*/ 758471 w 776177"/>
            <a:gd name="connsiteY1" fmla="*/ 245884 h 396578"/>
            <a:gd name="connsiteX2" fmla="*/ 775249 w 776177"/>
            <a:gd name="connsiteY2" fmla="*/ 396578 h 39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6177" h="396578">
              <a:moveTo>
                <a:pt x="0" y="0"/>
              </a:moveTo>
              <a:cubicBezTo>
                <a:pt x="308514" y="67336"/>
                <a:pt x="733926" y="172037"/>
                <a:pt x="758471" y="245884"/>
              </a:cubicBezTo>
              <a:cubicBezTo>
                <a:pt x="790659" y="326334"/>
                <a:pt x="767541" y="295396"/>
                <a:pt x="775249" y="39657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16262</xdr:colOff>
      <xdr:row>5</xdr:row>
      <xdr:rowOff>106866</xdr:rowOff>
    </xdr:from>
    <xdr:to>
      <xdr:col>21</xdr:col>
      <xdr:colOff>218378</xdr:colOff>
      <xdr:row>6</xdr:row>
      <xdr:rowOff>127774</xdr:rowOff>
    </xdr:to>
    <xdr:sp macro="" textlink="">
      <xdr:nvSpPr>
        <xdr:cNvPr id="1584" name="Line 638">
          <a:extLst>
            <a:ext uri="{FF2B5EF4-FFF2-40B4-BE49-F238E27FC236}">
              <a16:creationId xmlns:a16="http://schemas.microsoft.com/office/drawing/2014/main" id="{E1E3507F-7A3F-4090-92CB-FAE9EFD0673C}"/>
            </a:ext>
          </a:extLst>
        </xdr:cNvPr>
        <xdr:cNvSpPr>
          <a:spLocks noChangeShapeType="1"/>
        </xdr:cNvSpPr>
      </xdr:nvSpPr>
      <xdr:spPr bwMode="auto">
        <a:xfrm flipV="1">
          <a:off x="13640822" y="906966"/>
          <a:ext cx="202116" cy="1885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30200</xdr:colOff>
      <xdr:row>5</xdr:row>
      <xdr:rowOff>41816</xdr:rowOff>
    </xdr:from>
    <xdr:to>
      <xdr:col>21</xdr:col>
      <xdr:colOff>202115</xdr:colOff>
      <xdr:row>5</xdr:row>
      <xdr:rowOff>103460</xdr:rowOff>
    </xdr:to>
    <xdr:sp macro="" textlink="">
      <xdr:nvSpPr>
        <xdr:cNvPr id="1585" name="Line 638">
          <a:extLst>
            <a:ext uri="{FF2B5EF4-FFF2-40B4-BE49-F238E27FC236}">
              <a16:creationId xmlns:a16="http://schemas.microsoft.com/office/drawing/2014/main" id="{135103AE-9776-43FF-AA5B-6B8F7C51D46D}"/>
            </a:ext>
          </a:extLst>
        </xdr:cNvPr>
        <xdr:cNvSpPr>
          <a:spLocks noChangeShapeType="1"/>
        </xdr:cNvSpPr>
      </xdr:nvSpPr>
      <xdr:spPr bwMode="auto">
        <a:xfrm flipH="1" flipV="1">
          <a:off x="13654760" y="841916"/>
          <a:ext cx="171915" cy="616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21</xdr:col>
      <xdr:colOff>151008</xdr:colOff>
      <xdr:row>5</xdr:row>
      <xdr:rowOff>55755</xdr:rowOff>
    </xdr:from>
    <xdr:to>
      <xdr:col>21</xdr:col>
      <xdr:colOff>264842</xdr:colOff>
      <xdr:row>6</xdr:row>
      <xdr:rowOff>8280</xdr:rowOff>
    </xdr:to>
    <xdr:pic>
      <xdr:nvPicPr>
        <xdr:cNvPr id="1586" name="図 1585">
          <a:extLst>
            <a:ext uri="{FF2B5EF4-FFF2-40B4-BE49-F238E27FC236}">
              <a16:creationId xmlns:a16="http://schemas.microsoft.com/office/drawing/2014/main" id="{FFD69CDF-E31C-4409-B852-00A4862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75568" y="855855"/>
          <a:ext cx="113834" cy="120165"/>
        </a:xfrm>
        <a:prstGeom prst="rect">
          <a:avLst/>
        </a:prstGeom>
      </xdr:spPr>
    </xdr:pic>
    <xdr:clientData/>
  </xdr:twoCellAnchor>
  <xdr:twoCellAnchor>
    <xdr:from>
      <xdr:col>21</xdr:col>
      <xdr:colOff>137685</xdr:colOff>
      <xdr:row>6</xdr:row>
      <xdr:rowOff>20313</xdr:rowOff>
    </xdr:from>
    <xdr:to>
      <xdr:col>21</xdr:col>
      <xdr:colOff>281103</xdr:colOff>
      <xdr:row>6</xdr:row>
      <xdr:rowOff>146581</xdr:rowOff>
    </xdr:to>
    <xdr:sp macro="" textlink="">
      <xdr:nvSpPr>
        <xdr:cNvPr id="1587" name="AutoShape 606">
          <a:extLst>
            <a:ext uri="{FF2B5EF4-FFF2-40B4-BE49-F238E27FC236}">
              <a16:creationId xmlns:a16="http://schemas.microsoft.com/office/drawing/2014/main" id="{CF24E2B2-88C8-4022-8E2A-C597C77B3DEB}"/>
            </a:ext>
          </a:extLst>
        </xdr:cNvPr>
        <xdr:cNvSpPr>
          <a:spLocks noChangeArrowheads="1"/>
        </xdr:cNvSpPr>
      </xdr:nvSpPr>
      <xdr:spPr bwMode="auto">
        <a:xfrm>
          <a:off x="13762245" y="988053"/>
          <a:ext cx="143418" cy="1262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242664</xdr:colOff>
      <xdr:row>7</xdr:row>
      <xdr:rowOff>1621</xdr:rowOff>
    </xdr:from>
    <xdr:to>
      <xdr:col>21</xdr:col>
      <xdr:colOff>473529</xdr:colOff>
      <xdr:row>8</xdr:row>
      <xdr:rowOff>39720</xdr:rowOff>
    </xdr:to>
    <xdr:sp macro="" textlink="">
      <xdr:nvSpPr>
        <xdr:cNvPr id="1588" name="Text Box 1664">
          <a:extLst>
            <a:ext uri="{FF2B5EF4-FFF2-40B4-BE49-F238E27FC236}">
              <a16:creationId xmlns:a16="http://schemas.microsoft.com/office/drawing/2014/main" id="{E2960B17-5807-4DE9-A8CC-9C0C05B706FA}"/>
            </a:ext>
          </a:extLst>
        </xdr:cNvPr>
        <xdr:cNvSpPr txBox="1">
          <a:spLocks noChangeArrowheads="1"/>
        </xdr:cNvSpPr>
      </xdr:nvSpPr>
      <xdr:spPr bwMode="auto">
        <a:xfrm flipV="1">
          <a:off x="13867224" y="1137001"/>
          <a:ext cx="230865" cy="20573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0" rIns="0" bIns="3600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↗</a:t>
          </a:r>
          <a:endParaRPr lang="en-US" altLang="ja-JP" sz="900" b="1" i="0" u="none" strike="noStrike" baseline="0">
            <a:solidFill>
              <a:srgbClr val="00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垂水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515313</xdr:colOff>
      <xdr:row>3</xdr:row>
      <xdr:rowOff>97858</xdr:rowOff>
    </xdr:from>
    <xdr:to>
      <xdr:col>21</xdr:col>
      <xdr:colOff>617531</xdr:colOff>
      <xdr:row>4</xdr:row>
      <xdr:rowOff>22869</xdr:rowOff>
    </xdr:to>
    <xdr:sp macro="" textlink="">
      <xdr:nvSpPr>
        <xdr:cNvPr id="1589" name="Oval 609">
          <a:extLst>
            <a:ext uri="{FF2B5EF4-FFF2-40B4-BE49-F238E27FC236}">
              <a16:creationId xmlns:a16="http://schemas.microsoft.com/office/drawing/2014/main" id="{112701A2-F835-4C9C-9BF6-824ECEC5B1B7}"/>
            </a:ext>
          </a:extLst>
        </xdr:cNvPr>
        <xdr:cNvSpPr>
          <a:spLocks noChangeArrowheads="1"/>
        </xdr:cNvSpPr>
      </xdr:nvSpPr>
      <xdr:spPr bwMode="auto">
        <a:xfrm>
          <a:off x="14139873" y="562678"/>
          <a:ext cx="102218" cy="926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328030</xdr:colOff>
      <xdr:row>4</xdr:row>
      <xdr:rowOff>20320</xdr:rowOff>
    </xdr:from>
    <xdr:ext cx="641116" cy="122709"/>
    <xdr:sp macro="" textlink="">
      <xdr:nvSpPr>
        <xdr:cNvPr id="1590" name="Text Box 1323">
          <a:extLst>
            <a:ext uri="{FF2B5EF4-FFF2-40B4-BE49-F238E27FC236}">
              <a16:creationId xmlns:a16="http://schemas.microsoft.com/office/drawing/2014/main" id="{12294874-2E2D-4C83-A184-3E3A2EB869F2}"/>
            </a:ext>
          </a:extLst>
        </xdr:cNvPr>
        <xdr:cNvSpPr txBox="1">
          <a:spLocks noChangeArrowheads="1"/>
        </xdr:cNvSpPr>
      </xdr:nvSpPr>
      <xdr:spPr bwMode="auto">
        <a:xfrm>
          <a:off x="13952590" y="652780"/>
          <a:ext cx="641116" cy="122709"/>
        </a:xfrm>
        <a:prstGeom prst="rect">
          <a:avLst/>
        </a:prstGeom>
        <a:solidFill>
          <a:schemeClr val="bg1"/>
        </a:solidFill>
        <a:ln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星稜中学校前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 editAs="oneCell">
    <xdr:from>
      <xdr:col>21</xdr:col>
      <xdr:colOff>244378</xdr:colOff>
      <xdr:row>4</xdr:row>
      <xdr:rowOff>113790</xdr:rowOff>
    </xdr:from>
    <xdr:to>
      <xdr:col>21</xdr:col>
      <xdr:colOff>620135</xdr:colOff>
      <xdr:row>7</xdr:row>
      <xdr:rowOff>54261</xdr:rowOff>
    </xdr:to>
    <xdr:pic>
      <xdr:nvPicPr>
        <xdr:cNvPr id="1591" name="図 1590">
          <a:extLst>
            <a:ext uri="{FF2B5EF4-FFF2-40B4-BE49-F238E27FC236}">
              <a16:creationId xmlns:a16="http://schemas.microsoft.com/office/drawing/2014/main" id="{35A7FD91-A44B-45D9-B243-0B2F98FE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3064844">
          <a:off x="13835121" y="780067"/>
          <a:ext cx="443391" cy="375757"/>
        </a:xfrm>
        <a:prstGeom prst="rect">
          <a:avLst/>
        </a:prstGeom>
      </xdr:spPr>
    </xdr:pic>
    <xdr:clientData/>
  </xdr:twoCellAnchor>
  <xdr:oneCellAnchor>
    <xdr:from>
      <xdr:col>21</xdr:col>
      <xdr:colOff>165610</xdr:colOff>
      <xdr:row>3</xdr:row>
      <xdr:rowOff>81280</xdr:rowOff>
    </xdr:from>
    <xdr:ext cx="189091" cy="286508"/>
    <xdr:sp macro="" textlink="">
      <xdr:nvSpPr>
        <xdr:cNvPr id="1592" name="Text Box 1620">
          <a:extLst>
            <a:ext uri="{FF2B5EF4-FFF2-40B4-BE49-F238E27FC236}">
              <a16:creationId xmlns:a16="http://schemas.microsoft.com/office/drawing/2014/main" id="{E3505BDD-D6AC-4DC3-AA00-086AD191153E}"/>
            </a:ext>
          </a:extLst>
        </xdr:cNvPr>
        <xdr:cNvSpPr txBox="1">
          <a:spLocks noChangeArrowheads="1"/>
        </xdr:cNvSpPr>
      </xdr:nvSpPr>
      <xdr:spPr bwMode="auto">
        <a:xfrm>
          <a:off x="13790170" y="546100"/>
          <a:ext cx="189091" cy="28650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22</xdr:col>
      <xdr:colOff>143719</xdr:colOff>
      <xdr:row>8</xdr:row>
      <xdr:rowOff>35855</xdr:rowOff>
    </xdr:from>
    <xdr:to>
      <xdr:col>22</xdr:col>
      <xdr:colOff>441960</xdr:colOff>
      <xdr:row>8</xdr:row>
      <xdr:rowOff>152696</xdr:rowOff>
    </xdr:to>
    <xdr:sp macro="" textlink="">
      <xdr:nvSpPr>
        <xdr:cNvPr id="1593" name="Text Box 1560">
          <a:extLst>
            <a:ext uri="{FF2B5EF4-FFF2-40B4-BE49-F238E27FC236}">
              <a16:creationId xmlns:a16="http://schemas.microsoft.com/office/drawing/2014/main" id="{3A9AB6C8-31B6-4260-A293-BD96FB35499F}"/>
            </a:ext>
          </a:extLst>
        </xdr:cNvPr>
        <xdr:cNvSpPr txBox="1">
          <a:spLocks noChangeArrowheads="1"/>
        </xdr:cNvSpPr>
      </xdr:nvSpPr>
      <xdr:spPr bwMode="auto">
        <a:xfrm>
          <a:off x="14446459" y="1338875"/>
          <a:ext cx="298241" cy="11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t" upright="1"/>
        <a:lstStyle/>
        <a:p>
          <a:pPr algn="ctr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 </a:t>
          </a:r>
        </a:p>
      </xdr:txBody>
    </xdr:sp>
    <xdr:clientData/>
  </xdr:twoCellAnchor>
  <xdr:twoCellAnchor>
    <xdr:from>
      <xdr:col>21</xdr:col>
      <xdr:colOff>382966</xdr:colOff>
      <xdr:row>4</xdr:row>
      <xdr:rowOff>33290</xdr:rowOff>
    </xdr:from>
    <xdr:to>
      <xdr:col>22</xdr:col>
      <xdr:colOff>180189</xdr:colOff>
      <xdr:row>8</xdr:row>
      <xdr:rowOff>97579</xdr:rowOff>
    </xdr:to>
    <xdr:sp macro="" textlink="">
      <xdr:nvSpPr>
        <xdr:cNvPr id="1594" name="AutoShape 1561">
          <a:extLst>
            <a:ext uri="{FF2B5EF4-FFF2-40B4-BE49-F238E27FC236}">
              <a16:creationId xmlns:a16="http://schemas.microsoft.com/office/drawing/2014/main" id="{D8374AB5-01CE-40E2-934F-C64B19FD7CAA}"/>
            </a:ext>
          </a:extLst>
        </xdr:cNvPr>
        <xdr:cNvSpPr>
          <a:spLocks/>
        </xdr:cNvSpPr>
      </xdr:nvSpPr>
      <xdr:spPr bwMode="auto">
        <a:xfrm rot="13770201" flipH="1" flipV="1">
          <a:off x="13877803" y="795473"/>
          <a:ext cx="734849" cy="475403"/>
        </a:xfrm>
        <a:prstGeom prst="rightBrace">
          <a:avLst>
            <a:gd name="adj1" fmla="val 41013"/>
            <a:gd name="adj2" fmla="val 49769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22</xdr:col>
      <xdr:colOff>162558</xdr:colOff>
      <xdr:row>3</xdr:row>
      <xdr:rowOff>10251</xdr:rowOff>
    </xdr:from>
    <xdr:to>
      <xdr:col>22</xdr:col>
      <xdr:colOff>351805</xdr:colOff>
      <xdr:row>4</xdr:row>
      <xdr:rowOff>44810</xdr:rowOff>
    </xdr:to>
    <xdr:pic>
      <xdr:nvPicPr>
        <xdr:cNvPr id="1595" name="図 67" descr="「コンビニのロゴ」の画像検索結果">
          <a:extLst>
            <a:ext uri="{FF2B5EF4-FFF2-40B4-BE49-F238E27FC236}">
              <a16:creationId xmlns:a16="http://schemas.microsoft.com/office/drawing/2014/main" id="{C0AACDCB-19EC-4F88-836E-F053E9B06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4465298" y="475071"/>
          <a:ext cx="189247" cy="202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</xdr:col>
      <xdr:colOff>359228</xdr:colOff>
      <xdr:row>1</xdr:row>
      <xdr:rowOff>162199</xdr:rowOff>
    </xdr:from>
    <xdr:ext cx="238760" cy="228600"/>
    <xdr:sp macro="" textlink="">
      <xdr:nvSpPr>
        <xdr:cNvPr id="1596" name="Text Box 1620">
          <a:extLst>
            <a:ext uri="{FF2B5EF4-FFF2-40B4-BE49-F238E27FC236}">
              <a16:creationId xmlns:a16="http://schemas.microsoft.com/office/drawing/2014/main" id="{7BEA26F6-66A4-4B58-A18D-C33C3ACBE15F}"/>
            </a:ext>
          </a:extLst>
        </xdr:cNvPr>
        <xdr:cNvSpPr txBox="1">
          <a:spLocks noChangeArrowheads="1"/>
        </xdr:cNvSpPr>
      </xdr:nvSpPr>
      <xdr:spPr bwMode="auto">
        <a:xfrm flipH="1">
          <a:off x="13983788" y="291739"/>
          <a:ext cx="238760" cy="22860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垂水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28593</xdr:colOff>
      <xdr:row>3</xdr:row>
      <xdr:rowOff>78007</xdr:rowOff>
    </xdr:from>
    <xdr:to>
      <xdr:col>23</xdr:col>
      <xdr:colOff>209550</xdr:colOff>
      <xdr:row>4</xdr:row>
      <xdr:rowOff>19049</xdr:rowOff>
    </xdr:to>
    <xdr:sp macro="" textlink="">
      <xdr:nvSpPr>
        <xdr:cNvPr id="1597" name="六角形 1596">
          <a:extLst>
            <a:ext uri="{FF2B5EF4-FFF2-40B4-BE49-F238E27FC236}">
              <a16:creationId xmlns:a16="http://schemas.microsoft.com/office/drawing/2014/main" id="{1F6B149B-7AB0-4B34-B736-0AB04FE45C58}"/>
            </a:ext>
          </a:extLst>
        </xdr:cNvPr>
        <xdr:cNvSpPr/>
      </xdr:nvSpPr>
      <xdr:spPr bwMode="auto">
        <a:xfrm>
          <a:off x="15009513" y="542827"/>
          <a:ext cx="180957" cy="10868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236873</xdr:colOff>
      <xdr:row>3</xdr:row>
      <xdr:rowOff>88168</xdr:rowOff>
    </xdr:from>
    <xdr:to>
      <xdr:col>23</xdr:col>
      <xdr:colOff>380544</xdr:colOff>
      <xdr:row>4</xdr:row>
      <xdr:rowOff>21647</xdr:rowOff>
    </xdr:to>
    <xdr:sp macro="" textlink="">
      <xdr:nvSpPr>
        <xdr:cNvPr id="1598" name="六角形 1597">
          <a:extLst>
            <a:ext uri="{FF2B5EF4-FFF2-40B4-BE49-F238E27FC236}">
              <a16:creationId xmlns:a16="http://schemas.microsoft.com/office/drawing/2014/main" id="{39F39F7D-D3F1-4972-8377-26EE94F0437E}"/>
            </a:ext>
          </a:extLst>
        </xdr:cNvPr>
        <xdr:cNvSpPr/>
      </xdr:nvSpPr>
      <xdr:spPr bwMode="auto">
        <a:xfrm>
          <a:off x="15217793" y="552988"/>
          <a:ext cx="143671" cy="101119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0</xdr:colOff>
      <xdr:row>1</xdr:row>
      <xdr:rowOff>0</xdr:rowOff>
    </xdr:from>
    <xdr:to>
      <xdr:col>27</xdr:col>
      <xdr:colOff>176125</xdr:colOff>
      <xdr:row>1</xdr:row>
      <xdr:rowOff>158115</xdr:rowOff>
    </xdr:to>
    <xdr:sp macro="" textlink="">
      <xdr:nvSpPr>
        <xdr:cNvPr id="1599" name="六角形 1598">
          <a:extLst>
            <a:ext uri="{FF2B5EF4-FFF2-40B4-BE49-F238E27FC236}">
              <a16:creationId xmlns:a16="http://schemas.microsoft.com/office/drawing/2014/main" id="{9D9B5C76-F3B0-46BF-BDD3-71276D0F42B8}"/>
            </a:ext>
          </a:extLst>
        </xdr:cNvPr>
        <xdr:cNvSpPr/>
      </xdr:nvSpPr>
      <xdr:spPr bwMode="auto">
        <a:xfrm>
          <a:off x="17693640" y="129540"/>
          <a:ext cx="17612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0</xdr:colOff>
      <xdr:row>1</xdr:row>
      <xdr:rowOff>0</xdr:rowOff>
    </xdr:from>
    <xdr:to>
      <xdr:col>29</xdr:col>
      <xdr:colOff>176125</xdr:colOff>
      <xdr:row>1</xdr:row>
      <xdr:rowOff>158115</xdr:rowOff>
    </xdr:to>
    <xdr:sp macro="" textlink="">
      <xdr:nvSpPr>
        <xdr:cNvPr id="1600" name="六角形 1599">
          <a:extLst>
            <a:ext uri="{FF2B5EF4-FFF2-40B4-BE49-F238E27FC236}">
              <a16:creationId xmlns:a16="http://schemas.microsoft.com/office/drawing/2014/main" id="{B17BDD4D-55B0-4FF1-B9CF-7367B4BFB166}"/>
            </a:ext>
          </a:extLst>
        </xdr:cNvPr>
        <xdr:cNvSpPr/>
      </xdr:nvSpPr>
      <xdr:spPr bwMode="auto">
        <a:xfrm>
          <a:off x="19050000" y="129540"/>
          <a:ext cx="17612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0</xdr:colOff>
      <xdr:row>9</xdr:row>
      <xdr:rowOff>0</xdr:rowOff>
    </xdr:from>
    <xdr:to>
      <xdr:col>21</xdr:col>
      <xdr:colOff>176125</xdr:colOff>
      <xdr:row>9</xdr:row>
      <xdr:rowOff>158115</xdr:rowOff>
    </xdr:to>
    <xdr:sp macro="" textlink="">
      <xdr:nvSpPr>
        <xdr:cNvPr id="1601" name="六角形 1600">
          <a:extLst>
            <a:ext uri="{FF2B5EF4-FFF2-40B4-BE49-F238E27FC236}">
              <a16:creationId xmlns:a16="http://schemas.microsoft.com/office/drawing/2014/main" id="{EEAA2CC5-0735-4D1F-9635-295E8B392DC0}"/>
            </a:ext>
          </a:extLst>
        </xdr:cNvPr>
        <xdr:cNvSpPr/>
      </xdr:nvSpPr>
      <xdr:spPr bwMode="auto">
        <a:xfrm>
          <a:off x="13624560" y="1470660"/>
          <a:ext cx="17612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14748</xdr:colOff>
      <xdr:row>8</xdr:row>
      <xdr:rowOff>167148</xdr:rowOff>
    </xdr:from>
    <xdr:to>
      <xdr:col>29</xdr:col>
      <xdr:colOff>190873</xdr:colOff>
      <xdr:row>9</xdr:row>
      <xdr:rowOff>158115</xdr:rowOff>
    </xdr:to>
    <xdr:sp macro="" textlink="">
      <xdr:nvSpPr>
        <xdr:cNvPr id="1602" name="六角形 1601">
          <a:extLst>
            <a:ext uri="{FF2B5EF4-FFF2-40B4-BE49-F238E27FC236}">
              <a16:creationId xmlns:a16="http://schemas.microsoft.com/office/drawing/2014/main" id="{FA103DD6-E5C9-4587-9325-CE3B582F4B4B}"/>
            </a:ext>
          </a:extLst>
        </xdr:cNvPr>
        <xdr:cNvSpPr/>
      </xdr:nvSpPr>
      <xdr:spPr bwMode="auto">
        <a:xfrm>
          <a:off x="19064748" y="1470168"/>
          <a:ext cx="176125" cy="15860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16117</xdr:colOff>
      <xdr:row>25</xdr:row>
      <xdr:rowOff>15238</xdr:rowOff>
    </xdr:from>
    <xdr:to>
      <xdr:col>21</xdr:col>
      <xdr:colOff>207482</xdr:colOff>
      <xdr:row>25</xdr:row>
      <xdr:rowOff>177163</xdr:rowOff>
    </xdr:to>
    <xdr:sp macro="" textlink="">
      <xdr:nvSpPr>
        <xdr:cNvPr id="1603" name="六角形 1602">
          <a:extLst>
            <a:ext uri="{FF2B5EF4-FFF2-40B4-BE49-F238E27FC236}">
              <a16:creationId xmlns:a16="http://schemas.microsoft.com/office/drawing/2014/main" id="{4CB90260-77B5-4850-8EFC-19A8F6C63717}"/>
            </a:ext>
          </a:extLst>
        </xdr:cNvPr>
        <xdr:cNvSpPr/>
      </xdr:nvSpPr>
      <xdr:spPr bwMode="auto">
        <a:xfrm>
          <a:off x="13640677" y="416813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25</xdr:col>
      <xdr:colOff>7620</xdr:colOff>
      <xdr:row>25</xdr:row>
      <xdr:rowOff>5715</xdr:rowOff>
    </xdr:from>
    <xdr:to>
      <xdr:col>25</xdr:col>
      <xdr:colOff>198985</xdr:colOff>
      <xdr:row>26</xdr:row>
      <xdr:rowOff>0</xdr:rowOff>
    </xdr:to>
    <xdr:sp macro="" textlink="">
      <xdr:nvSpPr>
        <xdr:cNvPr id="1604" name="六角形 1603">
          <a:extLst>
            <a:ext uri="{FF2B5EF4-FFF2-40B4-BE49-F238E27FC236}">
              <a16:creationId xmlns:a16="http://schemas.microsoft.com/office/drawing/2014/main" id="{C44AD602-2E8B-44E3-AF94-E1D3295C9870}"/>
            </a:ext>
          </a:extLst>
        </xdr:cNvPr>
        <xdr:cNvSpPr/>
      </xdr:nvSpPr>
      <xdr:spPr bwMode="auto">
        <a:xfrm>
          <a:off x="16344900" y="415861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3417</xdr:colOff>
      <xdr:row>25</xdr:row>
      <xdr:rowOff>950</xdr:rowOff>
    </xdr:from>
    <xdr:to>
      <xdr:col>29</xdr:col>
      <xdr:colOff>197957</xdr:colOff>
      <xdr:row>25</xdr:row>
      <xdr:rowOff>155255</xdr:rowOff>
    </xdr:to>
    <xdr:sp macro="" textlink="">
      <xdr:nvSpPr>
        <xdr:cNvPr id="1605" name="六角形 1604">
          <a:extLst>
            <a:ext uri="{FF2B5EF4-FFF2-40B4-BE49-F238E27FC236}">
              <a16:creationId xmlns:a16="http://schemas.microsoft.com/office/drawing/2014/main" id="{3B3208AA-3FB4-4F93-9061-6EE60E71AB6E}"/>
            </a:ext>
          </a:extLst>
        </xdr:cNvPr>
        <xdr:cNvSpPr/>
      </xdr:nvSpPr>
      <xdr:spPr bwMode="auto">
        <a:xfrm>
          <a:off x="19053417" y="4153850"/>
          <a:ext cx="194540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26</xdr:col>
      <xdr:colOff>667799</xdr:colOff>
      <xdr:row>9</xdr:row>
      <xdr:rowOff>20468</xdr:rowOff>
    </xdr:from>
    <xdr:to>
      <xdr:col>27</xdr:col>
      <xdr:colOff>140564</xdr:colOff>
      <xdr:row>9</xdr:row>
      <xdr:rowOff>152892</xdr:rowOff>
    </xdr:to>
    <xdr:sp macro="" textlink="">
      <xdr:nvSpPr>
        <xdr:cNvPr id="1606" name="六角形 1605">
          <a:extLst>
            <a:ext uri="{FF2B5EF4-FFF2-40B4-BE49-F238E27FC236}">
              <a16:creationId xmlns:a16="http://schemas.microsoft.com/office/drawing/2014/main" id="{20205A59-150D-4E7A-997F-A7868C9F75DA}"/>
            </a:ext>
          </a:extLst>
        </xdr:cNvPr>
        <xdr:cNvSpPr/>
      </xdr:nvSpPr>
      <xdr:spPr bwMode="auto">
        <a:xfrm>
          <a:off x="17683259" y="1491128"/>
          <a:ext cx="150945" cy="1324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274252</xdr:colOff>
      <xdr:row>5</xdr:row>
      <xdr:rowOff>12670</xdr:rowOff>
    </xdr:from>
    <xdr:ext cx="654898" cy="400286"/>
    <xdr:sp macro="" textlink="">
      <xdr:nvSpPr>
        <xdr:cNvPr id="1607" name="Text Box 616">
          <a:extLst>
            <a:ext uri="{FF2B5EF4-FFF2-40B4-BE49-F238E27FC236}">
              <a16:creationId xmlns:a16="http://schemas.microsoft.com/office/drawing/2014/main" id="{D6B5FD0C-427A-447D-8954-C9D318658588}"/>
            </a:ext>
          </a:extLst>
        </xdr:cNvPr>
        <xdr:cNvSpPr txBox="1">
          <a:spLocks noChangeArrowheads="1"/>
        </xdr:cNvSpPr>
      </xdr:nvSpPr>
      <xdr:spPr bwMode="auto">
        <a:xfrm>
          <a:off x="15255172" y="812770"/>
          <a:ext cx="654898" cy="40028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0" rIns="7200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垂水仲田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三丁目店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24</xdr:col>
      <xdr:colOff>216098</xdr:colOff>
      <xdr:row>4</xdr:row>
      <xdr:rowOff>146957</xdr:rowOff>
    </xdr:from>
    <xdr:to>
      <xdr:col>24</xdr:col>
      <xdr:colOff>304521</xdr:colOff>
      <xdr:row>6</xdr:row>
      <xdr:rowOff>45786</xdr:rowOff>
    </xdr:to>
    <xdr:sp macro="" textlink="">
      <xdr:nvSpPr>
        <xdr:cNvPr id="1608" name="Freeform 601">
          <a:extLst>
            <a:ext uri="{FF2B5EF4-FFF2-40B4-BE49-F238E27FC236}">
              <a16:creationId xmlns:a16="http://schemas.microsoft.com/office/drawing/2014/main" id="{961C0469-E196-429B-9AE3-0625B1614431}"/>
            </a:ext>
          </a:extLst>
        </xdr:cNvPr>
        <xdr:cNvSpPr>
          <a:spLocks/>
        </xdr:cNvSpPr>
      </xdr:nvSpPr>
      <xdr:spPr bwMode="auto">
        <a:xfrm rot="16200000" flipH="1" flipV="1">
          <a:off x="15802355" y="852260"/>
          <a:ext cx="234109" cy="8842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23</xdr:col>
      <xdr:colOff>81904</xdr:colOff>
      <xdr:row>7</xdr:row>
      <xdr:rowOff>67019</xdr:rowOff>
    </xdr:from>
    <xdr:ext cx="488368" cy="213200"/>
    <xdr:sp macro="" textlink="">
      <xdr:nvSpPr>
        <xdr:cNvPr id="1609" name="Text Box 303">
          <a:extLst>
            <a:ext uri="{FF2B5EF4-FFF2-40B4-BE49-F238E27FC236}">
              <a16:creationId xmlns:a16="http://schemas.microsoft.com/office/drawing/2014/main" id="{8ED7CA2B-0939-47A7-A34C-3108C870F5C0}"/>
            </a:ext>
          </a:extLst>
        </xdr:cNvPr>
        <xdr:cNvSpPr txBox="1">
          <a:spLocks noChangeArrowheads="1"/>
        </xdr:cNvSpPr>
      </xdr:nvSpPr>
      <xdr:spPr bwMode="auto">
        <a:xfrm>
          <a:off x="15062824" y="1202399"/>
          <a:ext cx="488368" cy="2132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0" rIns="0" bIns="0" anchor="b" anchorCtr="0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24</xdr:col>
      <xdr:colOff>130629</xdr:colOff>
      <xdr:row>6</xdr:row>
      <xdr:rowOff>103414</xdr:rowOff>
    </xdr:from>
    <xdr:to>
      <xdr:col>24</xdr:col>
      <xdr:colOff>315685</xdr:colOff>
      <xdr:row>8</xdr:row>
      <xdr:rowOff>152399</xdr:rowOff>
    </xdr:to>
    <xdr:sp macro="" textlink="">
      <xdr:nvSpPr>
        <xdr:cNvPr id="1610" name="Freeform 601">
          <a:extLst>
            <a:ext uri="{FF2B5EF4-FFF2-40B4-BE49-F238E27FC236}">
              <a16:creationId xmlns:a16="http://schemas.microsoft.com/office/drawing/2014/main" id="{0B814D54-EFD9-42E1-B69A-3E499C8FC6F4}"/>
            </a:ext>
          </a:extLst>
        </xdr:cNvPr>
        <xdr:cNvSpPr>
          <a:spLocks/>
        </xdr:cNvSpPr>
      </xdr:nvSpPr>
      <xdr:spPr bwMode="auto">
        <a:xfrm>
          <a:off x="15789729" y="1071154"/>
          <a:ext cx="185056" cy="38426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242438</xdr:colOff>
      <xdr:row>7</xdr:row>
      <xdr:rowOff>7912</xdr:rowOff>
    </xdr:from>
    <xdr:to>
      <xdr:col>24</xdr:col>
      <xdr:colOff>382953</xdr:colOff>
      <xdr:row>7</xdr:row>
      <xdr:rowOff>118307</xdr:rowOff>
    </xdr:to>
    <xdr:sp macro="" textlink="">
      <xdr:nvSpPr>
        <xdr:cNvPr id="1611" name="AutoShape 605">
          <a:extLst>
            <a:ext uri="{FF2B5EF4-FFF2-40B4-BE49-F238E27FC236}">
              <a16:creationId xmlns:a16="http://schemas.microsoft.com/office/drawing/2014/main" id="{DE7AD358-9C99-4837-88C0-FF59B3C8A6BC}"/>
            </a:ext>
          </a:extLst>
        </xdr:cNvPr>
        <xdr:cNvSpPr>
          <a:spLocks noChangeArrowheads="1"/>
        </xdr:cNvSpPr>
      </xdr:nvSpPr>
      <xdr:spPr bwMode="auto">
        <a:xfrm>
          <a:off x="15901538" y="1143292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24</xdr:col>
      <xdr:colOff>229351</xdr:colOff>
      <xdr:row>7</xdr:row>
      <xdr:rowOff>141513</xdr:rowOff>
    </xdr:from>
    <xdr:to>
      <xdr:col>24</xdr:col>
      <xdr:colOff>382016</xdr:colOff>
      <xdr:row>8</xdr:row>
      <xdr:rowOff>132916</xdr:rowOff>
    </xdr:to>
    <xdr:pic>
      <xdr:nvPicPr>
        <xdr:cNvPr id="1612" name="図 1611">
          <a:extLst>
            <a:ext uri="{FF2B5EF4-FFF2-40B4-BE49-F238E27FC236}">
              <a16:creationId xmlns:a16="http://schemas.microsoft.com/office/drawing/2014/main" id="{90143076-0473-44D1-B78D-85B6603F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88451" y="1276893"/>
          <a:ext cx="152665" cy="159043"/>
        </a:xfrm>
        <a:prstGeom prst="rect">
          <a:avLst/>
        </a:prstGeom>
      </xdr:spPr>
    </xdr:pic>
    <xdr:clientData/>
  </xdr:twoCellAnchor>
  <xdr:oneCellAnchor>
    <xdr:from>
      <xdr:col>24</xdr:col>
      <xdr:colOff>288476</xdr:colOff>
      <xdr:row>5</xdr:row>
      <xdr:rowOff>168727</xdr:rowOff>
    </xdr:from>
    <xdr:ext cx="189091" cy="286508"/>
    <xdr:sp macro="" textlink="">
      <xdr:nvSpPr>
        <xdr:cNvPr id="1613" name="Text Box 1620">
          <a:extLst>
            <a:ext uri="{FF2B5EF4-FFF2-40B4-BE49-F238E27FC236}">
              <a16:creationId xmlns:a16="http://schemas.microsoft.com/office/drawing/2014/main" id="{BBD1A5A8-3F0B-4526-9A6D-7C25D8F1F9EC}"/>
            </a:ext>
          </a:extLst>
        </xdr:cNvPr>
        <xdr:cNvSpPr txBox="1">
          <a:spLocks noChangeArrowheads="1"/>
        </xdr:cNvSpPr>
      </xdr:nvSpPr>
      <xdr:spPr bwMode="auto">
        <a:xfrm>
          <a:off x="15947576" y="968827"/>
          <a:ext cx="189091" cy="28650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582384</xdr:colOff>
      <xdr:row>5</xdr:row>
      <xdr:rowOff>114300</xdr:rowOff>
    </xdr:from>
    <xdr:to>
      <xdr:col>26</xdr:col>
      <xdr:colOff>364670</xdr:colOff>
      <xdr:row>5</xdr:row>
      <xdr:rowOff>125185</xdr:rowOff>
    </xdr:to>
    <xdr:sp macro="" textlink="">
      <xdr:nvSpPr>
        <xdr:cNvPr id="1614" name="Line 638">
          <a:extLst>
            <a:ext uri="{FF2B5EF4-FFF2-40B4-BE49-F238E27FC236}">
              <a16:creationId xmlns:a16="http://schemas.microsoft.com/office/drawing/2014/main" id="{5B90E1CF-839F-44DD-8BF2-C021D8195F6A}"/>
            </a:ext>
          </a:extLst>
        </xdr:cNvPr>
        <xdr:cNvSpPr>
          <a:spLocks noChangeShapeType="1"/>
        </xdr:cNvSpPr>
      </xdr:nvSpPr>
      <xdr:spPr bwMode="auto">
        <a:xfrm flipH="1" flipV="1">
          <a:off x="16919664" y="914400"/>
          <a:ext cx="460466" cy="108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81643</xdr:colOff>
      <xdr:row>5</xdr:row>
      <xdr:rowOff>103413</xdr:rowOff>
    </xdr:from>
    <xdr:to>
      <xdr:col>25</xdr:col>
      <xdr:colOff>522514</xdr:colOff>
      <xdr:row>8</xdr:row>
      <xdr:rowOff>70756</xdr:rowOff>
    </xdr:to>
    <xdr:sp macro="" textlink="">
      <xdr:nvSpPr>
        <xdr:cNvPr id="1615" name="Freeform 601">
          <a:extLst>
            <a:ext uri="{FF2B5EF4-FFF2-40B4-BE49-F238E27FC236}">
              <a16:creationId xmlns:a16="http://schemas.microsoft.com/office/drawing/2014/main" id="{6C44B655-1762-43C1-BB3E-F75A58882DDA}"/>
            </a:ext>
          </a:extLst>
        </xdr:cNvPr>
        <xdr:cNvSpPr>
          <a:spLocks/>
        </xdr:cNvSpPr>
      </xdr:nvSpPr>
      <xdr:spPr bwMode="auto">
        <a:xfrm>
          <a:off x="16418923" y="903513"/>
          <a:ext cx="440871" cy="47026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506191</xdr:colOff>
      <xdr:row>5</xdr:row>
      <xdr:rowOff>146958</xdr:rowOff>
    </xdr:from>
    <xdr:ext cx="189091" cy="291192"/>
    <xdr:sp macro="" textlink="">
      <xdr:nvSpPr>
        <xdr:cNvPr id="1616" name="Text Box 1620">
          <a:extLst>
            <a:ext uri="{FF2B5EF4-FFF2-40B4-BE49-F238E27FC236}">
              <a16:creationId xmlns:a16="http://schemas.microsoft.com/office/drawing/2014/main" id="{DE4F9B69-BE43-4D9C-A5CB-C0257224A9A7}"/>
            </a:ext>
          </a:extLst>
        </xdr:cNvPr>
        <xdr:cNvSpPr txBox="1">
          <a:spLocks noChangeArrowheads="1"/>
        </xdr:cNvSpPr>
      </xdr:nvSpPr>
      <xdr:spPr bwMode="auto">
        <a:xfrm>
          <a:off x="16843471" y="947058"/>
          <a:ext cx="189091" cy="29119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25</xdr:col>
      <xdr:colOff>440874</xdr:colOff>
      <xdr:row>4</xdr:row>
      <xdr:rowOff>167689</xdr:rowOff>
    </xdr:from>
    <xdr:to>
      <xdr:col>25</xdr:col>
      <xdr:colOff>625590</xdr:colOff>
      <xdr:row>6</xdr:row>
      <xdr:rowOff>25023</xdr:rowOff>
    </xdr:to>
    <xdr:pic>
      <xdr:nvPicPr>
        <xdr:cNvPr id="1617" name="図 1616">
          <a:extLst>
            <a:ext uri="{FF2B5EF4-FFF2-40B4-BE49-F238E27FC236}">
              <a16:creationId xmlns:a16="http://schemas.microsoft.com/office/drawing/2014/main" id="{3E78695B-3406-496B-96C5-E30FFA3A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78154" y="800149"/>
          <a:ext cx="184716" cy="192614"/>
        </a:xfrm>
        <a:prstGeom prst="rect">
          <a:avLst/>
        </a:prstGeom>
      </xdr:spPr>
    </xdr:pic>
    <xdr:clientData/>
  </xdr:twoCellAnchor>
  <xdr:oneCellAnchor>
    <xdr:from>
      <xdr:col>25</xdr:col>
      <xdr:colOff>125188</xdr:colOff>
      <xdr:row>4</xdr:row>
      <xdr:rowOff>70759</xdr:rowOff>
    </xdr:from>
    <xdr:ext cx="309467" cy="227297"/>
    <xdr:grpSp>
      <xdr:nvGrpSpPr>
        <xdr:cNvPr id="1618" name="Group 6672">
          <a:extLst>
            <a:ext uri="{FF2B5EF4-FFF2-40B4-BE49-F238E27FC236}">
              <a16:creationId xmlns:a16="http://schemas.microsoft.com/office/drawing/2014/main" id="{C1D772AC-C49C-41AE-8E13-015490AA5B1A}"/>
            </a:ext>
          </a:extLst>
        </xdr:cNvPr>
        <xdr:cNvGrpSpPr>
          <a:grpSpLocks/>
        </xdr:cNvGrpSpPr>
      </xdr:nvGrpSpPr>
      <xdr:grpSpPr bwMode="auto">
        <a:xfrm>
          <a:off x="16516913" y="704790"/>
          <a:ext cx="309467" cy="227297"/>
          <a:chOff x="536" y="109"/>
          <a:chExt cx="46" cy="44"/>
        </a:xfrm>
      </xdr:grpSpPr>
      <xdr:pic>
        <xdr:nvPicPr>
          <xdr:cNvPr id="1619" name="Picture 6673" descr="route2">
            <a:extLst>
              <a:ext uri="{FF2B5EF4-FFF2-40B4-BE49-F238E27FC236}">
                <a16:creationId xmlns:a16="http://schemas.microsoft.com/office/drawing/2014/main" id="{87B8762D-792D-1BD3-0E32-35835B135A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20" name="Text Box 6674">
            <a:extLst>
              <a:ext uri="{FF2B5EF4-FFF2-40B4-BE49-F238E27FC236}">
                <a16:creationId xmlns:a16="http://schemas.microsoft.com/office/drawing/2014/main" id="{45D2ADB8-6ED6-925E-B86B-6191A3463D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</a:t>
            </a:r>
          </a:p>
        </xdr:txBody>
      </xdr:sp>
    </xdr:grpSp>
    <xdr:clientData/>
  </xdr:oneCellAnchor>
  <xdr:oneCellAnchor>
    <xdr:from>
      <xdr:col>26</xdr:col>
      <xdr:colOff>54430</xdr:colOff>
      <xdr:row>4</xdr:row>
      <xdr:rowOff>81643</xdr:rowOff>
    </xdr:from>
    <xdr:ext cx="309467" cy="227297"/>
    <xdr:grpSp>
      <xdr:nvGrpSpPr>
        <xdr:cNvPr id="1621" name="Group 6672">
          <a:extLst>
            <a:ext uri="{FF2B5EF4-FFF2-40B4-BE49-F238E27FC236}">
              <a16:creationId xmlns:a16="http://schemas.microsoft.com/office/drawing/2014/main" id="{A1F0671E-DAA6-4587-9A09-3FC99761E107}"/>
            </a:ext>
          </a:extLst>
        </xdr:cNvPr>
        <xdr:cNvGrpSpPr>
          <a:grpSpLocks/>
        </xdr:cNvGrpSpPr>
      </xdr:nvGrpSpPr>
      <xdr:grpSpPr bwMode="auto">
        <a:xfrm>
          <a:off x="17126720" y="715674"/>
          <a:ext cx="309467" cy="227297"/>
          <a:chOff x="536" y="109"/>
          <a:chExt cx="46" cy="44"/>
        </a:xfrm>
      </xdr:grpSpPr>
      <xdr:pic>
        <xdr:nvPicPr>
          <xdr:cNvPr id="1622" name="Picture 6673" descr="route2">
            <a:extLst>
              <a:ext uri="{FF2B5EF4-FFF2-40B4-BE49-F238E27FC236}">
                <a16:creationId xmlns:a16="http://schemas.microsoft.com/office/drawing/2014/main" id="{E037D9C8-B705-F15A-08CA-7BE0CCD1E5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23" name="Text Box 6674">
            <a:extLst>
              <a:ext uri="{FF2B5EF4-FFF2-40B4-BE49-F238E27FC236}">
                <a16:creationId xmlns:a16="http://schemas.microsoft.com/office/drawing/2014/main" id="{796DFEC6-B190-52EF-09E9-CF85F616C4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</a:t>
            </a:r>
          </a:p>
        </xdr:txBody>
      </xdr:sp>
    </xdr:grpSp>
    <xdr:clientData/>
  </xdr:oneCellAnchor>
  <xdr:twoCellAnchor>
    <xdr:from>
      <xdr:col>25</xdr:col>
      <xdr:colOff>429990</xdr:colOff>
      <xdr:row>6</xdr:row>
      <xdr:rowOff>146957</xdr:rowOff>
    </xdr:from>
    <xdr:to>
      <xdr:col>25</xdr:col>
      <xdr:colOff>570505</xdr:colOff>
      <xdr:row>7</xdr:row>
      <xdr:rowOff>88623</xdr:rowOff>
    </xdr:to>
    <xdr:sp macro="" textlink="">
      <xdr:nvSpPr>
        <xdr:cNvPr id="1624" name="AutoShape 605">
          <a:extLst>
            <a:ext uri="{FF2B5EF4-FFF2-40B4-BE49-F238E27FC236}">
              <a16:creationId xmlns:a16="http://schemas.microsoft.com/office/drawing/2014/main" id="{D9E223D0-33E5-4704-8D34-AE3008A2A39A}"/>
            </a:ext>
          </a:extLst>
        </xdr:cNvPr>
        <xdr:cNvSpPr>
          <a:spLocks noChangeArrowheads="1"/>
        </xdr:cNvSpPr>
      </xdr:nvSpPr>
      <xdr:spPr bwMode="auto">
        <a:xfrm>
          <a:off x="16767270" y="1114697"/>
          <a:ext cx="140515" cy="1093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25</xdr:col>
      <xdr:colOff>277592</xdr:colOff>
      <xdr:row>6</xdr:row>
      <xdr:rowOff>27215</xdr:rowOff>
    </xdr:from>
    <xdr:ext cx="189091" cy="457200"/>
    <xdr:sp macro="" textlink="">
      <xdr:nvSpPr>
        <xdr:cNvPr id="1625" name="Text Box 1620">
          <a:extLst>
            <a:ext uri="{FF2B5EF4-FFF2-40B4-BE49-F238E27FC236}">
              <a16:creationId xmlns:a16="http://schemas.microsoft.com/office/drawing/2014/main" id="{7AE239D2-4616-4179-8654-B12018C978F3}"/>
            </a:ext>
          </a:extLst>
        </xdr:cNvPr>
        <xdr:cNvSpPr txBox="1">
          <a:spLocks noChangeArrowheads="1"/>
        </xdr:cNvSpPr>
      </xdr:nvSpPr>
      <xdr:spPr bwMode="auto">
        <a:xfrm>
          <a:off x="16614872" y="994955"/>
          <a:ext cx="189091" cy="45720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商大筋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24</xdr:col>
      <xdr:colOff>397330</xdr:colOff>
      <xdr:row>6</xdr:row>
      <xdr:rowOff>65312</xdr:rowOff>
    </xdr:from>
    <xdr:ext cx="189091" cy="446314"/>
    <xdr:sp macro="" textlink="">
      <xdr:nvSpPr>
        <xdr:cNvPr id="1626" name="Text Box 1620">
          <a:extLst>
            <a:ext uri="{FF2B5EF4-FFF2-40B4-BE49-F238E27FC236}">
              <a16:creationId xmlns:a16="http://schemas.microsoft.com/office/drawing/2014/main" id="{B4F613DB-B675-4D07-966E-1C6444E99D08}"/>
            </a:ext>
          </a:extLst>
        </xdr:cNvPr>
        <xdr:cNvSpPr txBox="1">
          <a:spLocks noChangeArrowheads="1"/>
        </xdr:cNvSpPr>
      </xdr:nvSpPr>
      <xdr:spPr bwMode="auto">
        <a:xfrm>
          <a:off x="16056430" y="1033052"/>
          <a:ext cx="189091" cy="44631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商大筋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206834</xdr:colOff>
      <xdr:row>0</xdr:row>
      <xdr:rowOff>121821</xdr:rowOff>
    </xdr:from>
    <xdr:ext cx="445571" cy="166649"/>
    <xdr:sp macro="" textlink="">
      <xdr:nvSpPr>
        <xdr:cNvPr id="1627" name="Text Box 1620">
          <a:extLst>
            <a:ext uri="{FF2B5EF4-FFF2-40B4-BE49-F238E27FC236}">
              <a16:creationId xmlns:a16="http://schemas.microsoft.com/office/drawing/2014/main" id="{BB3669E9-A260-4289-A17B-6E5C4905BBE4}"/>
            </a:ext>
          </a:extLst>
        </xdr:cNvPr>
        <xdr:cNvSpPr txBox="1">
          <a:spLocks noChangeArrowheads="1"/>
        </xdr:cNvSpPr>
      </xdr:nvSpPr>
      <xdr:spPr bwMode="auto">
        <a:xfrm>
          <a:off x="13831394" y="121821"/>
          <a:ext cx="44557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商大筋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359229</xdr:colOff>
      <xdr:row>2</xdr:row>
      <xdr:rowOff>165921</xdr:rowOff>
    </xdr:from>
    <xdr:to>
      <xdr:col>28</xdr:col>
      <xdr:colOff>83575</xdr:colOff>
      <xdr:row>8</xdr:row>
      <xdr:rowOff>142569</xdr:rowOff>
    </xdr:to>
    <xdr:sp macro="" textlink="">
      <xdr:nvSpPr>
        <xdr:cNvPr id="1628" name="Freeform 601">
          <a:extLst>
            <a:ext uri="{FF2B5EF4-FFF2-40B4-BE49-F238E27FC236}">
              <a16:creationId xmlns:a16="http://schemas.microsoft.com/office/drawing/2014/main" id="{22855502-8551-44A1-8426-11CB6B7F2AE6}"/>
            </a:ext>
          </a:extLst>
        </xdr:cNvPr>
        <xdr:cNvSpPr>
          <a:spLocks/>
        </xdr:cNvSpPr>
      </xdr:nvSpPr>
      <xdr:spPr bwMode="auto">
        <a:xfrm>
          <a:off x="18052869" y="463101"/>
          <a:ext cx="402526" cy="98248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347 w 9753"/>
            <a:gd name="connsiteY0" fmla="*/ 19140 h 19140"/>
            <a:gd name="connsiteX1" fmla="*/ 9753 w 9753"/>
            <a:gd name="connsiteY1" fmla="*/ 9140 h 19140"/>
            <a:gd name="connsiteX2" fmla="*/ 0 w 9753"/>
            <a:gd name="connsiteY2" fmla="*/ 0 h 1914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9584" y="10000"/>
              </a:moveTo>
              <a:cubicBezTo>
                <a:pt x="9672" y="8693"/>
                <a:pt x="9499" y="6684"/>
                <a:pt x="10000" y="4775"/>
              </a:cubicBezTo>
              <a:cubicBezTo>
                <a:pt x="9120" y="3704"/>
                <a:pt x="6097" y="4550"/>
                <a:pt x="4430" y="3754"/>
              </a:cubicBezTo>
              <a:cubicBezTo>
                <a:pt x="2763" y="2958"/>
                <a:pt x="-42" y="836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28</xdr:col>
      <xdr:colOff>70765</xdr:colOff>
      <xdr:row>6</xdr:row>
      <xdr:rowOff>103418</xdr:rowOff>
    </xdr:from>
    <xdr:ext cx="309467" cy="227297"/>
    <xdr:grpSp>
      <xdr:nvGrpSpPr>
        <xdr:cNvPr id="1629" name="Group 6672">
          <a:extLst>
            <a:ext uri="{FF2B5EF4-FFF2-40B4-BE49-F238E27FC236}">
              <a16:creationId xmlns:a16="http://schemas.microsoft.com/office/drawing/2014/main" id="{E27EB1A0-0676-4A61-84DB-BB43BE2C3FAC}"/>
            </a:ext>
          </a:extLst>
        </xdr:cNvPr>
        <xdr:cNvGrpSpPr>
          <a:grpSpLocks/>
        </xdr:cNvGrpSpPr>
      </xdr:nvGrpSpPr>
      <xdr:grpSpPr bwMode="auto">
        <a:xfrm>
          <a:off x="18504185" y="1074823"/>
          <a:ext cx="309467" cy="227297"/>
          <a:chOff x="536" y="109"/>
          <a:chExt cx="46" cy="44"/>
        </a:xfrm>
      </xdr:grpSpPr>
      <xdr:pic>
        <xdr:nvPicPr>
          <xdr:cNvPr id="1630" name="Picture 6673" descr="route2">
            <a:extLst>
              <a:ext uri="{FF2B5EF4-FFF2-40B4-BE49-F238E27FC236}">
                <a16:creationId xmlns:a16="http://schemas.microsoft.com/office/drawing/2014/main" id="{ACDA703F-86A3-F90D-E425-30CC115846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1" name="Text Box 6674">
            <a:extLst>
              <a:ext uri="{FF2B5EF4-FFF2-40B4-BE49-F238E27FC236}">
                <a16:creationId xmlns:a16="http://schemas.microsoft.com/office/drawing/2014/main" id="{FD160016-FD57-8199-9AB6-3456A63C41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</a:t>
            </a:r>
          </a:p>
        </xdr:txBody>
      </xdr:sp>
    </xdr:grpSp>
    <xdr:clientData/>
  </xdr:oneCellAnchor>
  <xdr:twoCellAnchor>
    <xdr:from>
      <xdr:col>28</xdr:col>
      <xdr:colOff>5452</xdr:colOff>
      <xdr:row>7</xdr:row>
      <xdr:rowOff>43538</xdr:rowOff>
    </xdr:from>
    <xdr:to>
      <xdr:col>28</xdr:col>
      <xdr:colOff>145967</xdr:colOff>
      <xdr:row>7</xdr:row>
      <xdr:rowOff>153933</xdr:rowOff>
    </xdr:to>
    <xdr:sp macro="" textlink="">
      <xdr:nvSpPr>
        <xdr:cNvPr id="1632" name="AutoShape 605">
          <a:extLst>
            <a:ext uri="{FF2B5EF4-FFF2-40B4-BE49-F238E27FC236}">
              <a16:creationId xmlns:a16="http://schemas.microsoft.com/office/drawing/2014/main" id="{A797CA9D-CE08-436C-847B-9BFF99A33824}"/>
            </a:ext>
          </a:extLst>
        </xdr:cNvPr>
        <xdr:cNvSpPr>
          <a:spLocks noChangeArrowheads="1"/>
        </xdr:cNvSpPr>
      </xdr:nvSpPr>
      <xdr:spPr bwMode="auto">
        <a:xfrm>
          <a:off x="18377272" y="1178918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81643</xdr:colOff>
      <xdr:row>2</xdr:row>
      <xdr:rowOff>119742</xdr:rowOff>
    </xdr:from>
    <xdr:to>
      <xdr:col>28</xdr:col>
      <xdr:colOff>103415</xdr:colOff>
      <xdr:row>5</xdr:row>
      <xdr:rowOff>152397</xdr:rowOff>
    </xdr:to>
    <xdr:sp macro="" textlink="">
      <xdr:nvSpPr>
        <xdr:cNvPr id="1633" name="Line 638">
          <a:extLst>
            <a:ext uri="{FF2B5EF4-FFF2-40B4-BE49-F238E27FC236}">
              <a16:creationId xmlns:a16="http://schemas.microsoft.com/office/drawing/2014/main" id="{821B095A-9108-4C8F-AC17-DE6FE52658A5}"/>
            </a:ext>
          </a:extLst>
        </xdr:cNvPr>
        <xdr:cNvSpPr>
          <a:spLocks noChangeShapeType="1"/>
        </xdr:cNvSpPr>
      </xdr:nvSpPr>
      <xdr:spPr bwMode="auto">
        <a:xfrm flipV="1">
          <a:off x="18453463" y="416922"/>
          <a:ext cx="21772" cy="535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28</xdr:col>
      <xdr:colOff>16338</xdr:colOff>
      <xdr:row>6</xdr:row>
      <xdr:rowOff>65312</xdr:rowOff>
    </xdr:from>
    <xdr:to>
      <xdr:col>28</xdr:col>
      <xdr:colOff>118556</xdr:colOff>
      <xdr:row>6</xdr:row>
      <xdr:rowOff>159051</xdr:rowOff>
    </xdr:to>
    <xdr:sp macro="" textlink="">
      <xdr:nvSpPr>
        <xdr:cNvPr id="1634" name="Oval 609">
          <a:extLst>
            <a:ext uri="{FF2B5EF4-FFF2-40B4-BE49-F238E27FC236}">
              <a16:creationId xmlns:a16="http://schemas.microsoft.com/office/drawing/2014/main" id="{C05A2D1A-1309-4383-B9D1-0F8CBF0BBC1B}"/>
            </a:ext>
          </a:extLst>
        </xdr:cNvPr>
        <xdr:cNvSpPr>
          <a:spLocks noChangeArrowheads="1"/>
        </xdr:cNvSpPr>
      </xdr:nvSpPr>
      <xdr:spPr bwMode="auto">
        <a:xfrm>
          <a:off x="18388158" y="1033052"/>
          <a:ext cx="102218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28</xdr:col>
      <xdr:colOff>4476</xdr:colOff>
      <xdr:row>5</xdr:row>
      <xdr:rowOff>15925</xdr:rowOff>
    </xdr:from>
    <xdr:to>
      <xdr:col>28</xdr:col>
      <xdr:colOff>157141</xdr:colOff>
      <xdr:row>6</xdr:row>
      <xdr:rowOff>7329</xdr:rowOff>
    </xdr:to>
    <xdr:pic>
      <xdr:nvPicPr>
        <xdr:cNvPr id="1635" name="図 1634">
          <a:extLst>
            <a:ext uri="{FF2B5EF4-FFF2-40B4-BE49-F238E27FC236}">
              <a16:creationId xmlns:a16="http://schemas.microsoft.com/office/drawing/2014/main" id="{7F128888-B204-410D-AD7B-82B3DFEC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76296" y="816025"/>
          <a:ext cx="152665" cy="159044"/>
        </a:xfrm>
        <a:prstGeom prst="rect">
          <a:avLst/>
        </a:prstGeom>
      </xdr:spPr>
    </xdr:pic>
    <xdr:clientData/>
  </xdr:twoCellAnchor>
  <xdr:twoCellAnchor>
    <xdr:from>
      <xdr:col>28</xdr:col>
      <xdr:colOff>55351</xdr:colOff>
      <xdr:row>8</xdr:row>
      <xdr:rowOff>65048</xdr:rowOff>
    </xdr:from>
    <xdr:to>
      <xdr:col>28</xdr:col>
      <xdr:colOff>544286</xdr:colOff>
      <xdr:row>8</xdr:row>
      <xdr:rowOff>87084</xdr:rowOff>
    </xdr:to>
    <xdr:sp macro="" textlink="">
      <xdr:nvSpPr>
        <xdr:cNvPr id="1636" name="Line 638">
          <a:extLst>
            <a:ext uri="{FF2B5EF4-FFF2-40B4-BE49-F238E27FC236}">
              <a16:creationId xmlns:a16="http://schemas.microsoft.com/office/drawing/2014/main" id="{CA841DAF-BA9C-4EC2-9859-ED4082F5681D}"/>
            </a:ext>
          </a:extLst>
        </xdr:cNvPr>
        <xdr:cNvSpPr>
          <a:spLocks noChangeShapeType="1"/>
        </xdr:cNvSpPr>
      </xdr:nvSpPr>
      <xdr:spPr bwMode="auto">
        <a:xfrm flipH="1" flipV="1">
          <a:off x="18427171" y="1368068"/>
          <a:ext cx="488935" cy="220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21772</xdr:colOff>
      <xdr:row>8</xdr:row>
      <xdr:rowOff>27215</xdr:rowOff>
    </xdr:from>
    <xdr:to>
      <xdr:col>28</xdr:col>
      <xdr:colOff>123990</xdr:colOff>
      <xdr:row>8</xdr:row>
      <xdr:rowOff>120954</xdr:rowOff>
    </xdr:to>
    <xdr:sp macro="" textlink="">
      <xdr:nvSpPr>
        <xdr:cNvPr id="1637" name="Oval 609">
          <a:extLst>
            <a:ext uri="{FF2B5EF4-FFF2-40B4-BE49-F238E27FC236}">
              <a16:creationId xmlns:a16="http://schemas.microsoft.com/office/drawing/2014/main" id="{95C28858-33CB-4B9A-8363-50D500F7543D}"/>
            </a:ext>
          </a:extLst>
        </xdr:cNvPr>
        <xdr:cNvSpPr>
          <a:spLocks noChangeArrowheads="1"/>
        </xdr:cNvSpPr>
      </xdr:nvSpPr>
      <xdr:spPr bwMode="auto">
        <a:xfrm>
          <a:off x="18393592" y="1330235"/>
          <a:ext cx="102218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27</xdr:col>
      <xdr:colOff>300864</xdr:colOff>
      <xdr:row>8</xdr:row>
      <xdr:rowOff>19697</xdr:rowOff>
    </xdr:from>
    <xdr:ext cx="393980" cy="118981"/>
    <xdr:sp macro="" textlink="">
      <xdr:nvSpPr>
        <xdr:cNvPr id="1638" name="Text Box 1300">
          <a:extLst>
            <a:ext uri="{FF2B5EF4-FFF2-40B4-BE49-F238E27FC236}">
              <a16:creationId xmlns:a16="http://schemas.microsoft.com/office/drawing/2014/main" id="{7108A222-14F3-4B58-8396-DB7832C5FB52}"/>
            </a:ext>
          </a:extLst>
        </xdr:cNvPr>
        <xdr:cNvSpPr txBox="1">
          <a:spLocks noChangeArrowheads="1"/>
        </xdr:cNvSpPr>
      </xdr:nvSpPr>
      <xdr:spPr bwMode="auto">
        <a:xfrm>
          <a:off x="17994504" y="1322717"/>
          <a:ext cx="393980" cy="118981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須磨駅前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27</xdr:col>
      <xdr:colOff>266709</xdr:colOff>
      <xdr:row>6</xdr:row>
      <xdr:rowOff>136068</xdr:rowOff>
    </xdr:from>
    <xdr:ext cx="429977" cy="119747"/>
    <xdr:sp macro="" textlink="">
      <xdr:nvSpPr>
        <xdr:cNvPr id="1639" name="Text Box 1300">
          <a:extLst>
            <a:ext uri="{FF2B5EF4-FFF2-40B4-BE49-F238E27FC236}">
              <a16:creationId xmlns:a16="http://schemas.microsoft.com/office/drawing/2014/main" id="{0CCB8511-7668-499C-8421-9D8D409628E0}"/>
            </a:ext>
          </a:extLst>
        </xdr:cNvPr>
        <xdr:cNvSpPr txBox="1">
          <a:spLocks noChangeArrowheads="1"/>
        </xdr:cNvSpPr>
      </xdr:nvSpPr>
      <xdr:spPr bwMode="auto">
        <a:xfrm>
          <a:off x="17960349" y="1103808"/>
          <a:ext cx="429977" cy="119747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←須磨寺</a:t>
          </a:r>
          <a:endParaRPr lang="en-US" altLang="ja-JP" sz="8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27</xdr:col>
      <xdr:colOff>21764</xdr:colOff>
      <xdr:row>4</xdr:row>
      <xdr:rowOff>10887</xdr:rowOff>
    </xdr:from>
    <xdr:ext cx="527964" cy="87086"/>
    <xdr:sp macro="" textlink="">
      <xdr:nvSpPr>
        <xdr:cNvPr id="1640" name="Text Box 1620">
          <a:extLst>
            <a:ext uri="{FF2B5EF4-FFF2-40B4-BE49-F238E27FC236}">
              <a16:creationId xmlns:a16="http://schemas.microsoft.com/office/drawing/2014/main" id="{C863CD65-43DF-43EF-A26B-FC644084D03F}"/>
            </a:ext>
          </a:extLst>
        </xdr:cNvPr>
        <xdr:cNvSpPr txBox="1">
          <a:spLocks noChangeArrowheads="1"/>
        </xdr:cNvSpPr>
      </xdr:nvSpPr>
      <xdr:spPr bwMode="auto">
        <a:xfrm flipH="1">
          <a:off x="17715404" y="643347"/>
          <a:ext cx="527964" cy="870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1.4㎞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27</xdr:col>
      <xdr:colOff>53573</xdr:colOff>
      <xdr:row>3</xdr:row>
      <xdr:rowOff>30941</xdr:rowOff>
    </xdr:from>
    <xdr:to>
      <xdr:col>27</xdr:col>
      <xdr:colOff>167871</xdr:colOff>
      <xdr:row>3</xdr:row>
      <xdr:rowOff>118026</xdr:rowOff>
    </xdr:to>
    <xdr:sp macro="" textlink="">
      <xdr:nvSpPr>
        <xdr:cNvPr id="1641" name="六角形 1640">
          <a:extLst>
            <a:ext uri="{FF2B5EF4-FFF2-40B4-BE49-F238E27FC236}">
              <a16:creationId xmlns:a16="http://schemas.microsoft.com/office/drawing/2014/main" id="{3A1D878D-600B-49C0-9379-704B6CC79EBA}"/>
            </a:ext>
          </a:extLst>
        </xdr:cNvPr>
        <xdr:cNvSpPr/>
      </xdr:nvSpPr>
      <xdr:spPr bwMode="auto">
        <a:xfrm>
          <a:off x="17747213" y="495761"/>
          <a:ext cx="114298" cy="870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21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oneCellAnchor>
    <xdr:from>
      <xdr:col>29</xdr:col>
      <xdr:colOff>628797</xdr:colOff>
      <xdr:row>7</xdr:row>
      <xdr:rowOff>71152</xdr:rowOff>
    </xdr:from>
    <xdr:ext cx="527950" cy="111678"/>
    <xdr:sp macro="" textlink="">
      <xdr:nvSpPr>
        <xdr:cNvPr id="1642" name="Text Box 1300">
          <a:extLst>
            <a:ext uri="{FF2B5EF4-FFF2-40B4-BE49-F238E27FC236}">
              <a16:creationId xmlns:a16="http://schemas.microsoft.com/office/drawing/2014/main" id="{2EE7391F-D746-470C-BF24-1F12A278D42E}"/>
            </a:ext>
          </a:extLst>
        </xdr:cNvPr>
        <xdr:cNvSpPr txBox="1">
          <a:spLocks noChangeArrowheads="1"/>
        </xdr:cNvSpPr>
      </xdr:nvSpPr>
      <xdr:spPr bwMode="auto">
        <a:xfrm>
          <a:off x="19678797" y="1206532"/>
          <a:ext cx="527950" cy="111678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湊川神社前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30</xdr:col>
      <xdr:colOff>11206</xdr:colOff>
      <xdr:row>6</xdr:row>
      <xdr:rowOff>85008</xdr:rowOff>
    </xdr:from>
    <xdr:to>
      <xdr:col>30</xdr:col>
      <xdr:colOff>123572</xdr:colOff>
      <xdr:row>7</xdr:row>
      <xdr:rowOff>3364</xdr:rowOff>
    </xdr:to>
    <xdr:sp macro="" textlink="">
      <xdr:nvSpPr>
        <xdr:cNvPr id="1643" name="六角形 1642">
          <a:extLst>
            <a:ext uri="{FF2B5EF4-FFF2-40B4-BE49-F238E27FC236}">
              <a16:creationId xmlns:a16="http://schemas.microsoft.com/office/drawing/2014/main" id="{2CA00016-5286-470C-9959-63F7E084EBFE}"/>
            </a:ext>
          </a:extLst>
        </xdr:cNvPr>
        <xdr:cNvSpPr/>
      </xdr:nvSpPr>
      <xdr:spPr bwMode="auto">
        <a:xfrm>
          <a:off x="19739386" y="1052748"/>
          <a:ext cx="112366" cy="859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21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29</xdr:col>
      <xdr:colOff>477498</xdr:colOff>
      <xdr:row>4</xdr:row>
      <xdr:rowOff>51642</xdr:rowOff>
    </xdr:from>
    <xdr:to>
      <xdr:col>29</xdr:col>
      <xdr:colOff>591796</xdr:colOff>
      <xdr:row>4</xdr:row>
      <xdr:rowOff>137939</xdr:rowOff>
    </xdr:to>
    <xdr:sp macro="" textlink="">
      <xdr:nvSpPr>
        <xdr:cNvPr id="1644" name="六角形 1643">
          <a:extLst>
            <a:ext uri="{FF2B5EF4-FFF2-40B4-BE49-F238E27FC236}">
              <a16:creationId xmlns:a16="http://schemas.microsoft.com/office/drawing/2014/main" id="{76C8D371-087D-4FF8-B5DF-008C2AE65EA2}"/>
            </a:ext>
          </a:extLst>
        </xdr:cNvPr>
        <xdr:cNvSpPr/>
      </xdr:nvSpPr>
      <xdr:spPr bwMode="auto">
        <a:xfrm>
          <a:off x="19527498" y="684102"/>
          <a:ext cx="114298" cy="8629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21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29</xdr:col>
      <xdr:colOff>70524</xdr:colOff>
      <xdr:row>3</xdr:row>
      <xdr:rowOff>60259</xdr:rowOff>
    </xdr:from>
    <xdr:to>
      <xdr:col>29</xdr:col>
      <xdr:colOff>609589</xdr:colOff>
      <xdr:row>8</xdr:row>
      <xdr:rowOff>159411</xdr:rowOff>
    </xdr:to>
    <xdr:sp macro="" textlink="">
      <xdr:nvSpPr>
        <xdr:cNvPr id="1645" name="Freeform 601">
          <a:extLst>
            <a:ext uri="{FF2B5EF4-FFF2-40B4-BE49-F238E27FC236}">
              <a16:creationId xmlns:a16="http://schemas.microsoft.com/office/drawing/2014/main" id="{9BC6EFD8-84E7-4E32-8CD0-8E1F127AD10D}"/>
            </a:ext>
          </a:extLst>
        </xdr:cNvPr>
        <xdr:cNvSpPr>
          <a:spLocks/>
        </xdr:cNvSpPr>
      </xdr:nvSpPr>
      <xdr:spPr bwMode="auto">
        <a:xfrm>
          <a:off x="19120524" y="525079"/>
          <a:ext cx="539065" cy="93735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347 w 9753"/>
            <a:gd name="connsiteY0" fmla="*/ 19140 h 19140"/>
            <a:gd name="connsiteX1" fmla="*/ 9753 w 9753"/>
            <a:gd name="connsiteY1" fmla="*/ 9140 h 19140"/>
            <a:gd name="connsiteX2" fmla="*/ 0 w 9753"/>
            <a:gd name="connsiteY2" fmla="*/ 0 h 1914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5154 w 5570"/>
            <a:gd name="connsiteY0" fmla="*/ 6246 h 6246"/>
            <a:gd name="connsiteX1" fmla="*/ 5570 w 5570"/>
            <a:gd name="connsiteY1" fmla="*/ 1021 h 6246"/>
            <a:gd name="connsiteX2" fmla="*/ 0 w 5570"/>
            <a:gd name="connsiteY2" fmla="*/ 0 h 6246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758 h 10758"/>
            <a:gd name="connsiteX1" fmla="*/ 18857 w 18857"/>
            <a:gd name="connsiteY1" fmla="*/ 2393 h 10758"/>
            <a:gd name="connsiteX2" fmla="*/ 0 w 18857"/>
            <a:gd name="connsiteY2" fmla="*/ 0 h 10758"/>
            <a:gd name="connsiteX0" fmla="*/ 19307 w 19318"/>
            <a:gd name="connsiteY0" fmla="*/ 9242 h 9242"/>
            <a:gd name="connsiteX1" fmla="*/ 18857 w 19318"/>
            <a:gd name="connsiteY1" fmla="*/ 2393 h 9242"/>
            <a:gd name="connsiteX2" fmla="*/ 0 w 19318"/>
            <a:gd name="connsiteY2" fmla="*/ 0 h 9242"/>
            <a:gd name="connsiteX0" fmla="*/ 10118 w 10123"/>
            <a:gd name="connsiteY0" fmla="*/ 10103 h 10103"/>
            <a:gd name="connsiteX1" fmla="*/ 9761 w 10123"/>
            <a:gd name="connsiteY1" fmla="*/ 2589 h 10103"/>
            <a:gd name="connsiteX2" fmla="*/ 0 w 10123"/>
            <a:gd name="connsiteY2" fmla="*/ 0 h 10103"/>
            <a:gd name="connsiteX0" fmla="*/ 9622 w 9761"/>
            <a:gd name="connsiteY0" fmla="*/ 9795 h 9795"/>
            <a:gd name="connsiteX1" fmla="*/ 9761 w 9761"/>
            <a:gd name="connsiteY1" fmla="*/ 2589 h 9795"/>
            <a:gd name="connsiteX2" fmla="*/ 0 w 9761"/>
            <a:gd name="connsiteY2" fmla="*/ 0 h 9795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31 w 12573"/>
            <a:gd name="connsiteY0" fmla="*/ 15665 h 15665"/>
            <a:gd name="connsiteX1" fmla="*/ 12573 w 12573"/>
            <a:gd name="connsiteY1" fmla="*/ 8308 h 15665"/>
            <a:gd name="connsiteX2" fmla="*/ 0 w 12573"/>
            <a:gd name="connsiteY2" fmla="*/ 0 h 15665"/>
            <a:gd name="connsiteX0" fmla="*/ 12373 w 12573"/>
            <a:gd name="connsiteY0" fmla="*/ 18134 h 18134"/>
            <a:gd name="connsiteX1" fmla="*/ 12573 w 12573"/>
            <a:gd name="connsiteY1" fmla="*/ 8308 h 18134"/>
            <a:gd name="connsiteX2" fmla="*/ 0 w 12573"/>
            <a:gd name="connsiteY2" fmla="*/ 0 h 181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73" h="18134">
              <a:moveTo>
                <a:pt x="12373" y="18134"/>
              </a:moveTo>
              <a:cubicBezTo>
                <a:pt x="12457" y="15822"/>
                <a:pt x="12097" y="11684"/>
                <a:pt x="12573" y="8308"/>
              </a:cubicBezTo>
              <a:cubicBezTo>
                <a:pt x="9704" y="7460"/>
                <a:pt x="1929" y="5288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594561</xdr:colOff>
      <xdr:row>8</xdr:row>
      <xdr:rowOff>66251</xdr:rowOff>
    </xdr:from>
    <xdr:to>
      <xdr:col>30</xdr:col>
      <xdr:colOff>408572</xdr:colOff>
      <xdr:row>8</xdr:row>
      <xdr:rowOff>70058</xdr:rowOff>
    </xdr:to>
    <xdr:sp macro="" textlink="">
      <xdr:nvSpPr>
        <xdr:cNvPr id="1646" name="Line 638">
          <a:extLst>
            <a:ext uri="{FF2B5EF4-FFF2-40B4-BE49-F238E27FC236}">
              <a16:creationId xmlns:a16="http://schemas.microsoft.com/office/drawing/2014/main" id="{032E376F-B72A-431C-9D8C-BD81079353FD}"/>
            </a:ext>
          </a:extLst>
        </xdr:cNvPr>
        <xdr:cNvSpPr>
          <a:spLocks noChangeShapeType="1"/>
        </xdr:cNvSpPr>
      </xdr:nvSpPr>
      <xdr:spPr bwMode="auto">
        <a:xfrm flipH="1" flipV="1">
          <a:off x="19644561" y="1369271"/>
          <a:ext cx="492191" cy="38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29</xdr:col>
      <xdr:colOff>542552</xdr:colOff>
      <xdr:row>5</xdr:row>
      <xdr:rowOff>103239</xdr:rowOff>
    </xdr:from>
    <xdr:to>
      <xdr:col>29</xdr:col>
      <xdr:colOff>664508</xdr:colOff>
      <xdr:row>6</xdr:row>
      <xdr:rowOff>64373</xdr:rowOff>
    </xdr:to>
    <xdr:pic>
      <xdr:nvPicPr>
        <xdr:cNvPr id="1647" name="図 1646">
          <a:extLst>
            <a:ext uri="{FF2B5EF4-FFF2-40B4-BE49-F238E27FC236}">
              <a16:creationId xmlns:a16="http://schemas.microsoft.com/office/drawing/2014/main" id="{41FE4275-8A39-4A77-9F41-2A8B0713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V="1">
          <a:off x="19592552" y="903339"/>
          <a:ext cx="121956" cy="128774"/>
        </a:xfrm>
        <a:prstGeom prst="rect">
          <a:avLst/>
        </a:prstGeom>
      </xdr:spPr>
    </xdr:pic>
    <xdr:clientData/>
  </xdr:twoCellAnchor>
  <xdr:twoCellAnchor>
    <xdr:from>
      <xdr:col>29</xdr:col>
      <xdr:colOff>107782</xdr:colOff>
      <xdr:row>7</xdr:row>
      <xdr:rowOff>45117</xdr:rowOff>
    </xdr:from>
    <xdr:to>
      <xdr:col>30</xdr:col>
      <xdr:colOff>403558</xdr:colOff>
      <xdr:row>7</xdr:row>
      <xdr:rowOff>55145</xdr:rowOff>
    </xdr:to>
    <xdr:sp macro="" textlink="">
      <xdr:nvSpPr>
        <xdr:cNvPr id="1648" name="Line 638">
          <a:extLst>
            <a:ext uri="{FF2B5EF4-FFF2-40B4-BE49-F238E27FC236}">
              <a16:creationId xmlns:a16="http://schemas.microsoft.com/office/drawing/2014/main" id="{12AE53DE-8072-44EB-8CBE-48383E40EFFC}"/>
            </a:ext>
          </a:extLst>
        </xdr:cNvPr>
        <xdr:cNvSpPr>
          <a:spLocks noChangeShapeType="1"/>
        </xdr:cNvSpPr>
      </xdr:nvSpPr>
      <xdr:spPr bwMode="auto">
        <a:xfrm flipH="1" flipV="1">
          <a:off x="19157782" y="1180497"/>
          <a:ext cx="973956" cy="1002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547949</xdr:colOff>
      <xdr:row>7</xdr:row>
      <xdr:rowOff>2973</xdr:rowOff>
    </xdr:from>
    <xdr:to>
      <xdr:col>29</xdr:col>
      <xdr:colOff>650167</xdr:colOff>
      <xdr:row>7</xdr:row>
      <xdr:rowOff>95924</xdr:rowOff>
    </xdr:to>
    <xdr:sp macro="" textlink="">
      <xdr:nvSpPr>
        <xdr:cNvPr id="1649" name="Oval 609">
          <a:extLst>
            <a:ext uri="{FF2B5EF4-FFF2-40B4-BE49-F238E27FC236}">
              <a16:creationId xmlns:a16="http://schemas.microsoft.com/office/drawing/2014/main" id="{5D1067FF-A69F-41C4-B3BC-5D8E17305AA6}"/>
            </a:ext>
          </a:extLst>
        </xdr:cNvPr>
        <xdr:cNvSpPr>
          <a:spLocks noChangeArrowheads="1"/>
        </xdr:cNvSpPr>
      </xdr:nvSpPr>
      <xdr:spPr bwMode="auto">
        <a:xfrm>
          <a:off x="19597949" y="1138353"/>
          <a:ext cx="102218" cy="929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29</xdr:col>
      <xdr:colOff>182989</xdr:colOff>
      <xdr:row>7</xdr:row>
      <xdr:rowOff>85219</xdr:rowOff>
    </xdr:from>
    <xdr:ext cx="355925" cy="120321"/>
    <xdr:sp macro="" textlink="">
      <xdr:nvSpPr>
        <xdr:cNvPr id="1650" name="Text Box 1563">
          <a:extLst>
            <a:ext uri="{FF2B5EF4-FFF2-40B4-BE49-F238E27FC236}">
              <a16:creationId xmlns:a16="http://schemas.microsoft.com/office/drawing/2014/main" id="{DE9227FD-622E-439F-8E6B-7F7BD3A5923A}"/>
            </a:ext>
          </a:extLst>
        </xdr:cNvPr>
        <xdr:cNvSpPr txBox="1">
          <a:spLocks noChangeArrowheads="1"/>
        </xdr:cNvSpPr>
      </xdr:nvSpPr>
      <xdr:spPr bwMode="auto">
        <a:xfrm>
          <a:off x="19232989" y="1220599"/>
          <a:ext cx="355925" cy="120321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vert270" wrap="square" lIns="18000" tIns="0" rIns="0" bIns="0" anchor="t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湊川神社</a:t>
          </a:r>
          <a:endParaRPr lang="en-US" altLang="ja-JP" sz="7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27</xdr:col>
      <xdr:colOff>666767</xdr:colOff>
      <xdr:row>3</xdr:row>
      <xdr:rowOff>5</xdr:rowOff>
    </xdr:from>
    <xdr:ext cx="309467" cy="227297"/>
    <xdr:grpSp>
      <xdr:nvGrpSpPr>
        <xdr:cNvPr id="1651" name="Group 6672">
          <a:extLst>
            <a:ext uri="{FF2B5EF4-FFF2-40B4-BE49-F238E27FC236}">
              <a16:creationId xmlns:a16="http://schemas.microsoft.com/office/drawing/2014/main" id="{4425FA1A-A080-4373-997B-63D6280C00FA}"/>
            </a:ext>
          </a:extLst>
        </xdr:cNvPr>
        <xdr:cNvGrpSpPr>
          <a:grpSpLocks/>
        </xdr:cNvGrpSpPr>
      </xdr:nvGrpSpPr>
      <xdr:grpSpPr bwMode="auto">
        <a:xfrm>
          <a:off x="18419622" y="465349"/>
          <a:ext cx="309467" cy="227297"/>
          <a:chOff x="536" y="109"/>
          <a:chExt cx="46" cy="44"/>
        </a:xfrm>
      </xdr:grpSpPr>
      <xdr:pic>
        <xdr:nvPicPr>
          <xdr:cNvPr id="1652" name="Picture 6673" descr="route2">
            <a:extLst>
              <a:ext uri="{FF2B5EF4-FFF2-40B4-BE49-F238E27FC236}">
                <a16:creationId xmlns:a16="http://schemas.microsoft.com/office/drawing/2014/main" id="{28404571-98DA-407C-77D7-4A5C62CB22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53" name="Text Box 6674">
            <a:extLst>
              <a:ext uri="{FF2B5EF4-FFF2-40B4-BE49-F238E27FC236}">
                <a16:creationId xmlns:a16="http://schemas.microsoft.com/office/drawing/2014/main" id="{E97BECCB-071F-FA61-CDE6-699F8F5C89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</a:t>
            </a:r>
          </a:p>
        </xdr:txBody>
      </xdr:sp>
    </xdr:grpSp>
    <xdr:clientData/>
  </xdr:oneCellAnchor>
  <xdr:oneCellAnchor>
    <xdr:from>
      <xdr:col>27</xdr:col>
      <xdr:colOff>12534</xdr:colOff>
      <xdr:row>4</xdr:row>
      <xdr:rowOff>100256</xdr:rowOff>
    </xdr:from>
    <xdr:ext cx="436142" cy="110295"/>
    <xdr:sp macro="" textlink="">
      <xdr:nvSpPr>
        <xdr:cNvPr id="1654" name="Text Box 1300">
          <a:extLst>
            <a:ext uri="{FF2B5EF4-FFF2-40B4-BE49-F238E27FC236}">
              <a16:creationId xmlns:a16="http://schemas.microsoft.com/office/drawing/2014/main" id="{E6912281-F18E-4265-9129-7758E323B364}"/>
            </a:ext>
          </a:extLst>
        </xdr:cNvPr>
        <xdr:cNvSpPr txBox="1">
          <a:spLocks noChangeArrowheads="1"/>
        </xdr:cNvSpPr>
      </xdr:nvSpPr>
      <xdr:spPr bwMode="auto">
        <a:xfrm>
          <a:off x="17706174" y="732716"/>
          <a:ext cx="436142" cy="110295"/>
        </a:xfrm>
        <a:prstGeom prst="rect">
          <a:avLst/>
        </a:prstGeom>
        <a:solidFill>
          <a:schemeClr val="bg1"/>
        </a:solidFill>
        <a:ln w="6350"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7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須磨橋東口</a:t>
          </a:r>
          <a:endParaRPr lang="en-US" altLang="ja-JP" sz="7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29</xdr:col>
      <xdr:colOff>0</xdr:colOff>
      <xdr:row>4</xdr:row>
      <xdr:rowOff>132846</xdr:rowOff>
    </xdr:from>
    <xdr:ext cx="299577" cy="165173"/>
    <xdr:sp macro="" textlink="">
      <xdr:nvSpPr>
        <xdr:cNvPr id="1655" name="Text Box 1620">
          <a:extLst>
            <a:ext uri="{FF2B5EF4-FFF2-40B4-BE49-F238E27FC236}">
              <a16:creationId xmlns:a16="http://schemas.microsoft.com/office/drawing/2014/main" id="{2956D717-8705-4EFA-99E4-6F6DEB4CC7DF}"/>
            </a:ext>
          </a:extLst>
        </xdr:cNvPr>
        <xdr:cNvSpPr txBox="1">
          <a:spLocks noChangeArrowheads="1"/>
        </xdr:cNvSpPr>
      </xdr:nvSpPr>
      <xdr:spPr bwMode="auto">
        <a:xfrm>
          <a:off x="19050000" y="765306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318340</xdr:colOff>
      <xdr:row>2</xdr:row>
      <xdr:rowOff>115300</xdr:rowOff>
    </xdr:from>
    <xdr:ext cx="368466" cy="275771"/>
    <xdr:sp macro="" textlink="">
      <xdr:nvSpPr>
        <xdr:cNvPr id="1656" name="Text Box 1620">
          <a:extLst>
            <a:ext uri="{FF2B5EF4-FFF2-40B4-BE49-F238E27FC236}">
              <a16:creationId xmlns:a16="http://schemas.microsoft.com/office/drawing/2014/main" id="{56C615F3-FE49-40D6-8819-CE93F6E59D95}"/>
            </a:ext>
          </a:extLst>
        </xdr:cNvPr>
        <xdr:cNvSpPr txBox="1">
          <a:spLocks noChangeArrowheads="1"/>
        </xdr:cNvSpPr>
      </xdr:nvSpPr>
      <xdr:spPr bwMode="auto">
        <a:xfrm>
          <a:off x="19368340" y="412480"/>
          <a:ext cx="368466" cy="27577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三宮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594856</xdr:colOff>
      <xdr:row>3</xdr:row>
      <xdr:rowOff>4925</xdr:rowOff>
    </xdr:from>
    <xdr:to>
      <xdr:col>31</xdr:col>
      <xdr:colOff>75963</xdr:colOff>
      <xdr:row>7</xdr:row>
      <xdr:rowOff>154039</xdr:rowOff>
    </xdr:to>
    <xdr:grpSp>
      <xdr:nvGrpSpPr>
        <xdr:cNvPr id="1657" name="グループ化 1656">
          <a:extLst>
            <a:ext uri="{FF2B5EF4-FFF2-40B4-BE49-F238E27FC236}">
              <a16:creationId xmlns:a16="http://schemas.microsoft.com/office/drawing/2014/main" id="{291CB4CE-4582-4E2D-80D2-D8ED5E21EA17}"/>
            </a:ext>
          </a:extLst>
        </xdr:cNvPr>
        <xdr:cNvGrpSpPr/>
      </xdr:nvGrpSpPr>
      <xdr:grpSpPr>
        <a:xfrm>
          <a:off x="19028276" y="470269"/>
          <a:ext cx="1522802" cy="823862"/>
          <a:chOff x="18976262" y="467041"/>
          <a:chExt cx="1516385" cy="817708"/>
        </a:xfrm>
      </xdr:grpSpPr>
      <xdr:sp macro="" textlink="">
        <xdr:nvSpPr>
          <xdr:cNvPr id="1658" name="Freeform 601">
            <a:extLst>
              <a:ext uri="{FF2B5EF4-FFF2-40B4-BE49-F238E27FC236}">
                <a16:creationId xmlns:a16="http://schemas.microsoft.com/office/drawing/2014/main" id="{B9E72282-0906-DC84-5F37-D62A2D3B9F86}"/>
              </a:ext>
            </a:extLst>
          </xdr:cNvPr>
          <xdr:cNvSpPr>
            <a:spLocks/>
          </xdr:cNvSpPr>
        </xdr:nvSpPr>
        <xdr:spPr bwMode="auto">
          <a:xfrm rot="17011330">
            <a:off x="19333426" y="125528"/>
            <a:ext cx="807049" cy="1511393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0 w 406"/>
              <a:gd name="connsiteY0" fmla="*/ 10000 h 10000"/>
              <a:gd name="connsiteX1" fmla="*/ 406 w 406"/>
              <a:gd name="connsiteY1" fmla="*/ 0 h 10000"/>
              <a:gd name="connsiteX0" fmla="*/ 0 w 22132"/>
              <a:gd name="connsiteY0" fmla="*/ 13732 h 13732"/>
              <a:gd name="connsiteX1" fmla="*/ 22132 w 22132"/>
              <a:gd name="connsiteY1" fmla="*/ 0 h 13732"/>
              <a:gd name="connsiteX0" fmla="*/ 0 w 22132"/>
              <a:gd name="connsiteY0" fmla="*/ 13732 h 13732"/>
              <a:gd name="connsiteX1" fmla="*/ 22132 w 22132"/>
              <a:gd name="connsiteY1" fmla="*/ 0 h 13732"/>
              <a:gd name="connsiteX0" fmla="*/ 0 w 22520"/>
              <a:gd name="connsiteY0" fmla="*/ 14233 h 14233"/>
              <a:gd name="connsiteX1" fmla="*/ 22520 w 22520"/>
              <a:gd name="connsiteY1" fmla="*/ 0 h 14233"/>
              <a:gd name="connsiteX0" fmla="*/ 0 w 22520"/>
              <a:gd name="connsiteY0" fmla="*/ 14233 h 14233"/>
              <a:gd name="connsiteX1" fmla="*/ 22520 w 22520"/>
              <a:gd name="connsiteY1" fmla="*/ 0 h 14233"/>
              <a:gd name="connsiteX0" fmla="*/ 0 w 25392"/>
              <a:gd name="connsiteY0" fmla="*/ 16170 h 16170"/>
              <a:gd name="connsiteX1" fmla="*/ 25392 w 25392"/>
              <a:gd name="connsiteY1" fmla="*/ 0 h 16170"/>
              <a:gd name="connsiteX0" fmla="*/ 0 w 25392"/>
              <a:gd name="connsiteY0" fmla="*/ 16170 h 16170"/>
              <a:gd name="connsiteX1" fmla="*/ 25392 w 25392"/>
              <a:gd name="connsiteY1" fmla="*/ 0 h 16170"/>
              <a:gd name="connsiteX0" fmla="*/ 0 w 35420"/>
              <a:gd name="connsiteY0" fmla="*/ 16976 h 16976"/>
              <a:gd name="connsiteX1" fmla="*/ 35420 w 35420"/>
              <a:gd name="connsiteY1" fmla="*/ 0 h 16976"/>
              <a:gd name="connsiteX0" fmla="*/ 0 w 35420"/>
              <a:gd name="connsiteY0" fmla="*/ 16976 h 16976"/>
              <a:gd name="connsiteX1" fmla="*/ 35420 w 35420"/>
              <a:gd name="connsiteY1" fmla="*/ 0 h 16976"/>
              <a:gd name="connsiteX0" fmla="*/ 0 w 30576"/>
              <a:gd name="connsiteY0" fmla="*/ 17131 h 17131"/>
              <a:gd name="connsiteX1" fmla="*/ 30576 w 30576"/>
              <a:gd name="connsiteY1" fmla="*/ 0 h 17131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2252" h="18417">
                <a:moveTo>
                  <a:pt x="0" y="18417"/>
                </a:moveTo>
                <a:cubicBezTo>
                  <a:pt x="36147" y="14728"/>
                  <a:pt x="3608" y="5099"/>
                  <a:pt x="42252" y="0"/>
                </a:cubicBezTo>
              </a:path>
            </a:pathLst>
          </a:custGeom>
          <a:noFill/>
          <a:ln w="381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59" name="Freeform 601">
            <a:extLst>
              <a:ext uri="{FF2B5EF4-FFF2-40B4-BE49-F238E27FC236}">
                <a16:creationId xmlns:a16="http://schemas.microsoft.com/office/drawing/2014/main" id="{24122C65-E72B-6F2A-1A9D-08034A44C9D6}"/>
              </a:ext>
            </a:extLst>
          </xdr:cNvPr>
          <xdr:cNvSpPr>
            <a:spLocks/>
          </xdr:cNvSpPr>
        </xdr:nvSpPr>
        <xdr:spPr bwMode="auto">
          <a:xfrm rot="17011330">
            <a:off x="19328434" y="114869"/>
            <a:ext cx="807049" cy="1511393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0 w 406"/>
              <a:gd name="connsiteY0" fmla="*/ 10000 h 10000"/>
              <a:gd name="connsiteX1" fmla="*/ 406 w 406"/>
              <a:gd name="connsiteY1" fmla="*/ 0 h 10000"/>
              <a:gd name="connsiteX0" fmla="*/ 0 w 22132"/>
              <a:gd name="connsiteY0" fmla="*/ 13732 h 13732"/>
              <a:gd name="connsiteX1" fmla="*/ 22132 w 22132"/>
              <a:gd name="connsiteY1" fmla="*/ 0 h 13732"/>
              <a:gd name="connsiteX0" fmla="*/ 0 w 22132"/>
              <a:gd name="connsiteY0" fmla="*/ 13732 h 13732"/>
              <a:gd name="connsiteX1" fmla="*/ 22132 w 22132"/>
              <a:gd name="connsiteY1" fmla="*/ 0 h 13732"/>
              <a:gd name="connsiteX0" fmla="*/ 0 w 22520"/>
              <a:gd name="connsiteY0" fmla="*/ 14233 h 14233"/>
              <a:gd name="connsiteX1" fmla="*/ 22520 w 22520"/>
              <a:gd name="connsiteY1" fmla="*/ 0 h 14233"/>
              <a:gd name="connsiteX0" fmla="*/ 0 w 22520"/>
              <a:gd name="connsiteY0" fmla="*/ 14233 h 14233"/>
              <a:gd name="connsiteX1" fmla="*/ 22520 w 22520"/>
              <a:gd name="connsiteY1" fmla="*/ 0 h 14233"/>
              <a:gd name="connsiteX0" fmla="*/ 0 w 25392"/>
              <a:gd name="connsiteY0" fmla="*/ 16170 h 16170"/>
              <a:gd name="connsiteX1" fmla="*/ 25392 w 25392"/>
              <a:gd name="connsiteY1" fmla="*/ 0 h 16170"/>
              <a:gd name="connsiteX0" fmla="*/ 0 w 25392"/>
              <a:gd name="connsiteY0" fmla="*/ 16170 h 16170"/>
              <a:gd name="connsiteX1" fmla="*/ 25392 w 25392"/>
              <a:gd name="connsiteY1" fmla="*/ 0 h 16170"/>
              <a:gd name="connsiteX0" fmla="*/ 0 w 35420"/>
              <a:gd name="connsiteY0" fmla="*/ 16976 h 16976"/>
              <a:gd name="connsiteX1" fmla="*/ 35420 w 35420"/>
              <a:gd name="connsiteY1" fmla="*/ 0 h 16976"/>
              <a:gd name="connsiteX0" fmla="*/ 0 w 35420"/>
              <a:gd name="connsiteY0" fmla="*/ 16976 h 16976"/>
              <a:gd name="connsiteX1" fmla="*/ 35420 w 35420"/>
              <a:gd name="connsiteY1" fmla="*/ 0 h 16976"/>
              <a:gd name="connsiteX0" fmla="*/ 0 w 30576"/>
              <a:gd name="connsiteY0" fmla="*/ 17131 h 17131"/>
              <a:gd name="connsiteX1" fmla="*/ 30576 w 30576"/>
              <a:gd name="connsiteY1" fmla="*/ 0 h 17131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43834"/>
              <a:gd name="connsiteY0" fmla="*/ 17833 h 17833"/>
              <a:gd name="connsiteX1" fmla="*/ 43834 w 43834"/>
              <a:gd name="connsiteY1" fmla="*/ 0 h 17833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38989"/>
              <a:gd name="connsiteY0" fmla="*/ 17988 h 17988"/>
              <a:gd name="connsiteX1" fmla="*/ 38989 w 38989"/>
              <a:gd name="connsiteY1" fmla="*/ 0 h 17988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  <a:gd name="connsiteX0" fmla="*/ 0 w 42252"/>
              <a:gd name="connsiteY0" fmla="*/ 18417 h 18417"/>
              <a:gd name="connsiteX1" fmla="*/ 42252 w 42252"/>
              <a:gd name="connsiteY1" fmla="*/ 0 h 184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2252" h="18417">
                <a:moveTo>
                  <a:pt x="0" y="18417"/>
                </a:moveTo>
                <a:cubicBezTo>
                  <a:pt x="36147" y="14728"/>
                  <a:pt x="3608" y="5099"/>
                  <a:pt x="42252" y="0"/>
                </a:cubicBezTo>
              </a:path>
            </a:pathLst>
          </a:custGeom>
          <a:noFill/>
          <a:ln w="25400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30</xdr:col>
      <xdr:colOff>451374</xdr:colOff>
      <xdr:row>6</xdr:row>
      <xdr:rowOff>77212</xdr:rowOff>
    </xdr:from>
    <xdr:to>
      <xdr:col>31</xdr:col>
      <xdr:colOff>9856</xdr:colOff>
      <xdr:row>9</xdr:row>
      <xdr:rowOff>91595</xdr:rowOff>
    </xdr:to>
    <xdr:pic>
      <xdr:nvPicPr>
        <xdr:cNvPr id="1660" name="図 1659">
          <a:extLst>
            <a:ext uri="{FF2B5EF4-FFF2-40B4-BE49-F238E27FC236}">
              <a16:creationId xmlns:a16="http://schemas.microsoft.com/office/drawing/2014/main" id="{8E356607-C2B3-4398-AB95-B8CAB753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20273443">
          <a:off x="20179554" y="1044952"/>
          <a:ext cx="236662" cy="517303"/>
        </a:xfrm>
        <a:prstGeom prst="rect">
          <a:avLst/>
        </a:prstGeom>
      </xdr:spPr>
    </xdr:pic>
    <xdr:clientData/>
  </xdr:twoCellAnchor>
  <xdr:oneCellAnchor>
    <xdr:from>
      <xdr:col>27</xdr:col>
      <xdr:colOff>464524</xdr:colOff>
      <xdr:row>4</xdr:row>
      <xdr:rowOff>76381</xdr:rowOff>
    </xdr:from>
    <xdr:ext cx="299577" cy="165173"/>
    <xdr:sp macro="" textlink="">
      <xdr:nvSpPr>
        <xdr:cNvPr id="1661" name="Text Box 1620">
          <a:extLst>
            <a:ext uri="{FF2B5EF4-FFF2-40B4-BE49-F238E27FC236}">
              <a16:creationId xmlns:a16="http://schemas.microsoft.com/office/drawing/2014/main" id="{D2472039-AD15-48BB-9C3E-8EB243E7246B}"/>
            </a:ext>
          </a:extLst>
        </xdr:cNvPr>
        <xdr:cNvSpPr txBox="1">
          <a:spLocks noChangeArrowheads="1"/>
        </xdr:cNvSpPr>
      </xdr:nvSpPr>
      <xdr:spPr bwMode="auto">
        <a:xfrm>
          <a:off x="18158164" y="708841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545689</xdr:colOff>
      <xdr:row>6</xdr:row>
      <xdr:rowOff>73741</xdr:rowOff>
    </xdr:from>
    <xdr:to>
      <xdr:col>29</xdr:col>
      <xdr:colOff>668594</xdr:colOff>
      <xdr:row>6</xdr:row>
      <xdr:rowOff>162233</xdr:rowOff>
    </xdr:to>
    <xdr:sp macro="" textlink="">
      <xdr:nvSpPr>
        <xdr:cNvPr id="1662" name="AutoShape 605">
          <a:extLst>
            <a:ext uri="{FF2B5EF4-FFF2-40B4-BE49-F238E27FC236}">
              <a16:creationId xmlns:a16="http://schemas.microsoft.com/office/drawing/2014/main" id="{0E78462C-5908-43EA-999E-3A2FD0332385}"/>
            </a:ext>
          </a:extLst>
        </xdr:cNvPr>
        <xdr:cNvSpPr>
          <a:spLocks noChangeArrowheads="1"/>
        </xdr:cNvSpPr>
      </xdr:nvSpPr>
      <xdr:spPr bwMode="auto">
        <a:xfrm>
          <a:off x="19595689" y="1041481"/>
          <a:ext cx="122905" cy="8849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461978</xdr:colOff>
      <xdr:row>10</xdr:row>
      <xdr:rowOff>143025</xdr:rowOff>
    </xdr:from>
    <xdr:to>
      <xdr:col>21</xdr:col>
      <xdr:colOff>514570</xdr:colOff>
      <xdr:row>13</xdr:row>
      <xdr:rowOff>130979</xdr:rowOff>
    </xdr:to>
    <xdr:sp macro="" textlink="">
      <xdr:nvSpPr>
        <xdr:cNvPr id="1663" name="Line 638">
          <a:extLst>
            <a:ext uri="{FF2B5EF4-FFF2-40B4-BE49-F238E27FC236}">
              <a16:creationId xmlns:a16="http://schemas.microsoft.com/office/drawing/2014/main" id="{5DBC25CD-9F53-433A-997D-78AA1962EABE}"/>
            </a:ext>
          </a:extLst>
        </xdr:cNvPr>
        <xdr:cNvSpPr>
          <a:spLocks noChangeShapeType="1"/>
        </xdr:cNvSpPr>
      </xdr:nvSpPr>
      <xdr:spPr bwMode="auto">
        <a:xfrm flipH="1" flipV="1">
          <a:off x="14086538" y="1781325"/>
          <a:ext cx="52592" cy="49087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36789"/>
            <a:gd name="connsiteY0" fmla="*/ 0 h 9947"/>
            <a:gd name="connsiteX1" fmla="*/ 336789 w 336789"/>
            <a:gd name="connsiteY1" fmla="*/ 9947 h 9947"/>
            <a:gd name="connsiteX0" fmla="*/ 3045 w 13045"/>
            <a:gd name="connsiteY0" fmla="*/ 0 h 10000"/>
            <a:gd name="connsiteX1" fmla="*/ 2847 w 13045"/>
            <a:gd name="connsiteY1" fmla="*/ 6864 h 10000"/>
            <a:gd name="connsiteX2" fmla="*/ 13045 w 13045"/>
            <a:gd name="connsiteY2" fmla="*/ 10000 h 10000"/>
            <a:gd name="connsiteX0" fmla="*/ 838 w 10838"/>
            <a:gd name="connsiteY0" fmla="*/ 0 h 10000"/>
            <a:gd name="connsiteX1" fmla="*/ 640 w 10838"/>
            <a:gd name="connsiteY1" fmla="*/ 6864 h 10000"/>
            <a:gd name="connsiteX2" fmla="*/ 10838 w 10838"/>
            <a:gd name="connsiteY2" fmla="*/ 10000 h 10000"/>
            <a:gd name="connsiteX0" fmla="*/ 838 w 10838"/>
            <a:gd name="connsiteY0" fmla="*/ 0 h 10000"/>
            <a:gd name="connsiteX1" fmla="*/ 640 w 10838"/>
            <a:gd name="connsiteY1" fmla="*/ 6864 h 10000"/>
            <a:gd name="connsiteX2" fmla="*/ 10838 w 10838"/>
            <a:gd name="connsiteY2" fmla="*/ 10000 h 10000"/>
            <a:gd name="connsiteX0" fmla="*/ 7927 w 17927"/>
            <a:gd name="connsiteY0" fmla="*/ 0 h 10000"/>
            <a:gd name="connsiteX1" fmla="*/ 265 w 17927"/>
            <a:gd name="connsiteY1" fmla="*/ 7130 h 10000"/>
            <a:gd name="connsiteX2" fmla="*/ 17927 w 17927"/>
            <a:gd name="connsiteY2" fmla="*/ 10000 h 10000"/>
            <a:gd name="connsiteX0" fmla="*/ 2886 w 12886"/>
            <a:gd name="connsiteY0" fmla="*/ 0 h 10000"/>
            <a:gd name="connsiteX1" fmla="*/ 449 w 12886"/>
            <a:gd name="connsiteY1" fmla="*/ 7077 h 10000"/>
            <a:gd name="connsiteX2" fmla="*/ 12886 w 12886"/>
            <a:gd name="connsiteY2" fmla="*/ 10000 h 10000"/>
            <a:gd name="connsiteX0" fmla="*/ 199 w 10199"/>
            <a:gd name="connsiteY0" fmla="*/ 0 h 10000"/>
            <a:gd name="connsiteX1" fmla="*/ 748 w 10199"/>
            <a:gd name="connsiteY1" fmla="*/ 6811 h 10000"/>
            <a:gd name="connsiteX2" fmla="*/ 10199 w 10199"/>
            <a:gd name="connsiteY2" fmla="*/ 10000 h 10000"/>
            <a:gd name="connsiteX0" fmla="*/ 2187 w 12187"/>
            <a:gd name="connsiteY0" fmla="*/ 0 h 10000"/>
            <a:gd name="connsiteX1" fmla="*/ 497 w 12187"/>
            <a:gd name="connsiteY1" fmla="*/ 7183 h 10000"/>
            <a:gd name="connsiteX2" fmla="*/ 12187 w 12187"/>
            <a:gd name="connsiteY2" fmla="*/ 10000 h 10000"/>
            <a:gd name="connsiteX0" fmla="*/ 2187 w 16665"/>
            <a:gd name="connsiteY0" fmla="*/ 0 h 9841"/>
            <a:gd name="connsiteX1" fmla="*/ 497 w 16665"/>
            <a:gd name="connsiteY1" fmla="*/ 7183 h 9841"/>
            <a:gd name="connsiteX2" fmla="*/ 16665 w 16665"/>
            <a:gd name="connsiteY2" fmla="*/ 9841 h 9841"/>
            <a:gd name="connsiteX0" fmla="*/ 1312 w 10000"/>
            <a:gd name="connsiteY0" fmla="*/ 0 h 10000"/>
            <a:gd name="connsiteX1" fmla="*/ 298 w 10000"/>
            <a:gd name="connsiteY1" fmla="*/ 7299 h 10000"/>
            <a:gd name="connsiteX2" fmla="*/ 10000 w 10000"/>
            <a:gd name="connsiteY2" fmla="*/ 10000 h 10000"/>
            <a:gd name="connsiteX0" fmla="*/ 1312 w 10000"/>
            <a:gd name="connsiteY0" fmla="*/ 0 h 10000"/>
            <a:gd name="connsiteX1" fmla="*/ 298 w 10000"/>
            <a:gd name="connsiteY1" fmla="*/ 7299 h 10000"/>
            <a:gd name="connsiteX2" fmla="*/ 10000 w 10000"/>
            <a:gd name="connsiteY2" fmla="*/ 10000 h 10000"/>
            <a:gd name="connsiteX0" fmla="*/ 1312 w 9552"/>
            <a:gd name="connsiteY0" fmla="*/ 0 h 10756"/>
            <a:gd name="connsiteX1" fmla="*/ 298 w 9552"/>
            <a:gd name="connsiteY1" fmla="*/ 7299 h 10756"/>
            <a:gd name="connsiteX2" fmla="*/ 9552 w 9552"/>
            <a:gd name="connsiteY2" fmla="*/ 10756 h 10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552" h="10756">
              <a:moveTo>
                <a:pt x="1312" y="0"/>
              </a:moveTo>
              <a:cubicBezTo>
                <a:pt x="2338" y="1216"/>
                <a:pt x="-983" y="5779"/>
                <a:pt x="298" y="7299"/>
              </a:cubicBezTo>
              <a:cubicBezTo>
                <a:pt x="4955" y="9455"/>
                <a:pt x="3670" y="8972"/>
                <a:pt x="9552" y="1075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21</xdr:col>
      <xdr:colOff>493831</xdr:colOff>
      <xdr:row>9</xdr:row>
      <xdr:rowOff>19279</xdr:rowOff>
    </xdr:from>
    <xdr:to>
      <xdr:col>22</xdr:col>
      <xdr:colOff>54509</xdr:colOff>
      <xdr:row>16</xdr:row>
      <xdr:rowOff>150052</xdr:rowOff>
    </xdr:to>
    <xdr:sp macro="" textlink="">
      <xdr:nvSpPr>
        <xdr:cNvPr id="1664" name="Freeform 601">
          <a:extLst>
            <a:ext uri="{FF2B5EF4-FFF2-40B4-BE49-F238E27FC236}">
              <a16:creationId xmlns:a16="http://schemas.microsoft.com/office/drawing/2014/main" id="{B650EE0D-9902-42FE-87AF-FCC35E863024}"/>
            </a:ext>
          </a:extLst>
        </xdr:cNvPr>
        <xdr:cNvSpPr>
          <a:spLocks/>
        </xdr:cNvSpPr>
      </xdr:nvSpPr>
      <xdr:spPr bwMode="auto">
        <a:xfrm>
          <a:off x="14118391" y="1489939"/>
          <a:ext cx="238858" cy="130425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347 w 9753"/>
            <a:gd name="connsiteY0" fmla="*/ 19140 h 19140"/>
            <a:gd name="connsiteX1" fmla="*/ 9753 w 9753"/>
            <a:gd name="connsiteY1" fmla="*/ 9140 h 19140"/>
            <a:gd name="connsiteX2" fmla="*/ 0 w 9753"/>
            <a:gd name="connsiteY2" fmla="*/ 0 h 1914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5154 w 5570"/>
            <a:gd name="connsiteY0" fmla="*/ 6246 h 6246"/>
            <a:gd name="connsiteX1" fmla="*/ 5570 w 5570"/>
            <a:gd name="connsiteY1" fmla="*/ 1021 h 6246"/>
            <a:gd name="connsiteX2" fmla="*/ 0 w 5570"/>
            <a:gd name="connsiteY2" fmla="*/ 0 h 6246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758 h 10758"/>
            <a:gd name="connsiteX1" fmla="*/ 18857 w 18857"/>
            <a:gd name="connsiteY1" fmla="*/ 2393 h 10758"/>
            <a:gd name="connsiteX2" fmla="*/ 0 w 18857"/>
            <a:gd name="connsiteY2" fmla="*/ 0 h 10758"/>
            <a:gd name="connsiteX0" fmla="*/ 19307 w 19318"/>
            <a:gd name="connsiteY0" fmla="*/ 9242 h 9242"/>
            <a:gd name="connsiteX1" fmla="*/ 18857 w 19318"/>
            <a:gd name="connsiteY1" fmla="*/ 2393 h 9242"/>
            <a:gd name="connsiteX2" fmla="*/ 0 w 19318"/>
            <a:gd name="connsiteY2" fmla="*/ 0 h 9242"/>
            <a:gd name="connsiteX0" fmla="*/ 10118 w 10123"/>
            <a:gd name="connsiteY0" fmla="*/ 10103 h 10103"/>
            <a:gd name="connsiteX1" fmla="*/ 9761 w 10123"/>
            <a:gd name="connsiteY1" fmla="*/ 2589 h 10103"/>
            <a:gd name="connsiteX2" fmla="*/ 0 w 10123"/>
            <a:gd name="connsiteY2" fmla="*/ 0 h 10103"/>
            <a:gd name="connsiteX0" fmla="*/ 9622 w 9761"/>
            <a:gd name="connsiteY0" fmla="*/ 9795 h 9795"/>
            <a:gd name="connsiteX1" fmla="*/ 9761 w 9761"/>
            <a:gd name="connsiteY1" fmla="*/ 2589 h 9795"/>
            <a:gd name="connsiteX2" fmla="*/ 0 w 9761"/>
            <a:gd name="connsiteY2" fmla="*/ 0 h 9795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31 w 12573"/>
            <a:gd name="connsiteY0" fmla="*/ 15665 h 15665"/>
            <a:gd name="connsiteX1" fmla="*/ 12573 w 12573"/>
            <a:gd name="connsiteY1" fmla="*/ 8308 h 15665"/>
            <a:gd name="connsiteX2" fmla="*/ 0 w 12573"/>
            <a:gd name="connsiteY2" fmla="*/ 0 h 15665"/>
            <a:gd name="connsiteX0" fmla="*/ 12373 w 12573"/>
            <a:gd name="connsiteY0" fmla="*/ 18134 h 18134"/>
            <a:gd name="connsiteX1" fmla="*/ 12573 w 12573"/>
            <a:gd name="connsiteY1" fmla="*/ 8308 h 18134"/>
            <a:gd name="connsiteX2" fmla="*/ 0 w 12573"/>
            <a:gd name="connsiteY2" fmla="*/ 0 h 18134"/>
            <a:gd name="connsiteX0" fmla="*/ 12373 w 18447"/>
            <a:gd name="connsiteY0" fmla="*/ 18134 h 18134"/>
            <a:gd name="connsiteX1" fmla="*/ 12573 w 18447"/>
            <a:gd name="connsiteY1" fmla="*/ 8308 h 18134"/>
            <a:gd name="connsiteX2" fmla="*/ 18117 w 18447"/>
            <a:gd name="connsiteY2" fmla="*/ 8644 h 18134"/>
            <a:gd name="connsiteX3" fmla="*/ 0 w 18447"/>
            <a:gd name="connsiteY3" fmla="*/ 0 h 18134"/>
            <a:gd name="connsiteX0" fmla="*/ 12373 w 18336"/>
            <a:gd name="connsiteY0" fmla="*/ 18134 h 18134"/>
            <a:gd name="connsiteX1" fmla="*/ 12573 w 18336"/>
            <a:gd name="connsiteY1" fmla="*/ 8308 h 18134"/>
            <a:gd name="connsiteX2" fmla="*/ 18002 w 18336"/>
            <a:gd name="connsiteY2" fmla="*/ 8358 h 18134"/>
            <a:gd name="connsiteX3" fmla="*/ 0 w 18336"/>
            <a:gd name="connsiteY3" fmla="*/ 0 h 18134"/>
            <a:gd name="connsiteX0" fmla="*/ 12373 w 17893"/>
            <a:gd name="connsiteY0" fmla="*/ 18134 h 18134"/>
            <a:gd name="connsiteX1" fmla="*/ 12573 w 17893"/>
            <a:gd name="connsiteY1" fmla="*/ 8308 h 18134"/>
            <a:gd name="connsiteX2" fmla="*/ 17543 w 17893"/>
            <a:gd name="connsiteY2" fmla="*/ 8453 h 18134"/>
            <a:gd name="connsiteX3" fmla="*/ 0 w 17893"/>
            <a:gd name="connsiteY3" fmla="*/ 0 h 18134"/>
            <a:gd name="connsiteX0" fmla="*/ 53 w 5679"/>
            <a:gd name="connsiteY0" fmla="*/ 17085 h 17085"/>
            <a:gd name="connsiteX1" fmla="*/ 253 w 5679"/>
            <a:gd name="connsiteY1" fmla="*/ 7259 h 17085"/>
            <a:gd name="connsiteX2" fmla="*/ 5223 w 5679"/>
            <a:gd name="connsiteY2" fmla="*/ 7404 h 17085"/>
            <a:gd name="connsiteX3" fmla="*/ 5453 w 5679"/>
            <a:gd name="connsiteY3" fmla="*/ 0 h 17085"/>
            <a:gd name="connsiteX0" fmla="*/ 92 w 10297"/>
            <a:gd name="connsiteY0" fmla="*/ 10000 h 10000"/>
            <a:gd name="connsiteX1" fmla="*/ 445 w 10297"/>
            <a:gd name="connsiteY1" fmla="*/ 4249 h 10000"/>
            <a:gd name="connsiteX2" fmla="*/ 9196 w 10297"/>
            <a:gd name="connsiteY2" fmla="*/ 4334 h 10000"/>
            <a:gd name="connsiteX3" fmla="*/ 9601 w 10297"/>
            <a:gd name="connsiteY3" fmla="*/ 0 h 10000"/>
            <a:gd name="connsiteX0" fmla="*/ 92 w 9813"/>
            <a:gd name="connsiteY0" fmla="*/ 10000 h 10000"/>
            <a:gd name="connsiteX1" fmla="*/ 445 w 9813"/>
            <a:gd name="connsiteY1" fmla="*/ 4249 h 10000"/>
            <a:gd name="connsiteX2" fmla="*/ 9196 w 9813"/>
            <a:gd name="connsiteY2" fmla="*/ 4334 h 10000"/>
            <a:gd name="connsiteX3" fmla="*/ 9601 w 9813"/>
            <a:gd name="connsiteY3" fmla="*/ 0 h 10000"/>
            <a:gd name="connsiteX0" fmla="*/ 94 w 10000"/>
            <a:gd name="connsiteY0" fmla="*/ 10167 h 10167"/>
            <a:gd name="connsiteX1" fmla="*/ 453 w 10000"/>
            <a:gd name="connsiteY1" fmla="*/ 4416 h 10167"/>
            <a:gd name="connsiteX2" fmla="*/ 9371 w 10000"/>
            <a:gd name="connsiteY2" fmla="*/ 4501 h 10167"/>
            <a:gd name="connsiteX3" fmla="*/ 9167 w 10000"/>
            <a:gd name="connsiteY3" fmla="*/ 0 h 10167"/>
            <a:gd name="connsiteX0" fmla="*/ 94 w 10000"/>
            <a:gd name="connsiteY0" fmla="*/ 10000 h 10000"/>
            <a:gd name="connsiteX1" fmla="*/ 453 w 10000"/>
            <a:gd name="connsiteY1" fmla="*/ 4249 h 10000"/>
            <a:gd name="connsiteX2" fmla="*/ 9371 w 10000"/>
            <a:gd name="connsiteY2" fmla="*/ 4334 h 10000"/>
            <a:gd name="connsiteX3" fmla="*/ 9373 w 10000"/>
            <a:gd name="connsiteY3" fmla="*/ 0 h 10000"/>
            <a:gd name="connsiteX0" fmla="*/ 94 w 10000"/>
            <a:gd name="connsiteY0" fmla="*/ 11929 h 11929"/>
            <a:gd name="connsiteX1" fmla="*/ 453 w 10000"/>
            <a:gd name="connsiteY1" fmla="*/ 6178 h 11929"/>
            <a:gd name="connsiteX2" fmla="*/ 9371 w 10000"/>
            <a:gd name="connsiteY2" fmla="*/ 6263 h 11929"/>
            <a:gd name="connsiteX3" fmla="*/ 9158 w 10000"/>
            <a:gd name="connsiteY3" fmla="*/ 0 h 11929"/>
            <a:gd name="connsiteX0" fmla="*/ 94 w 10017"/>
            <a:gd name="connsiteY0" fmla="*/ 13086 h 13086"/>
            <a:gd name="connsiteX1" fmla="*/ 453 w 10017"/>
            <a:gd name="connsiteY1" fmla="*/ 7335 h 13086"/>
            <a:gd name="connsiteX2" fmla="*/ 9371 w 10017"/>
            <a:gd name="connsiteY2" fmla="*/ 7420 h 13086"/>
            <a:gd name="connsiteX3" fmla="*/ 10017 w 10017"/>
            <a:gd name="connsiteY3" fmla="*/ 0 h 13086"/>
            <a:gd name="connsiteX0" fmla="*/ 94 w 10449"/>
            <a:gd name="connsiteY0" fmla="*/ 17008 h 17008"/>
            <a:gd name="connsiteX1" fmla="*/ 453 w 10449"/>
            <a:gd name="connsiteY1" fmla="*/ 11257 h 17008"/>
            <a:gd name="connsiteX2" fmla="*/ 9371 w 10449"/>
            <a:gd name="connsiteY2" fmla="*/ 11342 h 17008"/>
            <a:gd name="connsiteX3" fmla="*/ 10449 w 10449"/>
            <a:gd name="connsiteY3" fmla="*/ 0 h 170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49" h="17008">
              <a:moveTo>
                <a:pt x="94" y="17008"/>
              </a:moveTo>
              <a:cubicBezTo>
                <a:pt x="245" y="15655"/>
                <a:pt x="-402" y="13233"/>
                <a:pt x="453" y="11257"/>
              </a:cubicBezTo>
              <a:cubicBezTo>
                <a:pt x="-1259" y="10080"/>
                <a:pt x="13131" y="12152"/>
                <a:pt x="9371" y="11342"/>
              </a:cubicBezTo>
              <a:cubicBezTo>
                <a:pt x="8903" y="11089"/>
                <a:pt x="9968" y="871"/>
                <a:pt x="10449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437616</xdr:colOff>
      <xdr:row>13</xdr:row>
      <xdr:rowOff>98797</xdr:rowOff>
    </xdr:from>
    <xdr:to>
      <xdr:col>21</xdr:col>
      <xdr:colOff>559572</xdr:colOff>
      <xdr:row>14</xdr:row>
      <xdr:rowOff>59931</xdr:rowOff>
    </xdr:to>
    <xdr:pic>
      <xdr:nvPicPr>
        <xdr:cNvPr id="1665" name="図 1664">
          <a:extLst>
            <a:ext uri="{FF2B5EF4-FFF2-40B4-BE49-F238E27FC236}">
              <a16:creationId xmlns:a16="http://schemas.microsoft.com/office/drawing/2014/main" id="{E6E911E6-054F-40AC-9578-5431A741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V="1">
          <a:off x="14062176" y="2240017"/>
          <a:ext cx="121956" cy="128774"/>
        </a:xfrm>
        <a:prstGeom prst="rect">
          <a:avLst/>
        </a:prstGeom>
      </xdr:spPr>
    </xdr:pic>
    <xdr:clientData/>
  </xdr:twoCellAnchor>
  <xdr:twoCellAnchor>
    <xdr:from>
      <xdr:col>21</xdr:col>
      <xdr:colOff>430953</xdr:colOff>
      <xdr:row>14</xdr:row>
      <xdr:rowOff>84094</xdr:rowOff>
    </xdr:from>
    <xdr:to>
      <xdr:col>21</xdr:col>
      <xdr:colOff>559787</xdr:colOff>
      <xdr:row>15</xdr:row>
      <xdr:rowOff>19727</xdr:rowOff>
    </xdr:to>
    <xdr:sp macro="" textlink="">
      <xdr:nvSpPr>
        <xdr:cNvPr id="1666" name="AutoShape 605">
          <a:extLst>
            <a:ext uri="{FF2B5EF4-FFF2-40B4-BE49-F238E27FC236}">
              <a16:creationId xmlns:a16="http://schemas.microsoft.com/office/drawing/2014/main" id="{13140443-64A5-4417-9989-AC96C9C8AF49}"/>
            </a:ext>
          </a:extLst>
        </xdr:cNvPr>
        <xdr:cNvSpPr>
          <a:spLocks noChangeArrowheads="1"/>
        </xdr:cNvSpPr>
      </xdr:nvSpPr>
      <xdr:spPr bwMode="auto">
        <a:xfrm>
          <a:off x="14055513" y="2392954"/>
          <a:ext cx="128834" cy="10327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21</xdr:col>
      <xdr:colOff>565358</xdr:colOff>
      <xdr:row>13</xdr:row>
      <xdr:rowOff>142569</xdr:rowOff>
    </xdr:from>
    <xdr:ext cx="83571" cy="142566"/>
    <xdr:sp macro="" textlink="">
      <xdr:nvSpPr>
        <xdr:cNvPr id="1667" name="Text Box 1620">
          <a:extLst>
            <a:ext uri="{FF2B5EF4-FFF2-40B4-BE49-F238E27FC236}">
              <a16:creationId xmlns:a16="http://schemas.microsoft.com/office/drawing/2014/main" id="{42AF3D30-070D-4BFF-8021-49520132D6F6}"/>
            </a:ext>
          </a:extLst>
        </xdr:cNvPr>
        <xdr:cNvSpPr txBox="1">
          <a:spLocks noChangeArrowheads="1"/>
        </xdr:cNvSpPr>
      </xdr:nvSpPr>
      <xdr:spPr bwMode="auto">
        <a:xfrm>
          <a:off x="14189918" y="2283789"/>
          <a:ext cx="83571" cy="1425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22</xdr:col>
      <xdr:colOff>24581</xdr:colOff>
      <xdr:row>13</xdr:row>
      <xdr:rowOff>157165</xdr:rowOff>
    </xdr:from>
    <xdr:to>
      <xdr:col>22</xdr:col>
      <xdr:colOff>26586</xdr:colOff>
      <xdr:row>16</xdr:row>
      <xdr:rowOff>142567</xdr:rowOff>
    </xdr:to>
    <xdr:sp macro="" textlink="">
      <xdr:nvSpPr>
        <xdr:cNvPr id="1668" name="Line 638">
          <a:extLst>
            <a:ext uri="{FF2B5EF4-FFF2-40B4-BE49-F238E27FC236}">
              <a16:creationId xmlns:a16="http://schemas.microsoft.com/office/drawing/2014/main" id="{83962DB1-A448-4E9F-8523-619DD5B83059}"/>
            </a:ext>
          </a:extLst>
        </xdr:cNvPr>
        <xdr:cNvSpPr>
          <a:spLocks noChangeShapeType="1"/>
        </xdr:cNvSpPr>
      </xdr:nvSpPr>
      <xdr:spPr bwMode="auto">
        <a:xfrm flipV="1">
          <a:off x="14327321" y="2298385"/>
          <a:ext cx="2005" cy="4883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656685</xdr:colOff>
      <xdr:row>14</xdr:row>
      <xdr:rowOff>11179</xdr:rowOff>
    </xdr:from>
    <xdr:to>
      <xdr:col>22</xdr:col>
      <xdr:colOff>80477</xdr:colOff>
      <xdr:row>14</xdr:row>
      <xdr:rowOff>104918</xdr:rowOff>
    </xdr:to>
    <xdr:sp macro="" textlink="">
      <xdr:nvSpPr>
        <xdr:cNvPr id="1669" name="Oval 609">
          <a:extLst>
            <a:ext uri="{FF2B5EF4-FFF2-40B4-BE49-F238E27FC236}">
              <a16:creationId xmlns:a16="http://schemas.microsoft.com/office/drawing/2014/main" id="{60EA9F1B-45CE-4955-A47D-B3FFB170B86B}"/>
            </a:ext>
          </a:extLst>
        </xdr:cNvPr>
        <xdr:cNvSpPr>
          <a:spLocks noChangeArrowheads="1"/>
        </xdr:cNvSpPr>
      </xdr:nvSpPr>
      <xdr:spPr bwMode="auto">
        <a:xfrm>
          <a:off x="14281245" y="2320039"/>
          <a:ext cx="101972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21</xdr:col>
      <xdr:colOff>319553</xdr:colOff>
      <xdr:row>15</xdr:row>
      <xdr:rowOff>34524</xdr:rowOff>
    </xdr:from>
    <xdr:ext cx="181049" cy="286508"/>
    <xdr:sp macro="" textlink="">
      <xdr:nvSpPr>
        <xdr:cNvPr id="1670" name="Text Box 1620">
          <a:extLst>
            <a:ext uri="{FF2B5EF4-FFF2-40B4-BE49-F238E27FC236}">
              <a16:creationId xmlns:a16="http://schemas.microsoft.com/office/drawing/2014/main" id="{85688EA9-8784-44FE-B57A-2483DA7670BE}"/>
            </a:ext>
          </a:extLst>
        </xdr:cNvPr>
        <xdr:cNvSpPr txBox="1">
          <a:spLocks noChangeArrowheads="1"/>
        </xdr:cNvSpPr>
      </xdr:nvSpPr>
      <xdr:spPr bwMode="auto">
        <a:xfrm>
          <a:off x="13944113" y="2511024"/>
          <a:ext cx="181049" cy="28650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22</xdr:col>
      <xdr:colOff>89229</xdr:colOff>
      <xdr:row>15</xdr:row>
      <xdr:rowOff>33367</xdr:rowOff>
    </xdr:from>
    <xdr:to>
      <xdr:col>22</xdr:col>
      <xdr:colOff>201595</xdr:colOff>
      <xdr:row>15</xdr:row>
      <xdr:rowOff>118872</xdr:rowOff>
    </xdr:to>
    <xdr:sp macro="" textlink="">
      <xdr:nvSpPr>
        <xdr:cNvPr id="1671" name="六角形 1670">
          <a:extLst>
            <a:ext uri="{FF2B5EF4-FFF2-40B4-BE49-F238E27FC236}">
              <a16:creationId xmlns:a16="http://schemas.microsoft.com/office/drawing/2014/main" id="{7F9D4074-28B6-4AB2-9608-F92C85F716C3}"/>
            </a:ext>
          </a:extLst>
        </xdr:cNvPr>
        <xdr:cNvSpPr/>
      </xdr:nvSpPr>
      <xdr:spPr bwMode="auto">
        <a:xfrm>
          <a:off x="14391969" y="2509867"/>
          <a:ext cx="112366" cy="855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21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22</xdr:col>
      <xdr:colOff>73567</xdr:colOff>
      <xdr:row>13</xdr:row>
      <xdr:rowOff>2363</xdr:rowOff>
    </xdr:from>
    <xdr:to>
      <xdr:col>22</xdr:col>
      <xdr:colOff>187865</xdr:colOff>
      <xdr:row>13</xdr:row>
      <xdr:rowOff>88660</xdr:rowOff>
    </xdr:to>
    <xdr:sp macro="" textlink="">
      <xdr:nvSpPr>
        <xdr:cNvPr id="1672" name="六角形 1671">
          <a:extLst>
            <a:ext uri="{FF2B5EF4-FFF2-40B4-BE49-F238E27FC236}">
              <a16:creationId xmlns:a16="http://schemas.microsoft.com/office/drawing/2014/main" id="{1EE44134-4959-4848-BF92-1E9A53DB0DDB}"/>
            </a:ext>
          </a:extLst>
        </xdr:cNvPr>
        <xdr:cNvSpPr/>
      </xdr:nvSpPr>
      <xdr:spPr bwMode="auto">
        <a:xfrm>
          <a:off x="14376307" y="2143583"/>
          <a:ext cx="114298" cy="8629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21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oneCellAnchor>
    <xdr:from>
      <xdr:col>21</xdr:col>
      <xdr:colOff>344128</xdr:colOff>
      <xdr:row>11</xdr:row>
      <xdr:rowOff>88491</xdr:rowOff>
    </xdr:from>
    <xdr:ext cx="189091" cy="286508"/>
    <xdr:sp macro="" textlink="">
      <xdr:nvSpPr>
        <xdr:cNvPr id="1673" name="Text Box 1620">
          <a:extLst>
            <a:ext uri="{FF2B5EF4-FFF2-40B4-BE49-F238E27FC236}">
              <a16:creationId xmlns:a16="http://schemas.microsoft.com/office/drawing/2014/main" id="{411468AE-E1CB-42D8-94D9-928BAD5EBAD8}"/>
            </a:ext>
          </a:extLst>
        </xdr:cNvPr>
        <xdr:cNvSpPr txBox="1">
          <a:spLocks noChangeArrowheads="1"/>
        </xdr:cNvSpPr>
      </xdr:nvSpPr>
      <xdr:spPr bwMode="auto">
        <a:xfrm>
          <a:off x="13968688" y="1894431"/>
          <a:ext cx="189091" cy="28650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22</xdr:col>
      <xdr:colOff>63908</xdr:colOff>
      <xdr:row>12</xdr:row>
      <xdr:rowOff>19728</xdr:rowOff>
    </xdr:from>
    <xdr:ext cx="231058" cy="113071"/>
    <xdr:sp macro="" textlink="">
      <xdr:nvSpPr>
        <xdr:cNvPr id="1674" name="Text Box 1300">
          <a:extLst>
            <a:ext uri="{FF2B5EF4-FFF2-40B4-BE49-F238E27FC236}">
              <a16:creationId xmlns:a16="http://schemas.microsoft.com/office/drawing/2014/main" id="{61CF9D04-40B2-4FEA-959A-830E14D8BA44}"/>
            </a:ext>
          </a:extLst>
        </xdr:cNvPr>
        <xdr:cNvSpPr txBox="1">
          <a:spLocks noChangeArrowheads="1"/>
        </xdr:cNvSpPr>
      </xdr:nvSpPr>
      <xdr:spPr bwMode="auto">
        <a:xfrm>
          <a:off x="14366648" y="1993308"/>
          <a:ext cx="231058" cy="113071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三宮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21</xdr:col>
      <xdr:colOff>658493</xdr:colOff>
      <xdr:row>11</xdr:row>
      <xdr:rowOff>125441</xdr:rowOff>
    </xdr:from>
    <xdr:to>
      <xdr:col>22</xdr:col>
      <xdr:colOff>82285</xdr:colOff>
      <xdr:row>12</xdr:row>
      <xdr:rowOff>52031</xdr:rowOff>
    </xdr:to>
    <xdr:sp macro="" textlink="">
      <xdr:nvSpPr>
        <xdr:cNvPr id="1675" name="Oval 609">
          <a:extLst>
            <a:ext uri="{FF2B5EF4-FFF2-40B4-BE49-F238E27FC236}">
              <a16:creationId xmlns:a16="http://schemas.microsoft.com/office/drawing/2014/main" id="{6DB15747-E1A5-4BA6-B56B-DFFC697730A7}"/>
            </a:ext>
          </a:extLst>
        </xdr:cNvPr>
        <xdr:cNvSpPr>
          <a:spLocks noChangeArrowheads="1"/>
        </xdr:cNvSpPr>
      </xdr:nvSpPr>
      <xdr:spPr bwMode="auto">
        <a:xfrm>
          <a:off x="14283053" y="1931381"/>
          <a:ext cx="101972" cy="942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21</xdr:col>
      <xdr:colOff>113438</xdr:colOff>
      <xdr:row>14</xdr:row>
      <xdr:rowOff>203</xdr:rowOff>
    </xdr:from>
    <xdr:to>
      <xdr:col>21</xdr:col>
      <xdr:colOff>421689</xdr:colOff>
      <xdr:row>15</xdr:row>
      <xdr:rowOff>103573</xdr:rowOff>
    </xdr:to>
    <xdr:grpSp>
      <xdr:nvGrpSpPr>
        <xdr:cNvPr id="1676" name="グループ化 1675">
          <a:extLst>
            <a:ext uri="{FF2B5EF4-FFF2-40B4-BE49-F238E27FC236}">
              <a16:creationId xmlns:a16="http://schemas.microsoft.com/office/drawing/2014/main" id="{2C6E0286-9927-401E-B99B-D292E1E27599}"/>
            </a:ext>
          </a:extLst>
        </xdr:cNvPr>
        <xdr:cNvGrpSpPr/>
      </xdr:nvGrpSpPr>
      <xdr:grpSpPr>
        <a:xfrm>
          <a:off x="13782904" y="2321104"/>
          <a:ext cx="308251" cy="272057"/>
          <a:chOff x="9239249" y="1558634"/>
          <a:chExt cx="441615" cy="441615"/>
        </a:xfrm>
      </xdr:grpSpPr>
      <xdr:sp macro="" textlink="">
        <xdr:nvSpPr>
          <xdr:cNvPr id="1677" name="円/楕円 373">
            <a:extLst>
              <a:ext uri="{FF2B5EF4-FFF2-40B4-BE49-F238E27FC236}">
                <a16:creationId xmlns:a16="http://schemas.microsoft.com/office/drawing/2014/main" id="{25850258-5DFF-06D5-D647-817984534995}"/>
              </a:ext>
            </a:extLst>
          </xdr:cNvPr>
          <xdr:cNvSpPr/>
        </xdr:nvSpPr>
        <xdr:spPr bwMode="auto">
          <a:xfrm>
            <a:off x="9239249" y="1558634"/>
            <a:ext cx="441615" cy="441615"/>
          </a:xfrm>
          <a:prstGeom prst="ellipse">
            <a:avLst/>
          </a:prstGeom>
          <a:solidFill>
            <a:srgbClr val="0000FF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78" name="Freeform 527">
            <a:extLst>
              <a:ext uri="{FF2B5EF4-FFF2-40B4-BE49-F238E27FC236}">
                <a16:creationId xmlns:a16="http://schemas.microsoft.com/office/drawing/2014/main" id="{EED50011-3DE6-DB35-77AA-4B69FAFC9DD2}"/>
              </a:ext>
            </a:extLst>
          </xdr:cNvPr>
          <xdr:cNvSpPr>
            <a:spLocks/>
          </xdr:cNvSpPr>
        </xdr:nvSpPr>
        <xdr:spPr bwMode="auto">
          <a:xfrm>
            <a:off x="9391006" y="1714432"/>
            <a:ext cx="285561" cy="254651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55" h="56">
                <a:moveTo>
                  <a:pt x="0" y="56"/>
                </a:moveTo>
                <a:lnTo>
                  <a:pt x="0" y="0"/>
                </a:lnTo>
                <a:lnTo>
                  <a:pt x="55" y="0"/>
                </a:lnTo>
              </a:path>
            </a:pathLst>
          </a:custGeom>
          <a:noFill/>
          <a:ln w="47625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22</xdr:col>
      <xdr:colOff>17822</xdr:colOff>
      <xdr:row>9</xdr:row>
      <xdr:rowOff>165100</xdr:rowOff>
    </xdr:from>
    <xdr:to>
      <xdr:col>22</xdr:col>
      <xdr:colOff>646657</xdr:colOff>
      <xdr:row>9</xdr:row>
      <xdr:rowOff>167567</xdr:rowOff>
    </xdr:to>
    <xdr:sp macro="" textlink="">
      <xdr:nvSpPr>
        <xdr:cNvPr id="1679" name="Line 638">
          <a:extLst>
            <a:ext uri="{FF2B5EF4-FFF2-40B4-BE49-F238E27FC236}">
              <a16:creationId xmlns:a16="http://schemas.microsoft.com/office/drawing/2014/main" id="{DA276C5D-CD57-410D-9DCC-E92390213107}"/>
            </a:ext>
          </a:extLst>
        </xdr:cNvPr>
        <xdr:cNvSpPr>
          <a:spLocks noChangeShapeType="1"/>
        </xdr:cNvSpPr>
      </xdr:nvSpPr>
      <xdr:spPr bwMode="auto">
        <a:xfrm flipH="1" flipV="1">
          <a:off x="14320562" y="1635760"/>
          <a:ext cx="628835" cy="24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81729</xdr:colOff>
      <xdr:row>9</xdr:row>
      <xdr:rowOff>31936</xdr:rowOff>
    </xdr:from>
    <xdr:ext cx="330095" cy="116025"/>
    <xdr:sp macro="" textlink="">
      <xdr:nvSpPr>
        <xdr:cNvPr id="1680" name="Text Box 1300">
          <a:extLst>
            <a:ext uri="{FF2B5EF4-FFF2-40B4-BE49-F238E27FC236}">
              <a16:creationId xmlns:a16="http://schemas.microsoft.com/office/drawing/2014/main" id="{D981CAED-BDD3-4813-990D-1F726856FA07}"/>
            </a:ext>
          </a:extLst>
        </xdr:cNvPr>
        <xdr:cNvSpPr txBox="1">
          <a:spLocks noChangeArrowheads="1"/>
        </xdr:cNvSpPr>
      </xdr:nvSpPr>
      <xdr:spPr bwMode="auto">
        <a:xfrm>
          <a:off x="14384469" y="1502596"/>
          <a:ext cx="330095" cy="116025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三宮東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21</xdr:col>
      <xdr:colOff>676315</xdr:colOff>
      <xdr:row>9</xdr:row>
      <xdr:rowOff>112987</xdr:rowOff>
    </xdr:from>
    <xdr:to>
      <xdr:col>22</xdr:col>
      <xdr:colOff>100107</xdr:colOff>
      <xdr:row>10</xdr:row>
      <xdr:rowOff>39578</xdr:rowOff>
    </xdr:to>
    <xdr:sp macro="" textlink="">
      <xdr:nvSpPr>
        <xdr:cNvPr id="1681" name="Oval 609">
          <a:extLst>
            <a:ext uri="{FF2B5EF4-FFF2-40B4-BE49-F238E27FC236}">
              <a16:creationId xmlns:a16="http://schemas.microsoft.com/office/drawing/2014/main" id="{348A10E3-CAD0-4A29-830B-C556F1CF18FC}"/>
            </a:ext>
          </a:extLst>
        </xdr:cNvPr>
        <xdr:cNvSpPr>
          <a:spLocks noChangeArrowheads="1"/>
        </xdr:cNvSpPr>
      </xdr:nvSpPr>
      <xdr:spPr bwMode="auto">
        <a:xfrm>
          <a:off x="14300875" y="1583647"/>
          <a:ext cx="101972" cy="942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22</xdr:col>
      <xdr:colOff>434019</xdr:colOff>
      <xdr:row>9</xdr:row>
      <xdr:rowOff>69049</xdr:rowOff>
    </xdr:from>
    <xdr:ext cx="187417" cy="150426"/>
    <xdr:grpSp>
      <xdr:nvGrpSpPr>
        <xdr:cNvPr id="1682" name="Group 6672">
          <a:extLst>
            <a:ext uri="{FF2B5EF4-FFF2-40B4-BE49-F238E27FC236}">
              <a16:creationId xmlns:a16="http://schemas.microsoft.com/office/drawing/2014/main" id="{5F4AFEC0-CE8B-4A4B-AA26-A336E9FF1932}"/>
            </a:ext>
          </a:extLst>
        </xdr:cNvPr>
        <xdr:cNvGrpSpPr>
          <a:grpSpLocks/>
        </xdr:cNvGrpSpPr>
      </xdr:nvGrpSpPr>
      <xdr:grpSpPr bwMode="auto">
        <a:xfrm>
          <a:off x="14784050" y="1546515"/>
          <a:ext cx="187417" cy="150426"/>
          <a:chOff x="536" y="109"/>
          <a:chExt cx="46" cy="44"/>
        </a:xfrm>
      </xdr:grpSpPr>
      <xdr:pic>
        <xdr:nvPicPr>
          <xdr:cNvPr id="1683" name="Picture 6673" descr="route2">
            <a:extLst>
              <a:ext uri="{FF2B5EF4-FFF2-40B4-BE49-F238E27FC236}">
                <a16:creationId xmlns:a16="http://schemas.microsoft.com/office/drawing/2014/main" id="{39D6913A-12E4-7879-7C7A-BB326D6570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84" name="Text Box 6674">
            <a:extLst>
              <a:ext uri="{FF2B5EF4-FFF2-40B4-BE49-F238E27FC236}">
                <a16:creationId xmlns:a16="http://schemas.microsoft.com/office/drawing/2014/main" id="{5B733F67-EDA9-0430-D766-9B62547153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２</a:t>
            </a:r>
          </a:p>
        </xdr:txBody>
      </xdr:sp>
    </xdr:grpSp>
    <xdr:clientData/>
  </xdr:oneCellAnchor>
  <xdr:oneCellAnchor>
    <xdr:from>
      <xdr:col>21</xdr:col>
      <xdr:colOff>273726</xdr:colOff>
      <xdr:row>9</xdr:row>
      <xdr:rowOff>12331</xdr:rowOff>
    </xdr:from>
    <xdr:ext cx="327982" cy="165222"/>
    <xdr:sp macro="" textlink="">
      <xdr:nvSpPr>
        <xdr:cNvPr id="1685" name="Text Box 1620">
          <a:extLst>
            <a:ext uri="{FF2B5EF4-FFF2-40B4-BE49-F238E27FC236}">
              <a16:creationId xmlns:a16="http://schemas.microsoft.com/office/drawing/2014/main" id="{75ACF614-74E2-4BB3-9D26-FDEBFA7F20C1}"/>
            </a:ext>
          </a:extLst>
        </xdr:cNvPr>
        <xdr:cNvSpPr txBox="1">
          <a:spLocks noChangeArrowheads="1"/>
        </xdr:cNvSpPr>
      </xdr:nvSpPr>
      <xdr:spPr bwMode="auto">
        <a:xfrm flipH="1">
          <a:off x="13898286" y="1482991"/>
          <a:ext cx="327982" cy="1652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en-US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  </a:t>
          </a:r>
          <a:r>
            <a:rPr lang="ja-JP" altLang="ja-JP" sz="10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←</a:t>
          </a:r>
          <a:endParaRPr lang="en-US" altLang="ja-JP" sz="1000" b="1" i="0" baseline="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3.4㎞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岩屋～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517860</xdr:colOff>
      <xdr:row>9</xdr:row>
      <xdr:rowOff>0</xdr:rowOff>
    </xdr:from>
    <xdr:ext cx="187417" cy="150426"/>
    <xdr:grpSp>
      <xdr:nvGrpSpPr>
        <xdr:cNvPr id="1686" name="Group 6672">
          <a:extLst>
            <a:ext uri="{FF2B5EF4-FFF2-40B4-BE49-F238E27FC236}">
              <a16:creationId xmlns:a16="http://schemas.microsoft.com/office/drawing/2014/main" id="{A31877E7-71C1-46F5-8EC6-80608C346666}"/>
            </a:ext>
          </a:extLst>
        </xdr:cNvPr>
        <xdr:cNvGrpSpPr>
          <a:grpSpLocks/>
        </xdr:cNvGrpSpPr>
      </xdr:nvGrpSpPr>
      <xdr:grpSpPr bwMode="auto">
        <a:xfrm>
          <a:off x="14187326" y="1477466"/>
          <a:ext cx="187417" cy="150426"/>
          <a:chOff x="536" y="109"/>
          <a:chExt cx="46" cy="44"/>
        </a:xfrm>
      </xdr:grpSpPr>
      <xdr:pic>
        <xdr:nvPicPr>
          <xdr:cNvPr id="1687" name="Picture 6673" descr="route2">
            <a:extLst>
              <a:ext uri="{FF2B5EF4-FFF2-40B4-BE49-F238E27FC236}">
                <a16:creationId xmlns:a16="http://schemas.microsoft.com/office/drawing/2014/main" id="{9D183772-FF3B-EF2C-658D-8F0A0C9700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88" name="Text Box 6674">
            <a:extLst>
              <a:ext uri="{FF2B5EF4-FFF2-40B4-BE49-F238E27FC236}">
                <a16:creationId xmlns:a16="http://schemas.microsoft.com/office/drawing/2014/main" id="{EC2A0DEC-B61A-98EF-91FA-B6010978B8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２</a:t>
            </a:r>
          </a:p>
        </xdr:txBody>
      </xdr:sp>
    </xdr:grpSp>
    <xdr:clientData/>
  </xdr:oneCellAnchor>
  <xdr:oneCellAnchor>
    <xdr:from>
      <xdr:col>21</xdr:col>
      <xdr:colOff>170154</xdr:colOff>
      <xdr:row>9</xdr:row>
      <xdr:rowOff>0</xdr:rowOff>
    </xdr:from>
    <xdr:ext cx="187417" cy="150426"/>
    <xdr:grpSp>
      <xdr:nvGrpSpPr>
        <xdr:cNvPr id="1689" name="Group 6672">
          <a:extLst>
            <a:ext uri="{FF2B5EF4-FFF2-40B4-BE49-F238E27FC236}">
              <a16:creationId xmlns:a16="http://schemas.microsoft.com/office/drawing/2014/main" id="{6320BBE8-A2E5-4774-A593-38CB09755C11}"/>
            </a:ext>
          </a:extLst>
        </xdr:cNvPr>
        <xdr:cNvGrpSpPr>
          <a:grpSpLocks/>
        </xdr:cNvGrpSpPr>
      </xdr:nvGrpSpPr>
      <xdr:grpSpPr bwMode="auto">
        <a:xfrm>
          <a:off x="13839620" y="1477466"/>
          <a:ext cx="187417" cy="150426"/>
          <a:chOff x="536" y="109"/>
          <a:chExt cx="46" cy="44"/>
        </a:xfrm>
      </xdr:grpSpPr>
      <xdr:pic>
        <xdr:nvPicPr>
          <xdr:cNvPr id="1690" name="Picture 6673" descr="route2">
            <a:extLst>
              <a:ext uri="{FF2B5EF4-FFF2-40B4-BE49-F238E27FC236}">
                <a16:creationId xmlns:a16="http://schemas.microsoft.com/office/drawing/2014/main" id="{E01BDB11-0077-F683-1860-7F0175732B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91" name="Text Box 6674">
            <a:extLst>
              <a:ext uri="{FF2B5EF4-FFF2-40B4-BE49-F238E27FC236}">
                <a16:creationId xmlns:a16="http://schemas.microsoft.com/office/drawing/2014/main" id="{89461047-83E1-9F7D-71E2-E87FB8AE6E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43</a:t>
            </a:r>
            <a:endParaRPr lang="ja-JP" altLang="en-US" sz="800" b="1" i="0" u="none" strike="noStrike" baseline="0">
              <a:solidFill>
                <a:srgbClr val="FFFFFF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endParaRPr>
          </a:p>
        </xdr:txBody>
      </xdr:sp>
    </xdr:grpSp>
    <xdr:clientData/>
  </xdr:oneCellAnchor>
  <xdr:oneCellAnchor>
    <xdr:from>
      <xdr:col>21</xdr:col>
      <xdr:colOff>392098</xdr:colOff>
      <xdr:row>10</xdr:row>
      <xdr:rowOff>78913</xdr:rowOff>
    </xdr:from>
    <xdr:ext cx="231058" cy="113071"/>
    <xdr:sp macro="" textlink="">
      <xdr:nvSpPr>
        <xdr:cNvPr id="1692" name="Text Box 1300">
          <a:extLst>
            <a:ext uri="{FF2B5EF4-FFF2-40B4-BE49-F238E27FC236}">
              <a16:creationId xmlns:a16="http://schemas.microsoft.com/office/drawing/2014/main" id="{B990AE0D-0FC2-41C6-B0AD-ABEF29A779AC}"/>
            </a:ext>
          </a:extLst>
        </xdr:cNvPr>
        <xdr:cNvSpPr txBox="1">
          <a:spLocks noChangeArrowheads="1"/>
        </xdr:cNvSpPr>
      </xdr:nvSpPr>
      <xdr:spPr bwMode="auto">
        <a:xfrm>
          <a:off x="14016658" y="1717213"/>
          <a:ext cx="231058" cy="113071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岩屋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21</xdr:col>
      <xdr:colOff>588313</xdr:colOff>
      <xdr:row>11</xdr:row>
      <xdr:rowOff>59837</xdr:rowOff>
    </xdr:from>
    <xdr:to>
      <xdr:col>21</xdr:col>
      <xdr:colOff>634032</xdr:colOff>
      <xdr:row>16</xdr:row>
      <xdr:rowOff>147961</xdr:rowOff>
    </xdr:to>
    <xdr:grpSp>
      <xdr:nvGrpSpPr>
        <xdr:cNvPr id="1693" name="グループ化 1692">
          <a:extLst>
            <a:ext uri="{FF2B5EF4-FFF2-40B4-BE49-F238E27FC236}">
              <a16:creationId xmlns:a16="http://schemas.microsoft.com/office/drawing/2014/main" id="{79AFD8F1-CB64-40D0-9219-D1F140E77317}"/>
            </a:ext>
          </a:extLst>
        </xdr:cNvPr>
        <xdr:cNvGrpSpPr/>
      </xdr:nvGrpSpPr>
      <xdr:grpSpPr>
        <a:xfrm>
          <a:off x="14257779" y="1874677"/>
          <a:ext cx="45719" cy="931559"/>
          <a:chOff x="1512360" y="838933"/>
          <a:chExt cx="49597" cy="1269827"/>
        </a:xfrm>
      </xdr:grpSpPr>
      <xdr:sp macro="" textlink="">
        <xdr:nvSpPr>
          <xdr:cNvPr id="1694" name="Line 76">
            <a:extLst>
              <a:ext uri="{FF2B5EF4-FFF2-40B4-BE49-F238E27FC236}">
                <a16:creationId xmlns:a16="http://schemas.microsoft.com/office/drawing/2014/main" id="{7EF551CC-244F-5401-5358-43A0175C99E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5" name="Line 76">
            <a:extLst>
              <a:ext uri="{FF2B5EF4-FFF2-40B4-BE49-F238E27FC236}">
                <a16:creationId xmlns:a16="http://schemas.microsoft.com/office/drawing/2014/main" id="{DAD9F711-86DC-FE50-7ECA-1E77D19A13C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6" name="Line 76">
            <a:extLst>
              <a:ext uri="{FF2B5EF4-FFF2-40B4-BE49-F238E27FC236}">
                <a16:creationId xmlns:a16="http://schemas.microsoft.com/office/drawing/2014/main" id="{6D26CF83-9554-098A-EB5B-97E2A368794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246600</xdr:colOff>
      <xdr:row>11</xdr:row>
      <xdr:rowOff>69048</xdr:rowOff>
    </xdr:from>
    <xdr:to>
      <xdr:col>22</xdr:col>
      <xdr:colOff>358966</xdr:colOff>
      <xdr:row>11</xdr:row>
      <xdr:rowOff>154553</xdr:rowOff>
    </xdr:to>
    <xdr:sp macro="" textlink="">
      <xdr:nvSpPr>
        <xdr:cNvPr id="1697" name="六角形 1696">
          <a:extLst>
            <a:ext uri="{FF2B5EF4-FFF2-40B4-BE49-F238E27FC236}">
              <a16:creationId xmlns:a16="http://schemas.microsoft.com/office/drawing/2014/main" id="{968AA196-B69C-4CCB-8B00-EA5A820102D5}"/>
            </a:ext>
          </a:extLst>
        </xdr:cNvPr>
        <xdr:cNvSpPr/>
      </xdr:nvSpPr>
      <xdr:spPr bwMode="auto">
        <a:xfrm>
          <a:off x="14549340" y="1874988"/>
          <a:ext cx="112366" cy="855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30</a:t>
          </a:r>
          <a:endParaRPr kumimoji="1" lang="ja-JP" altLang="en-US" sz="9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27</xdr:col>
      <xdr:colOff>477492</xdr:colOff>
      <xdr:row>15</xdr:row>
      <xdr:rowOff>77714</xdr:rowOff>
    </xdr:from>
    <xdr:to>
      <xdr:col>28</xdr:col>
      <xdr:colOff>503068</xdr:colOff>
      <xdr:row>15</xdr:row>
      <xdr:rowOff>108503</xdr:rowOff>
    </xdr:to>
    <xdr:sp macro="" textlink="">
      <xdr:nvSpPr>
        <xdr:cNvPr id="1698" name="Line 638">
          <a:extLst>
            <a:ext uri="{FF2B5EF4-FFF2-40B4-BE49-F238E27FC236}">
              <a16:creationId xmlns:a16="http://schemas.microsoft.com/office/drawing/2014/main" id="{860CED8B-1F58-46BC-AA1E-BE7CEB25F78A}"/>
            </a:ext>
          </a:extLst>
        </xdr:cNvPr>
        <xdr:cNvSpPr>
          <a:spLocks noChangeShapeType="1"/>
        </xdr:cNvSpPr>
      </xdr:nvSpPr>
      <xdr:spPr bwMode="auto">
        <a:xfrm flipH="1" flipV="1">
          <a:off x="18171132" y="2554214"/>
          <a:ext cx="703756" cy="307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34523</xdr:colOff>
      <xdr:row>12</xdr:row>
      <xdr:rowOff>85189</xdr:rowOff>
    </xdr:from>
    <xdr:ext cx="747205" cy="316771"/>
    <xdr:sp macro="" textlink="">
      <xdr:nvSpPr>
        <xdr:cNvPr id="1699" name="Text Box 616">
          <a:extLst>
            <a:ext uri="{FF2B5EF4-FFF2-40B4-BE49-F238E27FC236}">
              <a16:creationId xmlns:a16="http://schemas.microsoft.com/office/drawing/2014/main" id="{F22B3F06-3F32-492F-A67C-19FB474DDFF5}"/>
            </a:ext>
          </a:extLst>
        </xdr:cNvPr>
        <xdr:cNvSpPr txBox="1">
          <a:spLocks noChangeArrowheads="1"/>
        </xdr:cNvSpPr>
      </xdr:nvSpPr>
      <xdr:spPr bwMode="auto">
        <a:xfrm>
          <a:off x="17728163" y="2058769"/>
          <a:ext cx="747205" cy="31677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0" rIns="7200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ローソン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佃四丁目店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28</xdr:col>
      <xdr:colOff>102135</xdr:colOff>
      <xdr:row>12</xdr:row>
      <xdr:rowOff>22195</xdr:rowOff>
    </xdr:from>
    <xdr:to>
      <xdr:col>28</xdr:col>
      <xdr:colOff>190558</xdr:colOff>
      <xdr:row>13</xdr:row>
      <xdr:rowOff>88714</xdr:rowOff>
    </xdr:to>
    <xdr:sp macro="" textlink="">
      <xdr:nvSpPr>
        <xdr:cNvPr id="1700" name="Freeform 601">
          <a:extLst>
            <a:ext uri="{FF2B5EF4-FFF2-40B4-BE49-F238E27FC236}">
              <a16:creationId xmlns:a16="http://schemas.microsoft.com/office/drawing/2014/main" id="{CC93E96A-8704-4E47-A54B-AA6BE639CE0E}"/>
            </a:ext>
          </a:extLst>
        </xdr:cNvPr>
        <xdr:cNvSpPr>
          <a:spLocks/>
        </xdr:cNvSpPr>
      </xdr:nvSpPr>
      <xdr:spPr bwMode="auto">
        <a:xfrm rot="16200000" flipH="1" flipV="1">
          <a:off x="18401087" y="2068643"/>
          <a:ext cx="234159" cy="8842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16666</xdr:colOff>
      <xdr:row>13</xdr:row>
      <xdr:rowOff>146342</xdr:rowOff>
    </xdr:from>
    <xdr:to>
      <xdr:col>28</xdr:col>
      <xdr:colOff>201722</xdr:colOff>
      <xdr:row>16</xdr:row>
      <xdr:rowOff>27637</xdr:rowOff>
    </xdr:to>
    <xdr:sp macro="" textlink="">
      <xdr:nvSpPr>
        <xdr:cNvPr id="1701" name="Freeform 601">
          <a:extLst>
            <a:ext uri="{FF2B5EF4-FFF2-40B4-BE49-F238E27FC236}">
              <a16:creationId xmlns:a16="http://schemas.microsoft.com/office/drawing/2014/main" id="{2F004959-0B4F-49EF-94E6-3C192D061DD6}"/>
            </a:ext>
          </a:extLst>
        </xdr:cNvPr>
        <xdr:cNvSpPr>
          <a:spLocks/>
        </xdr:cNvSpPr>
      </xdr:nvSpPr>
      <xdr:spPr bwMode="auto">
        <a:xfrm>
          <a:off x="18388486" y="2287562"/>
          <a:ext cx="185056" cy="38421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128475</xdr:colOff>
      <xdr:row>14</xdr:row>
      <xdr:rowOff>50840</xdr:rowOff>
    </xdr:from>
    <xdr:to>
      <xdr:col>28</xdr:col>
      <xdr:colOff>268990</xdr:colOff>
      <xdr:row>14</xdr:row>
      <xdr:rowOff>161235</xdr:rowOff>
    </xdr:to>
    <xdr:sp macro="" textlink="">
      <xdr:nvSpPr>
        <xdr:cNvPr id="1702" name="AutoShape 605">
          <a:extLst>
            <a:ext uri="{FF2B5EF4-FFF2-40B4-BE49-F238E27FC236}">
              <a16:creationId xmlns:a16="http://schemas.microsoft.com/office/drawing/2014/main" id="{20CB753D-6D8D-480C-995D-98CB19A6072B}"/>
            </a:ext>
          </a:extLst>
        </xdr:cNvPr>
        <xdr:cNvSpPr>
          <a:spLocks noChangeArrowheads="1"/>
        </xdr:cNvSpPr>
      </xdr:nvSpPr>
      <xdr:spPr bwMode="auto">
        <a:xfrm>
          <a:off x="18500295" y="2359700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28</xdr:col>
      <xdr:colOff>115388</xdr:colOff>
      <xdr:row>15</xdr:row>
      <xdr:rowOff>16751</xdr:rowOff>
    </xdr:from>
    <xdr:to>
      <xdr:col>28</xdr:col>
      <xdr:colOff>268053</xdr:colOff>
      <xdr:row>16</xdr:row>
      <xdr:rowOff>8154</xdr:rowOff>
    </xdr:to>
    <xdr:pic>
      <xdr:nvPicPr>
        <xdr:cNvPr id="1703" name="図 1702">
          <a:extLst>
            <a:ext uri="{FF2B5EF4-FFF2-40B4-BE49-F238E27FC236}">
              <a16:creationId xmlns:a16="http://schemas.microsoft.com/office/drawing/2014/main" id="{B7CD283E-F4D8-4646-B5B7-E73A803C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87208" y="2493251"/>
          <a:ext cx="152665" cy="159043"/>
        </a:xfrm>
        <a:prstGeom prst="rect">
          <a:avLst/>
        </a:prstGeom>
      </xdr:spPr>
    </xdr:pic>
    <xdr:clientData/>
  </xdr:twoCellAnchor>
  <xdr:oneCellAnchor>
    <xdr:from>
      <xdr:col>27</xdr:col>
      <xdr:colOff>48535</xdr:colOff>
      <xdr:row>14</xdr:row>
      <xdr:rowOff>52821</xdr:rowOff>
    </xdr:from>
    <xdr:ext cx="551335" cy="223157"/>
    <xdr:sp macro="" textlink="">
      <xdr:nvSpPr>
        <xdr:cNvPr id="1704" name="Text Box 303">
          <a:extLst>
            <a:ext uri="{FF2B5EF4-FFF2-40B4-BE49-F238E27FC236}">
              <a16:creationId xmlns:a16="http://schemas.microsoft.com/office/drawing/2014/main" id="{5D41A0A1-3EEE-41D2-A874-320A76361CAE}"/>
            </a:ext>
          </a:extLst>
        </xdr:cNvPr>
        <xdr:cNvSpPr txBox="1">
          <a:spLocks noChangeArrowheads="1"/>
        </xdr:cNvSpPr>
      </xdr:nvSpPr>
      <xdr:spPr bwMode="auto">
        <a:xfrm>
          <a:off x="17742175" y="2361681"/>
          <a:ext cx="551335" cy="22315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23</xdr:col>
      <xdr:colOff>108503</xdr:colOff>
      <xdr:row>14</xdr:row>
      <xdr:rowOff>36990</xdr:rowOff>
    </xdr:from>
    <xdr:to>
      <xdr:col>24</xdr:col>
      <xdr:colOff>313184</xdr:colOff>
      <xdr:row>14</xdr:row>
      <xdr:rowOff>45711</xdr:rowOff>
    </xdr:to>
    <xdr:sp macro="" textlink="">
      <xdr:nvSpPr>
        <xdr:cNvPr id="1705" name="Line 638">
          <a:extLst>
            <a:ext uri="{FF2B5EF4-FFF2-40B4-BE49-F238E27FC236}">
              <a16:creationId xmlns:a16="http://schemas.microsoft.com/office/drawing/2014/main" id="{889E8B01-EF5E-4946-BF15-E17D9B6DC573}"/>
            </a:ext>
          </a:extLst>
        </xdr:cNvPr>
        <xdr:cNvSpPr>
          <a:spLocks noChangeShapeType="1"/>
        </xdr:cNvSpPr>
      </xdr:nvSpPr>
      <xdr:spPr bwMode="auto">
        <a:xfrm flipH="1">
          <a:off x="15089423" y="2345850"/>
          <a:ext cx="882861" cy="87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511943</xdr:colOff>
      <xdr:row>10</xdr:row>
      <xdr:rowOff>54238</xdr:rowOff>
    </xdr:from>
    <xdr:to>
      <xdr:col>23</xdr:col>
      <xdr:colOff>581981</xdr:colOff>
      <xdr:row>16</xdr:row>
      <xdr:rowOff>135631</xdr:rowOff>
    </xdr:to>
    <xdr:sp macro="" textlink="">
      <xdr:nvSpPr>
        <xdr:cNvPr id="1706" name="Freeform 601">
          <a:extLst>
            <a:ext uri="{FF2B5EF4-FFF2-40B4-BE49-F238E27FC236}">
              <a16:creationId xmlns:a16="http://schemas.microsoft.com/office/drawing/2014/main" id="{A2E40F34-6E28-406B-A642-7A1A53BDC265}"/>
            </a:ext>
          </a:extLst>
        </xdr:cNvPr>
        <xdr:cNvSpPr>
          <a:spLocks/>
        </xdr:cNvSpPr>
      </xdr:nvSpPr>
      <xdr:spPr bwMode="auto">
        <a:xfrm>
          <a:off x="15492863" y="1692538"/>
          <a:ext cx="70038" cy="108723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347 w 9753"/>
            <a:gd name="connsiteY0" fmla="*/ 19140 h 19140"/>
            <a:gd name="connsiteX1" fmla="*/ 9753 w 9753"/>
            <a:gd name="connsiteY1" fmla="*/ 9140 h 19140"/>
            <a:gd name="connsiteX2" fmla="*/ 0 w 9753"/>
            <a:gd name="connsiteY2" fmla="*/ 0 h 1914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0 w 10000"/>
            <a:gd name="connsiteY2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9584 w 10000"/>
            <a:gd name="connsiteY0" fmla="*/ 10000 h 10000"/>
            <a:gd name="connsiteX1" fmla="*/ 10000 w 10000"/>
            <a:gd name="connsiteY1" fmla="*/ 4775 h 10000"/>
            <a:gd name="connsiteX2" fmla="*/ 4430 w 10000"/>
            <a:gd name="connsiteY2" fmla="*/ 3754 h 10000"/>
            <a:gd name="connsiteX3" fmla="*/ 0 w 10000"/>
            <a:gd name="connsiteY3" fmla="*/ 0 h 10000"/>
            <a:gd name="connsiteX0" fmla="*/ 5154 w 5570"/>
            <a:gd name="connsiteY0" fmla="*/ 6246 h 6246"/>
            <a:gd name="connsiteX1" fmla="*/ 5570 w 5570"/>
            <a:gd name="connsiteY1" fmla="*/ 1021 h 6246"/>
            <a:gd name="connsiteX2" fmla="*/ 0 w 5570"/>
            <a:gd name="connsiteY2" fmla="*/ 0 h 6246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5237 w 15984"/>
            <a:gd name="connsiteY0" fmla="*/ 10758 h 10758"/>
            <a:gd name="connsiteX1" fmla="*/ 15984 w 15984"/>
            <a:gd name="connsiteY1" fmla="*/ 2393 h 10758"/>
            <a:gd name="connsiteX2" fmla="*/ 0 w 15984"/>
            <a:gd name="connsiteY2" fmla="*/ 0 h 10758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190 h 10190"/>
            <a:gd name="connsiteX1" fmla="*/ 18857 w 18857"/>
            <a:gd name="connsiteY1" fmla="*/ 1825 h 10190"/>
            <a:gd name="connsiteX2" fmla="*/ 0 w 18857"/>
            <a:gd name="connsiteY2" fmla="*/ 0 h 10190"/>
            <a:gd name="connsiteX0" fmla="*/ 18110 w 18857"/>
            <a:gd name="connsiteY0" fmla="*/ 10758 h 10758"/>
            <a:gd name="connsiteX1" fmla="*/ 18857 w 18857"/>
            <a:gd name="connsiteY1" fmla="*/ 2393 h 10758"/>
            <a:gd name="connsiteX2" fmla="*/ 0 w 18857"/>
            <a:gd name="connsiteY2" fmla="*/ 0 h 10758"/>
            <a:gd name="connsiteX0" fmla="*/ 19307 w 19318"/>
            <a:gd name="connsiteY0" fmla="*/ 9242 h 9242"/>
            <a:gd name="connsiteX1" fmla="*/ 18857 w 19318"/>
            <a:gd name="connsiteY1" fmla="*/ 2393 h 9242"/>
            <a:gd name="connsiteX2" fmla="*/ 0 w 19318"/>
            <a:gd name="connsiteY2" fmla="*/ 0 h 9242"/>
            <a:gd name="connsiteX0" fmla="*/ 10118 w 10123"/>
            <a:gd name="connsiteY0" fmla="*/ 10103 h 10103"/>
            <a:gd name="connsiteX1" fmla="*/ 9761 w 10123"/>
            <a:gd name="connsiteY1" fmla="*/ 2589 h 10103"/>
            <a:gd name="connsiteX2" fmla="*/ 0 w 10123"/>
            <a:gd name="connsiteY2" fmla="*/ 0 h 10103"/>
            <a:gd name="connsiteX0" fmla="*/ 9622 w 9761"/>
            <a:gd name="connsiteY0" fmla="*/ 9795 h 9795"/>
            <a:gd name="connsiteX1" fmla="*/ 9761 w 9761"/>
            <a:gd name="connsiteY1" fmla="*/ 2589 h 9795"/>
            <a:gd name="connsiteX2" fmla="*/ 0 w 9761"/>
            <a:gd name="connsiteY2" fmla="*/ 0 h 9795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89 w 12631"/>
            <a:gd name="connsiteY0" fmla="*/ 14987 h 14987"/>
            <a:gd name="connsiteX1" fmla="*/ 12631 w 12631"/>
            <a:gd name="connsiteY1" fmla="*/ 7630 h 14987"/>
            <a:gd name="connsiteX2" fmla="*/ 0 w 12631"/>
            <a:gd name="connsiteY2" fmla="*/ 0 h 14987"/>
            <a:gd name="connsiteX0" fmla="*/ 12431 w 12573"/>
            <a:gd name="connsiteY0" fmla="*/ 15665 h 15665"/>
            <a:gd name="connsiteX1" fmla="*/ 12573 w 12573"/>
            <a:gd name="connsiteY1" fmla="*/ 8308 h 15665"/>
            <a:gd name="connsiteX2" fmla="*/ 0 w 12573"/>
            <a:gd name="connsiteY2" fmla="*/ 0 h 15665"/>
            <a:gd name="connsiteX0" fmla="*/ 12373 w 12573"/>
            <a:gd name="connsiteY0" fmla="*/ 18134 h 18134"/>
            <a:gd name="connsiteX1" fmla="*/ 12573 w 12573"/>
            <a:gd name="connsiteY1" fmla="*/ 8308 h 18134"/>
            <a:gd name="connsiteX2" fmla="*/ 0 w 12573"/>
            <a:gd name="connsiteY2" fmla="*/ 0 h 18134"/>
            <a:gd name="connsiteX0" fmla="*/ 12373 w 18447"/>
            <a:gd name="connsiteY0" fmla="*/ 18134 h 18134"/>
            <a:gd name="connsiteX1" fmla="*/ 12573 w 18447"/>
            <a:gd name="connsiteY1" fmla="*/ 8308 h 18134"/>
            <a:gd name="connsiteX2" fmla="*/ 18117 w 18447"/>
            <a:gd name="connsiteY2" fmla="*/ 8644 h 18134"/>
            <a:gd name="connsiteX3" fmla="*/ 0 w 18447"/>
            <a:gd name="connsiteY3" fmla="*/ 0 h 18134"/>
            <a:gd name="connsiteX0" fmla="*/ 12373 w 18336"/>
            <a:gd name="connsiteY0" fmla="*/ 18134 h 18134"/>
            <a:gd name="connsiteX1" fmla="*/ 12573 w 18336"/>
            <a:gd name="connsiteY1" fmla="*/ 8308 h 18134"/>
            <a:gd name="connsiteX2" fmla="*/ 18002 w 18336"/>
            <a:gd name="connsiteY2" fmla="*/ 8358 h 18134"/>
            <a:gd name="connsiteX3" fmla="*/ 0 w 18336"/>
            <a:gd name="connsiteY3" fmla="*/ 0 h 18134"/>
            <a:gd name="connsiteX0" fmla="*/ 12373 w 17893"/>
            <a:gd name="connsiteY0" fmla="*/ 18134 h 18134"/>
            <a:gd name="connsiteX1" fmla="*/ 12573 w 17893"/>
            <a:gd name="connsiteY1" fmla="*/ 8308 h 18134"/>
            <a:gd name="connsiteX2" fmla="*/ 17543 w 17893"/>
            <a:gd name="connsiteY2" fmla="*/ 8453 h 18134"/>
            <a:gd name="connsiteX3" fmla="*/ 0 w 17893"/>
            <a:gd name="connsiteY3" fmla="*/ 0 h 18134"/>
            <a:gd name="connsiteX0" fmla="*/ 53 w 5679"/>
            <a:gd name="connsiteY0" fmla="*/ 17085 h 17085"/>
            <a:gd name="connsiteX1" fmla="*/ 253 w 5679"/>
            <a:gd name="connsiteY1" fmla="*/ 7259 h 17085"/>
            <a:gd name="connsiteX2" fmla="*/ 5223 w 5679"/>
            <a:gd name="connsiteY2" fmla="*/ 7404 h 17085"/>
            <a:gd name="connsiteX3" fmla="*/ 5453 w 5679"/>
            <a:gd name="connsiteY3" fmla="*/ 0 h 17085"/>
            <a:gd name="connsiteX0" fmla="*/ 92 w 10297"/>
            <a:gd name="connsiteY0" fmla="*/ 10000 h 10000"/>
            <a:gd name="connsiteX1" fmla="*/ 445 w 10297"/>
            <a:gd name="connsiteY1" fmla="*/ 4249 h 10000"/>
            <a:gd name="connsiteX2" fmla="*/ 9196 w 10297"/>
            <a:gd name="connsiteY2" fmla="*/ 4334 h 10000"/>
            <a:gd name="connsiteX3" fmla="*/ 9601 w 10297"/>
            <a:gd name="connsiteY3" fmla="*/ 0 h 10000"/>
            <a:gd name="connsiteX0" fmla="*/ 92 w 9813"/>
            <a:gd name="connsiteY0" fmla="*/ 10000 h 10000"/>
            <a:gd name="connsiteX1" fmla="*/ 445 w 9813"/>
            <a:gd name="connsiteY1" fmla="*/ 4249 h 10000"/>
            <a:gd name="connsiteX2" fmla="*/ 9196 w 9813"/>
            <a:gd name="connsiteY2" fmla="*/ 4334 h 10000"/>
            <a:gd name="connsiteX3" fmla="*/ 9601 w 9813"/>
            <a:gd name="connsiteY3" fmla="*/ 0 h 10000"/>
            <a:gd name="connsiteX0" fmla="*/ 94 w 10000"/>
            <a:gd name="connsiteY0" fmla="*/ 10167 h 10167"/>
            <a:gd name="connsiteX1" fmla="*/ 453 w 10000"/>
            <a:gd name="connsiteY1" fmla="*/ 4416 h 10167"/>
            <a:gd name="connsiteX2" fmla="*/ 9371 w 10000"/>
            <a:gd name="connsiteY2" fmla="*/ 4501 h 10167"/>
            <a:gd name="connsiteX3" fmla="*/ 9167 w 10000"/>
            <a:gd name="connsiteY3" fmla="*/ 0 h 10167"/>
            <a:gd name="connsiteX0" fmla="*/ 94 w 10000"/>
            <a:gd name="connsiteY0" fmla="*/ 10000 h 10000"/>
            <a:gd name="connsiteX1" fmla="*/ 453 w 10000"/>
            <a:gd name="connsiteY1" fmla="*/ 4249 h 10000"/>
            <a:gd name="connsiteX2" fmla="*/ 9371 w 10000"/>
            <a:gd name="connsiteY2" fmla="*/ 4334 h 10000"/>
            <a:gd name="connsiteX3" fmla="*/ 9373 w 10000"/>
            <a:gd name="connsiteY3" fmla="*/ 0 h 10000"/>
            <a:gd name="connsiteX0" fmla="*/ 94 w 10000"/>
            <a:gd name="connsiteY0" fmla="*/ 11929 h 11929"/>
            <a:gd name="connsiteX1" fmla="*/ 453 w 10000"/>
            <a:gd name="connsiteY1" fmla="*/ 6178 h 11929"/>
            <a:gd name="connsiteX2" fmla="*/ 9371 w 10000"/>
            <a:gd name="connsiteY2" fmla="*/ 6263 h 11929"/>
            <a:gd name="connsiteX3" fmla="*/ 9158 w 10000"/>
            <a:gd name="connsiteY3" fmla="*/ 0 h 11929"/>
            <a:gd name="connsiteX0" fmla="*/ 94 w 10017"/>
            <a:gd name="connsiteY0" fmla="*/ 13086 h 13086"/>
            <a:gd name="connsiteX1" fmla="*/ 453 w 10017"/>
            <a:gd name="connsiteY1" fmla="*/ 7335 h 13086"/>
            <a:gd name="connsiteX2" fmla="*/ 9371 w 10017"/>
            <a:gd name="connsiteY2" fmla="*/ 7420 h 13086"/>
            <a:gd name="connsiteX3" fmla="*/ 10017 w 10017"/>
            <a:gd name="connsiteY3" fmla="*/ 0 h 13086"/>
            <a:gd name="connsiteX0" fmla="*/ 94 w 10449"/>
            <a:gd name="connsiteY0" fmla="*/ 17008 h 17008"/>
            <a:gd name="connsiteX1" fmla="*/ 453 w 10449"/>
            <a:gd name="connsiteY1" fmla="*/ 11257 h 17008"/>
            <a:gd name="connsiteX2" fmla="*/ 9371 w 10449"/>
            <a:gd name="connsiteY2" fmla="*/ 11342 h 17008"/>
            <a:gd name="connsiteX3" fmla="*/ 10449 w 10449"/>
            <a:gd name="connsiteY3" fmla="*/ 0 h 17008"/>
            <a:gd name="connsiteX0" fmla="*/ 7347 w 17702"/>
            <a:gd name="connsiteY0" fmla="*/ 17008 h 17008"/>
            <a:gd name="connsiteX1" fmla="*/ 7706 w 17702"/>
            <a:gd name="connsiteY1" fmla="*/ 11257 h 17008"/>
            <a:gd name="connsiteX2" fmla="*/ 9 w 17702"/>
            <a:gd name="connsiteY2" fmla="*/ 8384 h 17008"/>
            <a:gd name="connsiteX3" fmla="*/ 17702 w 17702"/>
            <a:gd name="connsiteY3" fmla="*/ 0 h 17008"/>
            <a:gd name="connsiteX0" fmla="*/ 3250 w 13605"/>
            <a:gd name="connsiteY0" fmla="*/ 17008 h 17008"/>
            <a:gd name="connsiteX1" fmla="*/ 3609 w 13605"/>
            <a:gd name="connsiteY1" fmla="*/ 11257 h 17008"/>
            <a:gd name="connsiteX2" fmla="*/ 12 w 13605"/>
            <a:gd name="connsiteY2" fmla="*/ 9220 h 17008"/>
            <a:gd name="connsiteX3" fmla="*/ 13605 w 13605"/>
            <a:gd name="connsiteY3" fmla="*/ 0 h 17008"/>
            <a:gd name="connsiteX0" fmla="*/ 3420 w 3779"/>
            <a:gd name="connsiteY0" fmla="*/ 15015 h 15015"/>
            <a:gd name="connsiteX1" fmla="*/ 3779 w 3779"/>
            <a:gd name="connsiteY1" fmla="*/ 9264 h 15015"/>
            <a:gd name="connsiteX2" fmla="*/ 182 w 3779"/>
            <a:gd name="connsiteY2" fmla="*/ 7227 h 15015"/>
            <a:gd name="connsiteX3" fmla="*/ 721 w 3779"/>
            <a:gd name="connsiteY3" fmla="*/ 0 h 15015"/>
            <a:gd name="connsiteX0" fmla="*/ 7848 w 8798"/>
            <a:gd name="connsiteY0" fmla="*/ 10000 h 10000"/>
            <a:gd name="connsiteX1" fmla="*/ 8798 w 8798"/>
            <a:gd name="connsiteY1" fmla="*/ 6170 h 10000"/>
            <a:gd name="connsiteX2" fmla="*/ 1278 w 8798"/>
            <a:gd name="connsiteY2" fmla="*/ 4834 h 10000"/>
            <a:gd name="connsiteX3" fmla="*/ 706 w 879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98" h="10000">
              <a:moveTo>
                <a:pt x="7848" y="10000"/>
              </a:moveTo>
              <a:cubicBezTo>
                <a:pt x="8248" y="9099"/>
                <a:pt x="6535" y="7486"/>
                <a:pt x="8798" y="6170"/>
              </a:cubicBezTo>
              <a:cubicBezTo>
                <a:pt x="4268" y="5386"/>
                <a:pt x="11227" y="5374"/>
                <a:pt x="1278" y="4834"/>
              </a:cubicBezTo>
              <a:cubicBezTo>
                <a:pt x="39" y="4666"/>
                <a:pt x="-567" y="580"/>
                <a:pt x="70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514705</xdr:colOff>
      <xdr:row>14</xdr:row>
      <xdr:rowOff>133869</xdr:rowOff>
    </xdr:from>
    <xdr:to>
      <xdr:col>23</xdr:col>
      <xdr:colOff>643539</xdr:colOff>
      <xdr:row>15</xdr:row>
      <xdr:rowOff>69502</xdr:rowOff>
    </xdr:to>
    <xdr:sp macro="" textlink="">
      <xdr:nvSpPr>
        <xdr:cNvPr id="1707" name="AutoShape 605">
          <a:extLst>
            <a:ext uri="{FF2B5EF4-FFF2-40B4-BE49-F238E27FC236}">
              <a16:creationId xmlns:a16="http://schemas.microsoft.com/office/drawing/2014/main" id="{6E50C8AC-76C0-46CB-91C0-1D89E8796C8F}"/>
            </a:ext>
          </a:extLst>
        </xdr:cNvPr>
        <xdr:cNvSpPr>
          <a:spLocks noChangeArrowheads="1"/>
        </xdr:cNvSpPr>
      </xdr:nvSpPr>
      <xdr:spPr bwMode="auto">
        <a:xfrm>
          <a:off x="15495625" y="2442729"/>
          <a:ext cx="128834" cy="10327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23</xdr:col>
      <xdr:colOff>461142</xdr:colOff>
      <xdr:row>15</xdr:row>
      <xdr:rowOff>91240</xdr:rowOff>
    </xdr:from>
    <xdr:ext cx="187417" cy="150426"/>
    <xdr:grpSp>
      <xdr:nvGrpSpPr>
        <xdr:cNvPr id="1708" name="Group 6672">
          <a:extLst>
            <a:ext uri="{FF2B5EF4-FFF2-40B4-BE49-F238E27FC236}">
              <a16:creationId xmlns:a16="http://schemas.microsoft.com/office/drawing/2014/main" id="{43DFE8B0-DAB4-4CA0-9737-E2AFBFF18BE1}"/>
            </a:ext>
          </a:extLst>
        </xdr:cNvPr>
        <xdr:cNvGrpSpPr>
          <a:grpSpLocks/>
        </xdr:cNvGrpSpPr>
      </xdr:nvGrpSpPr>
      <xdr:grpSpPr bwMode="auto">
        <a:xfrm>
          <a:off x="15491737" y="2580828"/>
          <a:ext cx="187417" cy="150426"/>
          <a:chOff x="536" y="109"/>
          <a:chExt cx="46" cy="44"/>
        </a:xfrm>
      </xdr:grpSpPr>
      <xdr:pic>
        <xdr:nvPicPr>
          <xdr:cNvPr id="1709" name="Picture 6673" descr="route2">
            <a:extLst>
              <a:ext uri="{FF2B5EF4-FFF2-40B4-BE49-F238E27FC236}">
                <a16:creationId xmlns:a16="http://schemas.microsoft.com/office/drawing/2014/main" id="{681FE8D8-8E2F-0B2A-DFE8-FFDCB140DE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10" name="Text Box 6674">
            <a:extLst>
              <a:ext uri="{FF2B5EF4-FFF2-40B4-BE49-F238E27FC236}">
                <a16:creationId xmlns:a16="http://schemas.microsoft.com/office/drawing/2014/main" id="{5835D092-5839-4130-65A7-85BC0E7F2B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43</a:t>
            </a:r>
            <a:endParaRPr lang="ja-JP" altLang="en-US" sz="800" b="1" i="0" u="none" strike="noStrike" baseline="0">
              <a:solidFill>
                <a:srgbClr val="FFFFFF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endParaRPr>
          </a:p>
        </xdr:txBody>
      </xdr:sp>
    </xdr:grpSp>
    <xdr:clientData/>
  </xdr:oneCellAnchor>
  <xdr:twoCellAnchor>
    <xdr:from>
      <xdr:col>23</xdr:col>
      <xdr:colOff>490733</xdr:colOff>
      <xdr:row>12</xdr:row>
      <xdr:rowOff>14796</xdr:rowOff>
    </xdr:from>
    <xdr:to>
      <xdr:col>23</xdr:col>
      <xdr:colOff>638699</xdr:colOff>
      <xdr:row>12</xdr:row>
      <xdr:rowOff>118368</xdr:rowOff>
    </xdr:to>
    <xdr:sp macro="" textlink="">
      <xdr:nvSpPr>
        <xdr:cNvPr id="1711" name="Oval 609">
          <a:extLst>
            <a:ext uri="{FF2B5EF4-FFF2-40B4-BE49-F238E27FC236}">
              <a16:creationId xmlns:a16="http://schemas.microsoft.com/office/drawing/2014/main" id="{49127CBB-7E62-4135-A986-697B2CA3E99E}"/>
            </a:ext>
          </a:extLst>
        </xdr:cNvPr>
        <xdr:cNvSpPr>
          <a:spLocks noChangeArrowheads="1"/>
        </xdr:cNvSpPr>
      </xdr:nvSpPr>
      <xdr:spPr bwMode="auto">
        <a:xfrm>
          <a:off x="15471653" y="1988376"/>
          <a:ext cx="147966" cy="1035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23</xdr:col>
      <xdr:colOff>564719</xdr:colOff>
      <xdr:row>10</xdr:row>
      <xdr:rowOff>0</xdr:rowOff>
    </xdr:from>
    <xdr:to>
      <xdr:col>23</xdr:col>
      <xdr:colOff>572117</xdr:colOff>
      <xdr:row>14</xdr:row>
      <xdr:rowOff>34524</xdr:rowOff>
    </xdr:to>
    <xdr:sp macro="" textlink="">
      <xdr:nvSpPr>
        <xdr:cNvPr id="1712" name="Line 638">
          <a:extLst>
            <a:ext uri="{FF2B5EF4-FFF2-40B4-BE49-F238E27FC236}">
              <a16:creationId xmlns:a16="http://schemas.microsoft.com/office/drawing/2014/main" id="{FA62D8F1-0A96-4630-A91F-05D5A89E3419}"/>
            </a:ext>
          </a:extLst>
        </xdr:cNvPr>
        <xdr:cNvSpPr>
          <a:spLocks noChangeShapeType="1"/>
        </xdr:cNvSpPr>
      </xdr:nvSpPr>
      <xdr:spPr bwMode="auto">
        <a:xfrm flipH="1">
          <a:off x="15545639" y="1638300"/>
          <a:ext cx="7398" cy="7050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172621</xdr:colOff>
      <xdr:row>12</xdr:row>
      <xdr:rowOff>53235</xdr:rowOff>
    </xdr:from>
    <xdr:to>
      <xdr:col>23</xdr:col>
      <xdr:colOff>404427</xdr:colOff>
      <xdr:row>13</xdr:row>
      <xdr:rowOff>53235</xdr:rowOff>
    </xdr:to>
    <xdr:grpSp>
      <xdr:nvGrpSpPr>
        <xdr:cNvPr id="1713" name="グループ化 1712">
          <a:extLst>
            <a:ext uri="{FF2B5EF4-FFF2-40B4-BE49-F238E27FC236}">
              <a16:creationId xmlns:a16="http://schemas.microsoft.com/office/drawing/2014/main" id="{DA9F3316-616C-4619-B9FD-FF1AA83C7487}"/>
            </a:ext>
          </a:extLst>
        </xdr:cNvPr>
        <xdr:cNvGrpSpPr/>
      </xdr:nvGrpSpPr>
      <xdr:grpSpPr>
        <a:xfrm>
          <a:off x="15203216" y="2036762"/>
          <a:ext cx="231806" cy="168687"/>
          <a:chOff x="8222791" y="2404563"/>
          <a:chExt cx="333042" cy="286416"/>
        </a:xfrm>
      </xdr:grpSpPr>
      <xdr:sp macro="" textlink="">
        <xdr:nvSpPr>
          <xdr:cNvPr id="1714" name="六角形 1713">
            <a:extLst>
              <a:ext uri="{FF2B5EF4-FFF2-40B4-BE49-F238E27FC236}">
                <a16:creationId xmlns:a16="http://schemas.microsoft.com/office/drawing/2014/main" id="{5DBF3464-E3D9-9DB3-5AF4-736B0DA31D5E}"/>
              </a:ext>
            </a:extLst>
          </xdr:cNvPr>
          <xdr:cNvSpPr/>
        </xdr:nvSpPr>
        <xdr:spPr bwMode="auto">
          <a:xfrm>
            <a:off x="8222791" y="2404563"/>
            <a:ext cx="333042" cy="286416"/>
          </a:xfrm>
          <a:prstGeom prst="hexagon">
            <a:avLst/>
          </a:prstGeom>
          <a:solidFill>
            <a:schemeClr val="bg1"/>
          </a:solidFill>
          <a:ln w="12700" cap="flat" cmpd="sng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0" tIns="0" rIns="0" bIns="0" rtlCol="0" anchor="ctr" upright="1"/>
          <a:lstStyle/>
          <a:p>
            <a:pPr algn="ctr"/>
            <a:endParaRPr kumimoji="1" lang="ja-JP" altLang="en-US" sz="800" b="1">
              <a:solidFill>
                <a:schemeClr val="tx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1715" name="六角形 1714">
            <a:extLst>
              <a:ext uri="{FF2B5EF4-FFF2-40B4-BE49-F238E27FC236}">
                <a16:creationId xmlns:a16="http://schemas.microsoft.com/office/drawing/2014/main" id="{C30C3384-9A7C-2761-B1AA-F7A184CA5330}"/>
              </a:ext>
            </a:extLst>
          </xdr:cNvPr>
          <xdr:cNvSpPr/>
        </xdr:nvSpPr>
        <xdr:spPr bwMode="auto">
          <a:xfrm>
            <a:off x="8255076" y="2436534"/>
            <a:ext cx="267453" cy="224702"/>
          </a:xfrm>
          <a:prstGeom prst="hexagon">
            <a:avLst/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69850" cap="flat" cmpd="thinThick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0" tIns="0" rIns="0" bIns="0" rtlCol="0" anchor="ctr" upright="1"/>
          <a:lstStyle/>
          <a:p>
            <a:pPr algn="ctr"/>
            <a:r>
              <a:rPr kumimoji="1" lang="en-US" altLang="ja-JP" sz="800" b="1" baseline="0">
                <a:solidFill>
                  <a:schemeClr val="bg1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340</a:t>
            </a:r>
            <a:endParaRPr kumimoji="1" lang="ja-JP" altLang="en-US" sz="800" b="1" baseline="0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endParaRPr>
          </a:p>
        </xdr:txBody>
      </xdr:sp>
    </xdr:grpSp>
    <xdr:clientData/>
  </xdr:twoCellAnchor>
  <xdr:oneCellAnchor>
    <xdr:from>
      <xdr:col>23</xdr:col>
      <xdr:colOff>544989</xdr:colOff>
      <xdr:row>12</xdr:row>
      <xdr:rowOff>93708</xdr:rowOff>
    </xdr:from>
    <xdr:ext cx="614039" cy="118369"/>
    <xdr:sp macro="" textlink="">
      <xdr:nvSpPr>
        <xdr:cNvPr id="1716" name="Text Box 1300">
          <a:extLst>
            <a:ext uri="{FF2B5EF4-FFF2-40B4-BE49-F238E27FC236}">
              <a16:creationId xmlns:a16="http://schemas.microsoft.com/office/drawing/2014/main" id="{E1DF9DD6-0AA2-4B43-88AF-94AD46FDAD1C}"/>
            </a:ext>
          </a:extLst>
        </xdr:cNvPr>
        <xdr:cNvSpPr txBox="1">
          <a:spLocks noChangeArrowheads="1"/>
        </xdr:cNvSpPr>
      </xdr:nvSpPr>
      <xdr:spPr bwMode="auto">
        <a:xfrm>
          <a:off x="15525909" y="2067288"/>
          <a:ext cx="614039" cy="118369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甲子園球場前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 editAs="oneCell">
    <xdr:from>
      <xdr:col>23</xdr:col>
      <xdr:colOff>521368</xdr:colOff>
      <xdr:row>13</xdr:row>
      <xdr:rowOff>148572</xdr:rowOff>
    </xdr:from>
    <xdr:to>
      <xdr:col>23</xdr:col>
      <xdr:colOff>643324</xdr:colOff>
      <xdr:row>14</xdr:row>
      <xdr:rowOff>109706</xdr:rowOff>
    </xdr:to>
    <xdr:pic>
      <xdr:nvPicPr>
        <xdr:cNvPr id="1717" name="図 1716">
          <a:extLst>
            <a:ext uri="{FF2B5EF4-FFF2-40B4-BE49-F238E27FC236}">
              <a16:creationId xmlns:a16="http://schemas.microsoft.com/office/drawing/2014/main" id="{E2FCCA9B-AAA8-4060-9FA5-7920AB08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V="1">
          <a:off x="15502288" y="2289792"/>
          <a:ext cx="121956" cy="128774"/>
        </a:xfrm>
        <a:prstGeom prst="rect">
          <a:avLst/>
        </a:prstGeom>
      </xdr:spPr>
    </xdr:pic>
    <xdr:clientData/>
  </xdr:twoCellAnchor>
  <xdr:twoCellAnchor>
    <xdr:from>
      <xdr:col>23</xdr:col>
      <xdr:colOff>204679</xdr:colOff>
      <xdr:row>13</xdr:row>
      <xdr:rowOff>81378</xdr:rowOff>
    </xdr:from>
    <xdr:to>
      <xdr:col>23</xdr:col>
      <xdr:colOff>502920</xdr:colOff>
      <xdr:row>14</xdr:row>
      <xdr:rowOff>30530</xdr:rowOff>
    </xdr:to>
    <xdr:sp macro="" textlink="">
      <xdr:nvSpPr>
        <xdr:cNvPr id="1718" name="Text Box 1560">
          <a:extLst>
            <a:ext uri="{FF2B5EF4-FFF2-40B4-BE49-F238E27FC236}">
              <a16:creationId xmlns:a16="http://schemas.microsoft.com/office/drawing/2014/main" id="{73B1A9D8-E824-4888-BBEF-7AEC45367174}"/>
            </a:ext>
          </a:extLst>
        </xdr:cNvPr>
        <xdr:cNvSpPr txBox="1">
          <a:spLocks noChangeArrowheads="1"/>
        </xdr:cNvSpPr>
      </xdr:nvSpPr>
      <xdr:spPr bwMode="auto">
        <a:xfrm>
          <a:off x="15185599" y="2222598"/>
          <a:ext cx="298241" cy="116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側道へ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26</xdr:col>
      <xdr:colOff>140703</xdr:colOff>
      <xdr:row>13</xdr:row>
      <xdr:rowOff>111831</xdr:rowOff>
    </xdr:from>
    <xdr:to>
      <xdr:col>26</xdr:col>
      <xdr:colOff>323049</xdr:colOff>
      <xdr:row>13</xdr:row>
      <xdr:rowOff>138096</xdr:rowOff>
    </xdr:to>
    <xdr:sp macro="" textlink="">
      <xdr:nvSpPr>
        <xdr:cNvPr id="1719" name="Line 638">
          <a:extLst>
            <a:ext uri="{FF2B5EF4-FFF2-40B4-BE49-F238E27FC236}">
              <a16:creationId xmlns:a16="http://schemas.microsoft.com/office/drawing/2014/main" id="{3F0DE97B-80BA-4F66-8B98-9D1CD53DA4C0}"/>
            </a:ext>
          </a:extLst>
        </xdr:cNvPr>
        <xdr:cNvSpPr>
          <a:spLocks noChangeShapeType="1"/>
        </xdr:cNvSpPr>
      </xdr:nvSpPr>
      <xdr:spPr bwMode="auto">
        <a:xfrm flipH="1" flipV="1">
          <a:off x="17156163" y="2253051"/>
          <a:ext cx="182346" cy="262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244106</xdr:colOff>
      <xdr:row>13</xdr:row>
      <xdr:rowOff>37932</xdr:rowOff>
    </xdr:from>
    <xdr:to>
      <xdr:col>26</xdr:col>
      <xdr:colOff>110426</xdr:colOff>
      <xdr:row>16</xdr:row>
      <xdr:rowOff>70756</xdr:rowOff>
    </xdr:to>
    <xdr:sp macro="" textlink="">
      <xdr:nvSpPr>
        <xdr:cNvPr id="1720" name="Freeform 601">
          <a:extLst>
            <a:ext uri="{FF2B5EF4-FFF2-40B4-BE49-F238E27FC236}">
              <a16:creationId xmlns:a16="http://schemas.microsoft.com/office/drawing/2014/main" id="{84E217F2-97C2-4697-97E7-EF274BF68E65}"/>
            </a:ext>
          </a:extLst>
        </xdr:cNvPr>
        <xdr:cNvSpPr>
          <a:spLocks/>
        </xdr:cNvSpPr>
      </xdr:nvSpPr>
      <xdr:spPr bwMode="auto">
        <a:xfrm>
          <a:off x="16581386" y="2179152"/>
          <a:ext cx="544500" cy="53574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825 w 11231"/>
            <a:gd name="connsiteY0" fmla="*/ 11239 h 11239"/>
            <a:gd name="connsiteX1" fmla="*/ 11231 w 11231"/>
            <a:gd name="connsiteY1" fmla="*/ 1239 h 11239"/>
            <a:gd name="connsiteX2" fmla="*/ 0 w 11231"/>
            <a:gd name="connsiteY2" fmla="*/ 4 h 11239"/>
            <a:gd name="connsiteX0" fmla="*/ 10825 w 11231"/>
            <a:gd name="connsiteY0" fmla="*/ 11235 h 11235"/>
            <a:gd name="connsiteX1" fmla="*/ 11231 w 11231"/>
            <a:gd name="connsiteY1" fmla="*/ 1235 h 11235"/>
            <a:gd name="connsiteX2" fmla="*/ 0 w 11231"/>
            <a:gd name="connsiteY2" fmla="*/ 0 h 11235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350" h="11392">
              <a:moveTo>
                <a:pt x="11944" y="11392"/>
              </a:moveTo>
              <a:cubicBezTo>
                <a:pt x="12030" y="8891"/>
                <a:pt x="11861" y="5046"/>
                <a:pt x="12350" y="1392"/>
              </a:cubicBezTo>
              <a:cubicBezTo>
                <a:pt x="8681" y="805"/>
                <a:pt x="2829" y="219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35165</xdr:colOff>
      <xdr:row>14</xdr:row>
      <xdr:rowOff>45851</xdr:rowOff>
    </xdr:from>
    <xdr:to>
      <xdr:col>26</xdr:col>
      <xdr:colOff>175680</xdr:colOff>
      <xdr:row>14</xdr:row>
      <xdr:rowOff>155206</xdr:rowOff>
    </xdr:to>
    <xdr:sp macro="" textlink="">
      <xdr:nvSpPr>
        <xdr:cNvPr id="1721" name="AutoShape 605">
          <a:extLst>
            <a:ext uri="{FF2B5EF4-FFF2-40B4-BE49-F238E27FC236}">
              <a16:creationId xmlns:a16="http://schemas.microsoft.com/office/drawing/2014/main" id="{2572E9EC-1C32-42F0-AA7A-651478E796F8}"/>
            </a:ext>
          </a:extLst>
        </xdr:cNvPr>
        <xdr:cNvSpPr>
          <a:spLocks noChangeArrowheads="1"/>
        </xdr:cNvSpPr>
      </xdr:nvSpPr>
      <xdr:spPr bwMode="auto">
        <a:xfrm>
          <a:off x="17050625" y="2354711"/>
          <a:ext cx="140515" cy="10935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26</xdr:col>
      <xdr:colOff>113435</xdr:colOff>
      <xdr:row>10</xdr:row>
      <xdr:rowOff>157824</xdr:rowOff>
    </xdr:from>
    <xdr:to>
      <xdr:col>26</xdr:col>
      <xdr:colOff>118368</xdr:colOff>
      <xdr:row>13</xdr:row>
      <xdr:rowOff>86310</xdr:rowOff>
    </xdr:to>
    <xdr:sp macro="" textlink="">
      <xdr:nvSpPr>
        <xdr:cNvPr id="1722" name="Line 638">
          <a:extLst>
            <a:ext uri="{FF2B5EF4-FFF2-40B4-BE49-F238E27FC236}">
              <a16:creationId xmlns:a16="http://schemas.microsoft.com/office/drawing/2014/main" id="{7406CF8F-7941-4036-B709-96BD1DA46D60}"/>
            </a:ext>
          </a:extLst>
        </xdr:cNvPr>
        <xdr:cNvSpPr>
          <a:spLocks noChangeShapeType="1"/>
        </xdr:cNvSpPr>
      </xdr:nvSpPr>
      <xdr:spPr bwMode="auto">
        <a:xfrm flipH="1">
          <a:off x="17128895" y="1796124"/>
          <a:ext cx="4933" cy="4314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26</xdr:col>
      <xdr:colOff>1661</xdr:colOff>
      <xdr:row>12</xdr:row>
      <xdr:rowOff>155359</xdr:rowOff>
    </xdr:from>
    <xdr:to>
      <xdr:col>26</xdr:col>
      <xdr:colOff>186377</xdr:colOff>
      <xdr:row>14</xdr:row>
      <xdr:rowOff>12694</xdr:rowOff>
    </xdr:to>
    <xdr:pic>
      <xdr:nvPicPr>
        <xdr:cNvPr id="1723" name="図 1722">
          <a:extLst>
            <a:ext uri="{FF2B5EF4-FFF2-40B4-BE49-F238E27FC236}">
              <a16:creationId xmlns:a16="http://schemas.microsoft.com/office/drawing/2014/main" id="{C9889896-86E1-4464-8F87-BCB1FC61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17121" y="2128939"/>
          <a:ext cx="184716" cy="192615"/>
        </a:xfrm>
        <a:prstGeom prst="rect">
          <a:avLst/>
        </a:prstGeom>
      </xdr:spPr>
    </xdr:pic>
    <xdr:clientData/>
  </xdr:twoCellAnchor>
  <xdr:twoCellAnchor editAs="oneCell">
    <xdr:from>
      <xdr:col>25</xdr:col>
      <xdr:colOff>126744</xdr:colOff>
      <xdr:row>13</xdr:row>
      <xdr:rowOff>52787</xdr:rowOff>
    </xdr:from>
    <xdr:to>
      <xdr:col>26</xdr:col>
      <xdr:colOff>69970</xdr:colOff>
      <xdr:row>15</xdr:row>
      <xdr:rowOff>21488</xdr:rowOff>
    </xdr:to>
    <xdr:pic>
      <xdr:nvPicPr>
        <xdr:cNvPr id="1724" name="図 1723">
          <a:extLst>
            <a:ext uri="{FF2B5EF4-FFF2-40B4-BE49-F238E27FC236}">
              <a16:creationId xmlns:a16="http://schemas.microsoft.com/office/drawing/2014/main" id="{17297ED9-0A78-467C-98BB-E0F25A52B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90752">
          <a:off x="16464024" y="2194007"/>
          <a:ext cx="621406" cy="303981"/>
        </a:xfrm>
        <a:prstGeom prst="rect">
          <a:avLst/>
        </a:prstGeom>
      </xdr:spPr>
    </xdr:pic>
    <xdr:clientData/>
  </xdr:twoCellAnchor>
  <xdr:oneCellAnchor>
    <xdr:from>
      <xdr:col>26</xdr:col>
      <xdr:colOff>24660</xdr:colOff>
      <xdr:row>11</xdr:row>
      <xdr:rowOff>59184</xdr:rowOff>
    </xdr:from>
    <xdr:ext cx="187417" cy="150426"/>
    <xdr:grpSp>
      <xdr:nvGrpSpPr>
        <xdr:cNvPr id="1725" name="Group 6672">
          <a:extLst>
            <a:ext uri="{FF2B5EF4-FFF2-40B4-BE49-F238E27FC236}">
              <a16:creationId xmlns:a16="http://schemas.microsoft.com/office/drawing/2014/main" id="{F3D84680-5CDE-4E6E-9859-982F8F7DA1B2}"/>
            </a:ext>
          </a:extLst>
        </xdr:cNvPr>
        <xdr:cNvGrpSpPr>
          <a:grpSpLocks/>
        </xdr:cNvGrpSpPr>
      </xdr:nvGrpSpPr>
      <xdr:grpSpPr bwMode="auto">
        <a:xfrm>
          <a:off x="17096950" y="1874024"/>
          <a:ext cx="187417" cy="150426"/>
          <a:chOff x="536" y="109"/>
          <a:chExt cx="46" cy="44"/>
        </a:xfrm>
      </xdr:grpSpPr>
      <xdr:pic>
        <xdr:nvPicPr>
          <xdr:cNvPr id="1726" name="Picture 6673" descr="route2">
            <a:extLst>
              <a:ext uri="{FF2B5EF4-FFF2-40B4-BE49-F238E27FC236}">
                <a16:creationId xmlns:a16="http://schemas.microsoft.com/office/drawing/2014/main" id="{CD49C4D2-FE66-356F-F1A0-4BCAE0E922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27" name="Text Box 6674">
            <a:extLst>
              <a:ext uri="{FF2B5EF4-FFF2-40B4-BE49-F238E27FC236}">
                <a16:creationId xmlns:a16="http://schemas.microsoft.com/office/drawing/2014/main" id="{E5FD28D9-408B-EC40-08D6-CE7EC6E3CD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43</a:t>
            </a:r>
            <a:endParaRPr lang="ja-JP" altLang="en-US" sz="800" b="1" i="0" u="none" strike="noStrike" baseline="0">
              <a:solidFill>
                <a:srgbClr val="FFFFFF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endParaRPr>
          </a:p>
        </xdr:txBody>
      </xdr:sp>
    </xdr:grpSp>
    <xdr:clientData/>
  </xdr:oneCellAnchor>
  <xdr:oneCellAnchor>
    <xdr:from>
      <xdr:col>26</xdr:col>
      <xdr:colOff>0</xdr:colOff>
      <xdr:row>15</xdr:row>
      <xdr:rowOff>32058</xdr:rowOff>
    </xdr:from>
    <xdr:ext cx="187417" cy="150426"/>
    <xdr:grpSp>
      <xdr:nvGrpSpPr>
        <xdr:cNvPr id="1728" name="Group 6672">
          <a:extLst>
            <a:ext uri="{FF2B5EF4-FFF2-40B4-BE49-F238E27FC236}">
              <a16:creationId xmlns:a16="http://schemas.microsoft.com/office/drawing/2014/main" id="{59DF30E4-B651-4275-8529-830AAD1C5D6C}"/>
            </a:ext>
          </a:extLst>
        </xdr:cNvPr>
        <xdr:cNvGrpSpPr>
          <a:grpSpLocks/>
        </xdr:cNvGrpSpPr>
      </xdr:nvGrpSpPr>
      <xdr:grpSpPr bwMode="auto">
        <a:xfrm>
          <a:off x="17072290" y="2521646"/>
          <a:ext cx="187417" cy="150426"/>
          <a:chOff x="536" y="109"/>
          <a:chExt cx="46" cy="44"/>
        </a:xfrm>
      </xdr:grpSpPr>
      <xdr:pic>
        <xdr:nvPicPr>
          <xdr:cNvPr id="1729" name="Picture 6673" descr="route2">
            <a:extLst>
              <a:ext uri="{FF2B5EF4-FFF2-40B4-BE49-F238E27FC236}">
                <a16:creationId xmlns:a16="http://schemas.microsoft.com/office/drawing/2014/main" id="{95B547DD-44F9-4477-37CF-9036D92EE3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30" name="Text Box 6674">
            <a:extLst>
              <a:ext uri="{FF2B5EF4-FFF2-40B4-BE49-F238E27FC236}">
                <a16:creationId xmlns:a16="http://schemas.microsoft.com/office/drawing/2014/main" id="{C7644ED9-E3C1-198E-7681-DA4EB2D2C6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43</a:t>
            </a:r>
            <a:endParaRPr lang="ja-JP" altLang="en-US" sz="800" b="1" i="0" u="none" strike="noStrike" baseline="0">
              <a:solidFill>
                <a:srgbClr val="FFFFFF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endParaRPr>
          </a:p>
        </xdr:txBody>
      </xdr:sp>
    </xdr:grpSp>
    <xdr:clientData/>
  </xdr:oneCellAnchor>
  <xdr:twoCellAnchor editAs="oneCell">
    <xdr:from>
      <xdr:col>25</xdr:col>
      <xdr:colOff>464136</xdr:colOff>
      <xdr:row>10</xdr:row>
      <xdr:rowOff>122689</xdr:rowOff>
    </xdr:from>
    <xdr:to>
      <xdr:col>26</xdr:col>
      <xdr:colOff>52541</xdr:colOff>
      <xdr:row>13</xdr:row>
      <xdr:rowOff>117590</xdr:rowOff>
    </xdr:to>
    <xdr:pic>
      <xdr:nvPicPr>
        <xdr:cNvPr id="1731" name="図 1730">
          <a:extLst>
            <a:ext uri="{FF2B5EF4-FFF2-40B4-BE49-F238E27FC236}">
              <a16:creationId xmlns:a16="http://schemas.microsoft.com/office/drawing/2014/main" id="{4F2FA6AB-E39B-471B-9E85-FB02B4385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18071097">
          <a:off x="16685798" y="1876607"/>
          <a:ext cx="497821" cy="266585"/>
        </a:xfrm>
        <a:prstGeom prst="rect">
          <a:avLst/>
        </a:prstGeom>
      </xdr:spPr>
    </xdr:pic>
    <xdr:clientData/>
  </xdr:twoCellAnchor>
  <xdr:twoCellAnchor>
    <xdr:from>
      <xdr:col>29</xdr:col>
      <xdr:colOff>61649</xdr:colOff>
      <xdr:row>13</xdr:row>
      <xdr:rowOff>138097</xdr:rowOff>
    </xdr:from>
    <xdr:to>
      <xdr:col>30</xdr:col>
      <xdr:colOff>623901</xdr:colOff>
      <xdr:row>15</xdr:row>
      <xdr:rowOff>7398</xdr:rowOff>
    </xdr:to>
    <xdr:sp macro="" textlink="">
      <xdr:nvSpPr>
        <xdr:cNvPr id="1732" name="Line 638">
          <a:extLst>
            <a:ext uri="{FF2B5EF4-FFF2-40B4-BE49-F238E27FC236}">
              <a16:creationId xmlns:a16="http://schemas.microsoft.com/office/drawing/2014/main" id="{4E4B4499-D01A-4F72-9C63-EE4F536E4215}"/>
            </a:ext>
          </a:extLst>
        </xdr:cNvPr>
        <xdr:cNvSpPr>
          <a:spLocks noChangeShapeType="1"/>
        </xdr:cNvSpPr>
      </xdr:nvSpPr>
      <xdr:spPr bwMode="auto">
        <a:xfrm flipH="1" flipV="1">
          <a:off x="19111649" y="2279317"/>
          <a:ext cx="1240432" cy="2045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331763</xdr:colOff>
      <xdr:row>12</xdr:row>
      <xdr:rowOff>111915</xdr:rowOff>
    </xdr:from>
    <xdr:to>
      <xdr:col>30</xdr:col>
      <xdr:colOff>461635</xdr:colOff>
      <xdr:row>16</xdr:row>
      <xdr:rowOff>152137</xdr:rowOff>
    </xdr:to>
    <xdr:sp macro="" textlink="">
      <xdr:nvSpPr>
        <xdr:cNvPr id="1733" name="Freeform 601">
          <a:extLst>
            <a:ext uri="{FF2B5EF4-FFF2-40B4-BE49-F238E27FC236}">
              <a16:creationId xmlns:a16="http://schemas.microsoft.com/office/drawing/2014/main" id="{62655716-FF3D-48FA-9409-5020F3DE24FF}"/>
            </a:ext>
          </a:extLst>
        </xdr:cNvPr>
        <xdr:cNvSpPr>
          <a:spLocks/>
        </xdr:cNvSpPr>
      </xdr:nvSpPr>
      <xdr:spPr bwMode="auto">
        <a:xfrm>
          <a:off x="19381763" y="2085495"/>
          <a:ext cx="808052" cy="71078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825 w 11231"/>
            <a:gd name="connsiteY0" fmla="*/ 11239 h 11239"/>
            <a:gd name="connsiteX1" fmla="*/ 11231 w 11231"/>
            <a:gd name="connsiteY1" fmla="*/ 1239 h 11239"/>
            <a:gd name="connsiteX2" fmla="*/ 0 w 11231"/>
            <a:gd name="connsiteY2" fmla="*/ 4 h 11239"/>
            <a:gd name="connsiteX0" fmla="*/ 10825 w 11231"/>
            <a:gd name="connsiteY0" fmla="*/ 11235 h 11235"/>
            <a:gd name="connsiteX1" fmla="*/ 11231 w 11231"/>
            <a:gd name="connsiteY1" fmla="*/ 1235 h 11235"/>
            <a:gd name="connsiteX2" fmla="*/ 0 w 11231"/>
            <a:gd name="connsiteY2" fmla="*/ 0 h 11235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0 w 18545"/>
            <a:gd name="connsiteY0" fmla="*/ 15114 h 15114"/>
            <a:gd name="connsiteX1" fmla="*/ 406 w 18545"/>
            <a:gd name="connsiteY1" fmla="*/ 5114 h 15114"/>
            <a:gd name="connsiteX2" fmla="*/ 18317 w 18545"/>
            <a:gd name="connsiteY2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8317"/>
            <a:gd name="connsiteY0" fmla="*/ 15114 h 15114"/>
            <a:gd name="connsiteX1" fmla="*/ 406 w 18317"/>
            <a:gd name="connsiteY1" fmla="*/ 5114 h 15114"/>
            <a:gd name="connsiteX2" fmla="*/ 18261 w 18317"/>
            <a:gd name="connsiteY2" fmla="*/ 8105 h 15114"/>
            <a:gd name="connsiteX3" fmla="*/ 18317 w 18317"/>
            <a:gd name="connsiteY3" fmla="*/ 0 h 15114"/>
            <a:gd name="connsiteX0" fmla="*/ 0 w 19446"/>
            <a:gd name="connsiteY0" fmla="*/ 15114 h 15114"/>
            <a:gd name="connsiteX1" fmla="*/ 406 w 19446"/>
            <a:gd name="connsiteY1" fmla="*/ 5114 h 15114"/>
            <a:gd name="connsiteX2" fmla="*/ 18261 w 19446"/>
            <a:gd name="connsiteY2" fmla="*/ 8105 h 15114"/>
            <a:gd name="connsiteX3" fmla="*/ 17702 w 19446"/>
            <a:gd name="connsiteY3" fmla="*/ 3597 h 15114"/>
            <a:gd name="connsiteX4" fmla="*/ 18317 w 19446"/>
            <a:gd name="connsiteY4" fmla="*/ 0 h 15114"/>
            <a:gd name="connsiteX0" fmla="*/ 0 w 19618"/>
            <a:gd name="connsiteY0" fmla="*/ 15114 h 15114"/>
            <a:gd name="connsiteX1" fmla="*/ 406 w 19618"/>
            <a:gd name="connsiteY1" fmla="*/ 5114 h 15114"/>
            <a:gd name="connsiteX2" fmla="*/ 18261 w 19618"/>
            <a:gd name="connsiteY2" fmla="*/ 8105 h 15114"/>
            <a:gd name="connsiteX3" fmla="*/ 17702 w 19618"/>
            <a:gd name="connsiteY3" fmla="*/ 3597 h 15114"/>
            <a:gd name="connsiteX4" fmla="*/ 18317 w 1961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8317 w 1832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7870 w 18328"/>
            <a:gd name="connsiteY4" fmla="*/ 0 h 15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328" h="15114">
              <a:moveTo>
                <a:pt x="0" y="15114"/>
              </a:moveTo>
              <a:cubicBezTo>
                <a:pt x="86" y="12613"/>
                <a:pt x="-83" y="8768"/>
                <a:pt x="406" y="5114"/>
              </a:cubicBezTo>
              <a:cubicBezTo>
                <a:pt x="3589" y="5746"/>
                <a:pt x="13822" y="7070"/>
                <a:pt x="18261" y="8105"/>
              </a:cubicBezTo>
              <a:cubicBezTo>
                <a:pt x="18318" y="5895"/>
                <a:pt x="18532" y="3585"/>
                <a:pt x="17702" y="3597"/>
              </a:cubicBezTo>
              <a:cubicBezTo>
                <a:pt x="17711" y="2246"/>
                <a:pt x="17851" y="634"/>
                <a:pt x="1787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274400</xdr:colOff>
      <xdr:row>14</xdr:row>
      <xdr:rowOff>127233</xdr:rowOff>
    </xdr:from>
    <xdr:to>
      <xdr:col>29</xdr:col>
      <xdr:colOff>414915</xdr:colOff>
      <xdr:row>15</xdr:row>
      <xdr:rowOff>68898</xdr:rowOff>
    </xdr:to>
    <xdr:sp macro="" textlink="">
      <xdr:nvSpPr>
        <xdr:cNvPr id="1734" name="AutoShape 605">
          <a:extLst>
            <a:ext uri="{FF2B5EF4-FFF2-40B4-BE49-F238E27FC236}">
              <a16:creationId xmlns:a16="http://schemas.microsoft.com/office/drawing/2014/main" id="{D4DE7AA1-E6A4-4D53-9E07-3614F95C258E}"/>
            </a:ext>
          </a:extLst>
        </xdr:cNvPr>
        <xdr:cNvSpPr>
          <a:spLocks noChangeArrowheads="1"/>
        </xdr:cNvSpPr>
      </xdr:nvSpPr>
      <xdr:spPr bwMode="auto">
        <a:xfrm>
          <a:off x="19324400" y="2436093"/>
          <a:ext cx="140515" cy="1093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29</xdr:col>
      <xdr:colOff>352670</xdr:colOff>
      <xdr:row>11</xdr:row>
      <xdr:rowOff>71517</xdr:rowOff>
    </xdr:from>
    <xdr:to>
      <xdr:col>29</xdr:col>
      <xdr:colOff>357603</xdr:colOff>
      <xdr:row>14</xdr:row>
      <xdr:rowOff>3</xdr:rowOff>
    </xdr:to>
    <xdr:sp macro="" textlink="">
      <xdr:nvSpPr>
        <xdr:cNvPr id="1735" name="Line 638">
          <a:extLst>
            <a:ext uri="{FF2B5EF4-FFF2-40B4-BE49-F238E27FC236}">
              <a16:creationId xmlns:a16="http://schemas.microsoft.com/office/drawing/2014/main" id="{13E79268-2516-4B8F-81D5-6CB94ABF2F59}"/>
            </a:ext>
          </a:extLst>
        </xdr:cNvPr>
        <xdr:cNvSpPr>
          <a:spLocks noChangeShapeType="1"/>
        </xdr:cNvSpPr>
      </xdr:nvSpPr>
      <xdr:spPr bwMode="auto">
        <a:xfrm flipH="1">
          <a:off x="19402670" y="1877457"/>
          <a:ext cx="4933" cy="4314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29</xdr:col>
      <xdr:colOff>260624</xdr:colOff>
      <xdr:row>13</xdr:row>
      <xdr:rowOff>91243</xdr:rowOff>
    </xdr:from>
    <xdr:to>
      <xdr:col>29</xdr:col>
      <xdr:colOff>428797</xdr:colOff>
      <xdr:row>14</xdr:row>
      <xdr:rowOff>99008</xdr:rowOff>
    </xdr:to>
    <xdr:pic>
      <xdr:nvPicPr>
        <xdr:cNvPr id="1736" name="図 1735">
          <a:extLst>
            <a:ext uri="{FF2B5EF4-FFF2-40B4-BE49-F238E27FC236}">
              <a16:creationId xmlns:a16="http://schemas.microsoft.com/office/drawing/2014/main" id="{EBAFC567-15B0-4117-9A74-A5E03F65F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10624" y="2232463"/>
          <a:ext cx="168173" cy="175405"/>
        </a:xfrm>
        <a:prstGeom prst="rect">
          <a:avLst/>
        </a:prstGeom>
      </xdr:spPr>
    </xdr:pic>
    <xdr:clientData/>
  </xdr:twoCellAnchor>
  <xdr:twoCellAnchor>
    <xdr:from>
      <xdr:col>30</xdr:col>
      <xdr:colOff>453747</xdr:colOff>
      <xdr:row>12</xdr:row>
      <xdr:rowOff>64117</xdr:rowOff>
    </xdr:from>
    <xdr:to>
      <xdr:col>30</xdr:col>
      <xdr:colOff>475941</xdr:colOff>
      <xdr:row>16</xdr:row>
      <xdr:rowOff>59186</xdr:rowOff>
    </xdr:to>
    <xdr:sp macro="" textlink="">
      <xdr:nvSpPr>
        <xdr:cNvPr id="1737" name="Line 638">
          <a:extLst>
            <a:ext uri="{FF2B5EF4-FFF2-40B4-BE49-F238E27FC236}">
              <a16:creationId xmlns:a16="http://schemas.microsoft.com/office/drawing/2014/main" id="{0DEDF86A-F5B7-475F-B170-7EAF78ED94E7}"/>
            </a:ext>
          </a:extLst>
        </xdr:cNvPr>
        <xdr:cNvSpPr>
          <a:spLocks noChangeShapeType="1"/>
        </xdr:cNvSpPr>
      </xdr:nvSpPr>
      <xdr:spPr bwMode="auto">
        <a:xfrm flipH="1">
          <a:off x="20181927" y="2037697"/>
          <a:ext cx="22194" cy="6656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510297</xdr:colOff>
      <xdr:row>13</xdr:row>
      <xdr:rowOff>149695</xdr:rowOff>
    </xdr:from>
    <xdr:to>
      <xdr:col>30</xdr:col>
      <xdr:colOff>661217</xdr:colOff>
      <xdr:row>14</xdr:row>
      <xdr:rowOff>114430</xdr:rowOff>
    </xdr:to>
    <xdr:sp macro="" textlink="">
      <xdr:nvSpPr>
        <xdr:cNvPr id="1738" name="六角形 1737">
          <a:extLst>
            <a:ext uri="{FF2B5EF4-FFF2-40B4-BE49-F238E27FC236}">
              <a16:creationId xmlns:a16="http://schemas.microsoft.com/office/drawing/2014/main" id="{B5E3CC49-E445-4D69-ABBB-F8513FCB4586}"/>
            </a:ext>
          </a:extLst>
        </xdr:cNvPr>
        <xdr:cNvSpPr/>
      </xdr:nvSpPr>
      <xdr:spPr bwMode="auto">
        <a:xfrm>
          <a:off x="20238477" y="2290915"/>
          <a:ext cx="150920" cy="1323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38732</xdr:colOff>
      <xdr:row>14</xdr:row>
      <xdr:rowOff>27852</xdr:rowOff>
    </xdr:from>
    <xdr:to>
      <xdr:col>30</xdr:col>
      <xdr:colOff>399720</xdr:colOff>
      <xdr:row>15</xdr:row>
      <xdr:rowOff>17487</xdr:rowOff>
    </xdr:to>
    <xdr:grpSp>
      <xdr:nvGrpSpPr>
        <xdr:cNvPr id="1739" name="Group 405">
          <a:extLst>
            <a:ext uri="{FF2B5EF4-FFF2-40B4-BE49-F238E27FC236}">
              <a16:creationId xmlns:a16="http://schemas.microsoft.com/office/drawing/2014/main" id="{4FE015C6-AE02-401E-893B-AB7502477450}"/>
            </a:ext>
          </a:extLst>
        </xdr:cNvPr>
        <xdr:cNvGrpSpPr>
          <a:grpSpLocks/>
        </xdr:cNvGrpSpPr>
      </xdr:nvGrpSpPr>
      <xdr:grpSpPr bwMode="auto">
        <a:xfrm rot="16819444">
          <a:off x="19934615" y="2247420"/>
          <a:ext cx="158322" cy="360988"/>
          <a:chOff x="718" y="97"/>
          <a:chExt cx="23" cy="15"/>
        </a:xfrm>
      </xdr:grpSpPr>
      <xdr:sp macro="" textlink="">
        <xdr:nvSpPr>
          <xdr:cNvPr id="1740" name="Freeform 406">
            <a:extLst>
              <a:ext uri="{FF2B5EF4-FFF2-40B4-BE49-F238E27FC236}">
                <a16:creationId xmlns:a16="http://schemas.microsoft.com/office/drawing/2014/main" id="{7D2F8ADA-91E6-CC5F-DC66-08F2DFE850F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41" name="Freeform 407">
            <a:extLst>
              <a:ext uri="{FF2B5EF4-FFF2-40B4-BE49-F238E27FC236}">
                <a16:creationId xmlns:a16="http://schemas.microsoft.com/office/drawing/2014/main" id="{E986D74B-F457-802F-38E6-091BC9A4BAF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30</xdr:col>
      <xdr:colOff>36990</xdr:colOff>
      <xdr:row>15</xdr:row>
      <xdr:rowOff>39458</xdr:rowOff>
    </xdr:from>
    <xdr:ext cx="606638" cy="110970"/>
    <xdr:sp macro="" textlink="">
      <xdr:nvSpPr>
        <xdr:cNvPr id="1742" name="Text Box 1300">
          <a:extLst>
            <a:ext uri="{FF2B5EF4-FFF2-40B4-BE49-F238E27FC236}">
              <a16:creationId xmlns:a16="http://schemas.microsoft.com/office/drawing/2014/main" id="{4F23833C-1B11-410A-B43A-25C044D01110}"/>
            </a:ext>
          </a:extLst>
        </xdr:cNvPr>
        <xdr:cNvSpPr txBox="1">
          <a:spLocks noChangeArrowheads="1"/>
        </xdr:cNvSpPr>
      </xdr:nvSpPr>
      <xdr:spPr bwMode="auto">
        <a:xfrm>
          <a:off x="19765170" y="2515958"/>
          <a:ext cx="606638" cy="110970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神崎大橋南詰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 editAs="oneCell">
    <xdr:from>
      <xdr:col>30</xdr:col>
      <xdr:colOff>382065</xdr:colOff>
      <xdr:row>14</xdr:row>
      <xdr:rowOff>68316</xdr:rowOff>
    </xdr:from>
    <xdr:to>
      <xdr:col>30</xdr:col>
      <xdr:colOff>534730</xdr:colOff>
      <xdr:row>15</xdr:row>
      <xdr:rowOff>59719</xdr:rowOff>
    </xdr:to>
    <xdr:pic>
      <xdr:nvPicPr>
        <xdr:cNvPr id="1743" name="図 1742">
          <a:extLst>
            <a:ext uri="{FF2B5EF4-FFF2-40B4-BE49-F238E27FC236}">
              <a16:creationId xmlns:a16="http://schemas.microsoft.com/office/drawing/2014/main" id="{F5929860-72F7-4313-9FFD-264CEECCE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10245" y="2377176"/>
          <a:ext cx="152665" cy="159043"/>
        </a:xfrm>
        <a:prstGeom prst="rect">
          <a:avLst/>
        </a:prstGeom>
      </xdr:spPr>
    </xdr:pic>
    <xdr:clientData/>
  </xdr:twoCellAnchor>
  <xdr:twoCellAnchor>
    <xdr:from>
      <xdr:col>30</xdr:col>
      <xdr:colOff>130698</xdr:colOff>
      <xdr:row>10</xdr:row>
      <xdr:rowOff>106039</xdr:rowOff>
    </xdr:from>
    <xdr:to>
      <xdr:col>30</xdr:col>
      <xdr:colOff>314338</xdr:colOff>
      <xdr:row>13</xdr:row>
      <xdr:rowOff>46526</xdr:rowOff>
    </xdr:to>
    <xdr:sp macro="" textlink="">
      <xdr:nvSpPr>
        <xdr:cNvPr id="1744" name="Text Box 1620">
          <a:extLst>
            <a:ext uri="{FF2B5EF4-FFF2-40B4-BE49-F238E27FC236}">
              <a16:creationId xmlns:a16="http://schemas.microsoft.com/office/drawing/2014/main" id="{48A04365-564E-4B65-85DC-AE41F7F877A3}"/>
            </a:ext>
          </a:extLst>
        </xdr:cNvPr>
        <xdr:cNvSpPr txBox="1">
          <a:spLocks noChangeArrowheads="1"/>
        </xdr:cNvSpPr>
      </xdr:nvSpPr>
      <xdr:spPr bwMode="auto">
        <a:xfrm>
          <a:off x="19858878" y="1744339"/>
          <a:ext cx="183640" cy="44340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神崎川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29</xdr:col>
      <xdr:colOff>446346</xdr:colOff>
      <xdr:row>13</xdr:row>
      <xdr:rowOff>123300</xdr:rowOff>
    </xdr:from>
    <xdr:ext cx="187417" cy="150426"/>
    <xdr:grpSp>
      <xdr:nvGrpSpPr>
        <xdr:cNvPr id="1745" name="Group 6672">
          <a:extLst>
            <a:ext uri="{FF2B5EF4-FFF2-40B4-BE49-F238E27FC236}">
              <a16:creationId xmlns:a16="http://schemas.microsoft.com/office/drawing/2014/main" id="{2C881D04-F752-4A7E-982F-6900A1EE659B}"/>
            </a:ext>
          </a:extLst>
        </xdr:cNvPr>
        <xdr:cNvGrpSpPr>
          <a:grpSpLocks/>
        </xdr:cNvGrpSpPr>
      </xdr:nvGrpSpPr>
      <xdr:grpSpPr bwMode="auto">
        <a:xfrm>
          <a:off x="19560331" y="2275514"/>
          <a:ext cx="187417" cy="150426"/>
          <a:chOff x="536" y="109"/>
          <a:chExt cx="46" cy="44"/>
        </a:xfrm>
      </xdr:grpSpPr>
      <xdr:pic>
        <xdr:nvPicPr>
          <xdr:cNvPr id="1746" name="Picture 6673" descr="route2">
            <a:extLst>
              <a:ext uri="{FF2B5EF4-FFF2-40B4-BE49-F238E27FC236}">
                <a16:creationId xmlns:a16="http://schemas.microsoft.com/office/drawing/2014/main" id="{F063B4F6-779B-4030-7DAD-041E7A0524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47" name="Text Box 6674">
            <a:extLst>
              <a:ext uri="{FF2B5EF4-FFF2-40B4-BE49-F238E27FC236}">
                <a16:creationId xmlns:a16="http://schemas.microsoft.com/office/drawing/2014/main" id="{42259607-57E0-8CFD-AF09-90627A9952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4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FFFFFF"/>
                </a:solidFill>
                <a:latin typeface="UD デジタル 教科書体 N-B" panose="02020700000000000000" pitchFamily="17" charset="-128"/>
                <a:ea typeface="UD デジタル 教科書体 N-B" panose="02020700000000000000" pitchFamily="17" charset="-128"/>
              </a:rPr>
              <a:t>２</a:t>
            </a:r>
          </a:p>
        </xdr:txBody>
      </xdr:sp>
    </xdr:grpSp>
    <xdr:clientData/>
  </xdr:oneCellAnchor>
  <xdr:twoCellAnchor>
    <xdr:from>
      <xdr:col>29</xdr:col>
      <xdr:colOff>618966</xdr:colOff>
      <xdr:row>14</xdr:row>
      <xdr:rowOff>24662</xdr:rowOff>
    </xdr:from>
    <xdr:to>
      <xdr:col>30</xdr:col>
      <xdr:colOff>42759</xdr:colOff>
      <xdr:row>14</xdr:row>
      <xdr:rowOff>118942</xdr:rowOff>
    </xdr:to>
    <xdr:sp macro="" textlink="">
      <xdr:nvSpPr>
        <xdr:cNvPr id="1748" name="Oval 609">
          <a:extLst>
            <a:ext uri="{FF2B5EF4-FFF2-40B4-BE49-F238E27FC236}">
              <a16:creationId xmlns:a16="http://schemas.microsoft.com/office/drawing/2014/main" id="{C100EE28-1FDF-458C-A911-82CE33C9A98B}"/>
            </a:ext>
          </a:extLst>
        </xdr:cNvPr>
        <xdr:cNvSpPr>
          <a:spLocks noChangeArrowheads="1"/>
        </xdr:cNvSpPr>
      </xdr:nvSpPr>
      <xdr:spPr bwMode="auto">
        <a:xfrm>
          <a:off x="19668966" y="2333522"/>
          <a:ext cx="101973" cy="9428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30</xdr:col>
      <xdr:colOff>285899</xdr:colOff>
      <xdr:row>10</xdr:row>
      <xdr:rowOff>128236</xdr:rowOff>
    </xdr:from>
    <xdr:ext cx="143373" cy="557076"/>
    <xdr:sp macro="" textlink="">
      <xdr:nvSpPr>
        <xdr:cNvPr id="1749" name="Text Box 556">
          <a:extLst>
            <a:ext uri="{FF2B5EF4-FFF2-40B4-BE49-F238E27FC236}">
              <a16:creationId xmlns:a16="http://schemas.microsoft.com/office/drawing/2014/main" id="{6CEAD542-419B-480D-ADD8-CE1E76E0463F}"/>
            </a:ext>
          </a:extLst>
        </xdr:cNvPr>
        <xdr:cNvSpPr txBox="1">
          <a:spLocks noChangeArrowheads="1"/>
        </xdr:cNvSpPr>
      </xdr:nvSpPr>
      <xdr:spPr bwMode="auto">
        <a:xfrm>
          <a:off x="20014079" y="1766536"/>
          <a:ext cx="143373" cy="557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non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なにわ自転車道</a:t>
          </a:r>
          <a:endParaRPr lang="en-US" altLang="ja-JP" sz="6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29</xdr:col>
      <xdr:colOff>348078</xdr:colOff>
      <xdr:row>13</xdr:row>
      <xdr:rowOff>20366</xdr:rowOff>
    </xdr:from>
    <xdr:to>
      <xdr:col>30</xdr:col>
      <xdr:colOff>475572</xdr:colOff>
      <xdr:row>14</xdr:row>
      <xdr:rowOff>90602</xdr:rowOff>
    </xdr:to>
    <xdr:sp macro="" textlink="">
      <xdr:nvSpPr>
        <xdr:cNvPr id="1750" name="AutoShape 1653">
          <a:extLst>
            <a:ext uri="{FF2B5EF4-FFF2-40B4-BE49-F238E27FC236}">
              <a16:creationId xmlns:a16="http://schemas.microsoft.com/office/drawing/2014/main" id="{432C383B-4AE0-4CAA-8F01-EF1D225CAC71}"/>
            </a:ext>
          </a:extLst>
        </xdr:cNvPr>
        <xdr:cNvSpPr>
          <a:spLocks/>
        </xdr:cNvSpPr>
      </xdr:nvSpPr>
      <xdr:spPr bwMode="auto">
        <a:xfrm rot="5857734" flipH="1">
          <a:off x="19681977" y="1877687"/>
          <a:ext cx="237876" cy="80567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29</xdr:col>
      <xdr:colOff>599241</xdr:colOff>
      <xdr:row>12</xdr:row>
      <xdr:rowOff>95564</xdr:rowOff>
    </xdr:from>
    <xdr:ext cx="254002" cy="67192"/>
    <xdr:sp macro="" textlink="">
      <xdr:nvSpPr>
        <xdr:cNvPr id="1751" name="Text Box 1563">
          <a:extLst>
            <a:ext uri="{FF2B5EF4-FFF2-40B4-BE49-F238E27FC236}">
              <a16:creationId xmlns:a16="http://schemas.microsoft.com/office/drawing/2014/main" id="{005AC2A7-74A9-4B3C-9D4B-FC8341E0C754}"/>
            </a:ext>
          </a:extLst>
        </xdr:cNvPr>
        <xdr:cNvSpPr txBox="1">
          <a:spLocks noChangeArrowheads="1"/>
        </xdr:cNvSpPr>
      </xdr:nvSpPr>
      <xdr:spPr bwMode="auto">
        <a:xfrm flipH="1">
          <a:off x="19649241" y="2069144"/>
          <a:ext cx="254002" cy="6719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167688</xdr:colOff>
      <xdr:row>19</xdr:row>
      <xdr:rowOff>71515</xdr:rowOff>
    </xdr:from>
    <xdr:to>
      <xdr:col>21</xdr:col>
      <xdr:colOff>303321</xdr:colOff>
      <xdr:row>20</xdr:row>
      <xdr:rowOff>24219</xdr:rowOff>
    </xdr:to>
    <xdr:sp macro="" textlink="">
      <xdr:nvSpPr>
        <xdr:cNvPr id="1752" name="六角形 1751">
          <a:extLst>
            <a:ext uri="{FF2B5EF4-FFF2-40B4-BE49-F238E27FC236}">
              <a16:creationId xmlns:a16="http://schemas.microsoft.com/office/drawing/2014/main" id="{96C3130E-3048-40F1-B07A-0890B8ADB61B}"/>
            </a:ext>
          </a:extLst>
        </xdr:cNvPr>
        <xdr:cNvSpPr/>
      </xdr:nvSpPr>
      <xdr:spPr bwMode="auto">
        <a:xfrm>
          <a:off x="13792248" y="3218575"/>
          <a:ext cx="135633" cy="12034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76446</xdr:colOff>
      <xdr:row>19</xdr:row>
      <xdr:rowOff>0</xdr:rowOff>
    </xdr:from>
    <xdr:ext cx="280623" cy="69070"/>
    <xdr:sp macro="" textlink="">
      <xdr:nvSpPr>
        <xdr:cNvPr id="1753" name="Text Box 1664">
          <a:extLst>
            <a:ext uri="{FF2B5EF4-FFF2-40B4-BE49-F238E27FC236}">
              <a16:creationId xmlns:a16="http://schemas.microsoft.com/office/drawing/2014/main" id="{89E852F9-08AD-49A8-894B-5FFA078DD659}"/>
            </a:ext>
          </a:extLst>
        </xdr:cNvPr>
        <xdr:cNvSpPr txBox="1">
          <a:spLocks noChangeArrowheads="1"/>
        </xdr:cNvSpPr>
      </xdr:nvSpPr>
      <xdr:spPr bwMode="auto">
        <a:xfrm>
          <a:off x="13701006" y="3147060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0.5+11.2</a:t>
          </a:r>
        </a:p>
      </xdr:txBody>
    </xdr:sp>
    <xdr:clientData/>
  </xdr:oneCellAnchor>
  <xdr:twoCellAnchor>
    <xdr:from>
      <xdr:col>21</xdr:col>
      <xdr:colOff>9865</xdr:colOff>
      <xdr:row>19</xdr:row>
      <xdr:rowOff>64118</xdr:rowOff>
    </xdr:from>
    <xdr:to>
      <xdr:col>21</xdr:col>
      <xdr:colOff>160292</xdr:colOff>
      <xdr:row>20</xdr:row>
      <xdr:rowOff>27126</xdr:rowOff>
    </xdr:to>
    <xdr:sp macro="" textlink="">
      <xdr:nvSpPr>
        <xdr:cNvPr id="1754" name="六角形 1753">
          <a:extLst>
            <a:ext uri="{FF2B5EF4-FFF2-40B4-BE49-F238E27FC236}">
              <a16:creationId xmlns:a16="http://schemas.microsoft.com/office/drawing/2014/main" id="{A3F6455E-B469-4F6F-8E8E-60FD70FAC7A1}"/>
            </a:ext>
          </a:extLst>
        </xdr:cNvPr>
        <xdr:cNvSpPr/>
      </xdr:nvSpPr>
      <xdr:spPr bwMode="auto">
        <a:xfrm>
          <a:off x="13634425" y="3211178"/>
          <a:ext cx="150427" cy="13064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204681</xdr:colOff>
      <xdr:row>13</xdr:row>
      <xdr:rowOff>14796</xdr:rowOff>
    </xdr:from>
    <xdr:to>
      <xdr:col>30</xdr:col>
      <xdr:colOff>326217</xdr:colOff>
      <xdr:row>13</xdr:row>
      <xdr:rowOff>106039</xdr:rowOff>
    </xdr:to>
    <xdr:sp macro="" textlink="">
      <xdr:nvSpPr>
        <xdr:cNvPr id="1755" name="六角形 1754">
          <a:extLst>
            <a:ext uri="{FF2B5EF4-FFF2-40B4-BE49-F238E27FC236}">
              <a16:creationId xmlns:a16="http://schemas.microsoft.com/office/drawing/2014/main" id="{8307BFC4-A5B9-421A-9713-0F56F8515F40}"/>
            </a:ext>
          </a:extLst>
        </xdr:cNvPr>
        <xdr:cNvSpPr/>
      </xdr:nvSpPr>
      <xdr:spPr bwMode="auto">
        <a:xfrm>
          <a:off x="19932861" y="2156016"/>
          <a:ext cx="121536" cy="9124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803</a:t>
          </a:r>
          <a:endParaRPr kumimoji="1" lang="ja-JP" altLang="en-US" sz="7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21</xdr:col>
      <xdr:colOff>598335</xdr:colOff>
      <xdr:row>18</xdr:row>
      <xdr:rowOff>153283</xdr:rowOff>
    </xdr:from>
    <xdr:to>
      <xdr:col>21</xdr:col>
      <xdr:colOff>623968</xdr:colOff>
      <xdr:row>24</xdr:row>
      <xdr:rowOff>149497</xdr:rowOff>
    </xdr:to>
    <xdr:sp macro="" textlink="">
      <xdr:nvSpPr>
        <xdr:cNvPr id="1756" name="Freeform 217">
          <a:extLst>
            <a:ext uri="{FF2B5EF4-FFF2-40B4-BE49-F238E27FC236}">
              <a16:creationId xmlns:a16="http://schemas.microsoft.com/office/drawing/2014/main" id="{3704CA54-5E35-4A6D-A5EC-DA62FC5941A0}"/>
            </a:ext>
          </a:extLst>
        </xdr:cNvPr>
        <xdr:cNvSpPr>
          <a:spLocks/>
        </xdr:cNvSpPr>
      </xdr:nvSpPr>
      <xdr:spPr bwMode="auto">
        <a:xfrm rot="16200000">
          <a:off x="13734685" y="3620913"/>
          <a:ext cx="1002054" cy="2563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10913 w 10913"/>
            <a:gd name="connsiteY0" fmla="*/ 4790 h 9089"/>
            <a:gd name="connsiteX1" fmla="*/ 6525 w 10913"/>
            <a:gd name="connsiteY1" fmla="*/ 8204 h 9089"/>
            <a:gd name="connsiteX2" fmla="*/ 3697 w 10913"/>
            <a:gd name="connsiteY2" fmla="*/ 6903 h 9089"/>
            <a:gd name="connsiteX3" fmla="*/ 1708 w 10913"/>
            <a:gd name="connsiteY3" fmla="*/ 5469 h 9089"/>
            <a:gd name="connsiteX4" fmla="*/ 0 w 10913"/>
            <a:gd name="connsiteY4" fmla="*/ 8885 h 9089"/>
            <a:gd name="connsiteX0" fmla="*/ 10000 w 10000"/>
            <a:gd name="connsiteY0" fmla="*/ 679 h 5409"/>
            <a:gd name="connsiteX1" fmla="*/ 5979 w 10000"/>
            <a:gd name="connsiteY1" fmla="*/ 4435 h 5409"/>
            <a:gd name="connsiteX2" fmla="*/ 3388 w 10000"/>
            <a:gd name="connsiteY2" fmla="*/ 3004 h 5409"/>
            <a:gd name="connsiteX3" fmla="*/ 1565 w 10000"/>
            <a:gd name="connsiteY3" fmla="*/ 1426 h 5409"/>
            <a:gd name="connsiteX4" fmla="*/ 0 w 10000"/>
            <a:gd name="connsiteY4" fmla="*/ 5185 h 5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5409">
              <a:moveTo>
                <a:pt x="10000" y="679"/>
              </a:moveTo>
              <a:cubicBezTo>
                <a:pt x="8800" y="-1990"/>
                <a:pt x="7081" y="4048"/>
                <a:pt x="5979" y="4435"/>
              </a:cubicBezTo>
              <a:cubicBezTo>
                <a:pt x="4877" y="4823"/>
                <a:pt x="4124" y="3506"/>
                <a:pt x="3388" y="3004"/>
              </a:cubicBezTo>
              <a:cubicBezTo>
                <a:pt x="2652" y="2502"/>
                <a:pt x="2269" y="5314"/>
                <a:pt x="1565" y="1426"/>
              </a:cubicBezTo>
              <a:cubicBezTo>
                <a:pt x="779" y="388"/>
                <a:pt x="217" y="6656"/>
                <a:pt x="0" y="518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229854</xdr:colOff>
      <xdr:row>20</xdr:row>
      <xdr:rowOff>17283</xdr:rowOff>
    </xdr:from>
    <xdr:to>
      <xdr:col>22</xdr:col>
      <xdr:colOff>448826</xdr:colOff>
      <xdr:row>24</xdr:row>
      <xdr:rowOff>136797</xdr:rowOff>
    </xdr:to>
    <xdr:sp macro="" textlink="">
      <xdr:nvSpPr>
        <xdr:cNvPr id="1757" name="Freeform 217">
          <a:extLst>
            <a:ext uri="{FF2B5EF4-FFF2-40B4-BE49-F238E27FC236}">
              <a16:creationId xmlns:a16="http://schemas.microsoft.com/office/drawing/2014/main" id="{D17F3D03-56DD-4F64-9854-41DCC88A9364}"/>
            </a:ext>
          </a:extLst>
        </xdr:cNvPr>
        <xdr:cNvSpPr>
          <a:spLocks/>
        </xdr:cNvSpPr>
      </xdr:nvSpPr>
      <xdr:spPr bwMode="auto">
        <a:xfrm rot="16200000">
          <a:off x="14247043" y="3617534"/>
          <a:ext cx="790074" cy="21897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9903">
              <a:moveTo>
                <a:pt x="10000" y="9903"/>
              </a:moveTo>
              <a:cubicBezTo>
                <a:pt x="8977" y="6989"/>
                <a:pt x="8534" y="3710"/>
                <a:pt x="7584" y="2121"/>
              </a:cubicBezTo>
              <a:cubicBezTo>
                <a:pt x="6633" y="531"/>
                <a:pt x="5230" y="713"/>
                <a:pt x="4297" y="364"/>
              </a:cubicBezTo>
              <a:cubicBezTo>
                <a:pt x="3364" y="15"/>
                <a:pt x="2878" y="859"/>
                <a:pt x="1985" y="26"/>
              </a:cubicBezTo>
              <a:cubicBezTo>
                <a:pt x="988" y="-197"/>
                <a:pt x="275" y="1146"/>
                <a:pt x="0" y="831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590554</xdr:colOff>
      <xdr:row>21</xdr:row>
      <xdr:rowOff>102308</xdr:rowOff>
    </xdr:from>
    <xdr:to>
      <xdr:col>22</xdr:col>
      <xdr:colOff>309550</xdr:colOff>
      <xdr:row>22</xdr:row>
      <xdr:rowOff>75251</xdr:rowOff>
    </xdr:to>
    <xdr:sp macro="" textlink="">
      <xdr:nvSpPr>
        <xdr:cNvPr id="1758" name="Text Box 1620">
          <a:extLst>
            <a:ext uri="{FF2B5EF4-FFF2-40B4-BE49-F238E27FC236}">
              <a16:creationId xmlns:a16="http://schemas.microsoft.com/office/drawing/2014/main" id="{F97F0EDE-BB8D-4C3F-B292-1A4ABA037F85}"/>
            </a:ext>
          </a:extLst>
        </xdr:cNvPr>
        <xdr:cNvSpPr txBox="1">
          <a:spLocks noChangeArrowheads="1"/>
        </xdr:cNvSpPr>
      </xdr:nvSpPr>
      <xdr:spPr bwMode="auto">
        <a:xfrm rot="459957">
          <a:off x="14215114" y="3584648"/>
          <a:ext cx="397176" cy="14058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54258</xdr:colOff>
      <xdr:row>21</xdr:row>
      <xdr:rowOff>54259</xdr:rowOff>
    </xdr:from>
    <xdr:to>
      <xdr:col>22</xdr:col>
      <xdr:colOff>616509</xdr:colOff>
      <xdr:row>22</xdr:row>
      <xdr:rowOff>91249</xdr:rowOff>
    </xdr:to>
    <xdr:sp macro="" textlink="">
      <xdr:nvSpPr>
        <xdr:cNvPr id="1759" name="Line 638">
          <a:extLst>
            <a:ext uri="{FF2B5EF4-FFF2-40B4-BE49-F238E27FC236}">
              <a16:creationId xmlns:a16="http://schemas.microsoft.com/office/drawing/2014/main" id="{27D06B0A-0FF7-42C6-B490-08E2F1CB638B}"/>
            </a:ext>
          </a:extLst>
        </xdr:cNvPr>
        <xdr:cNvSpPr>
          <a:spLocks noChangeShapeType="1"/>
        </xdr:cNvSpPr>
      </xdr:nvSpPr>
      <xdr:spPr bwMode="auto">
        <a:xfrm flipH="1" flipV="1">
          <a:off x="13678818" y="3536599"/>
          <a:ext cx="1240431" cy="2046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510249</xdr:colOff>
      <xdr:row>19</xdr:row>
      <xdr:rowOff>60123</xdr:rowOff>
    </xdr:from>
    <xdr:to>
      <xdr:col>22</xdr:col>
      <xdr:colOff>385817</xdr:colOff>
      <xdr:row>25</xdr:row>
      <xdr:rowOff>2449</xdr:rowOff>
    </xdr:to>
    <xdr:sp macro="" textlink="">
      <xdr:nvSpPr>
        <xdr:cNvPr id="1760" name="Freeform 601">
          <a:extLst>
            <a:ext uri="{FF2B5EF4-FFF2-40B4-BE49-F238E27FC236}">
              <a16:creationId xmlns:a16="http://schemas.microsoft.com/office/drawing/2014/main" id="{5430A964-A832-448F-9540-D87F6B492DC3}"/>
            </a:ext>
          </a:extLst>
        </xdr:cNvPr>
        <xdr:cNvSpPr>
          <a:spLocks/>
        </xdr:cNvSpPr>
      </xdr:nvSpPr>
      <xdr:spPr bwMode="auto">
        <a:xfrm flipH="1">
          <a:off x="14134809" y="3207183"/>
          <a:ext cx="553748" cy="94816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825 w 11231"/>
            <a:gd name="connsiteY0" fmla="*/ 11239 h 11239"/>
            <a:gd name="connsiteX1" fmla="*/ 11231 w 11231"/>
            <a:gd name="connsiteY1" fmla="*/ 1239 h 11239"/>
            <a:gd name="connsiteX2" fmla="*/ 0 w 11231"/>
            <a:gd name="connsiteY2" fmla="*/ 4 h 11239"/>
            <a:gd name="connsiteX0" fmla="*/ 10825 w 11231"/>
            <a:gd name="connsiteY0" fmla="*/ 11235 h 11235"/>
            <a:gd name="connsiteX1" fmla="*/ 11231 w 11231"/>
            <a:gd name="connsiteY1" fmla="*/ 1235 h 11235"/>
            <a:gd name="connsiteX2" fmla="*/ 0 w 11231"/>
            <a:gd name="connsiteY2" fmla="*/ 0 h 11235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11944 w 12350"/>
            <a:gd name="connsiteY0" fmla="*/ 11392 h 11392"/>
            <a:gd name="connsiteX1" fmla="*/ 12350 w 12350"/>
            <a:gd name="connsiteY1" fmla="*/ 1392 h 11392"/>
            <a:gd name="connsiteX2" fmla="*/ 0 w 12350"/>
            <a:gd name="connsiteY2" fmla="*/ 0 h 11392"/>
            <a:gd name="connsiteX0" fmla="*/ 0 w 18545"/>
            <a:gd name="connsiteY0" fmla="*/ 15114 h 15114"/>
            <a:gd name="connsiteX1" fmla="*/ 406 w 18545"/>
            <a:gd name="connsiteY1" fmla="*/ 5114 h 15114"/>
            <a:gd name="connsiteX2" fmla="*/ 18317 w 18545"/>
            <a:gd name="connsiteY2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9455"/>
            <a:gd name="connsiteY0" fmla="*/ 15114 h 15114"/>
            <a:gd name="connsiteX1" fmla="*/ 406 w 19455"/>
            <a:gd name="connsiteY1" fmla="*/ 5114 h 15114"/>
            <a:gd name="connsiteX2" fmla="*/ 18261 w 19455"/>
            <a:gd name="connsiteY2" fmla="*/ 8105 h 15114"/>
            <a:gd name="connsiteX3" fmla="*/ 18317 w 19455"/>
            <a:gd name="connsiteY3" fmla="*/ 0 h 15114"/>
            <a:gd name="connsiteX0" fmla="*/ 0 w 18317"/>
            <a:gd name="connsiteY0" fmla="*/ 15114 h 15114"/>
            <a:gd name="connsiteX1" fmla="*/ 406 w 18317"/>
            <a:gd name="connsiteY1" fmla="*/ 5114 h 15114"/>
            <a:gd name="connsiteX2" fmla="*/ 18261 w 18317"/>
            <a:gd name="connsiteY2" fmla="*/ 8105 h 15114"/>
            <a:gd name="connsiteX3" fmla="*/ 18317 w 18317"/>
            <a:gd name="connsiteY3" fmla="*/ 0 h 15114"/>
            <a:gd name="connsiteX0" fmla="*/ 0 w 19446"/>
            <a:gd name="connsiteY0" fmla="*/ 15114 h 15114"/>
            <a:gd name="connsiteX1" fmla="*/ 406 w 19446"/>
            <a:gd name="connsiteY1" fmla="*/ 5114 h 15114"/>
            <a:gd name="connsiteX2" fmla="*/ 18261 w 19446"/>
            <a:gd name="connsiteY2" fmla="*/ 8105 h 15114"/>
            <a:gd name="connsiteX3" fmla="*/ 17702 w 19446"/>
            <a:gd name="connsiteY3" fmla="*/ 3597 h 15114"/>
            <a:gd name="connsiteX4" fmla="*/ 18317 w 19446"/>
            <a:gd name="connsiteY4" fmla="*/ 0 h 15114"/>
            <a:gd name="connsiteX0" fmla="*/ 0 w 19618"/>
            <a:gd name="connsiteY0" fmla="*/ 15114 h 15114"/>
            <a:gd name="connsiteX1" fmla="*/ 406 w 19618"/>
            <a:gd name="connsiteY1" fmla="*/ 5114 h 15114"/>
            <a:gd name="connsiteX2" fmla="*/ 18261 w 19618"/>
            <a:gd name="connsiteY2" fmla="*/ 8105 h 15114"/>
            <a:gd name="connsiteX3" fmla="*/ 17702 w 19618"/>
            <a:gd name="connsiteY3" fmla="*/ 3597 h 15114"/>
            <a:gd name="connsiteX4" fmla="*/ 18317 w 1961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8317 w 18328"/>
            <a:gd name="connsiteY4" fmla="*/ 0 h 15114"/>
            <a:gd name="connsiteX0" fmla="*/ 0 w 18328"/>
            <a:gd name="connsiteY0" fmla="*/ 15114 h 15114"/>
            <a:gd name="connsiteX1" fmla="*/ 406 w 18328"/>
            <a:gd name="connsiteY1" fmla="*/ 5114 h 15114"/>
            <a:gd name="connsiteX2" fmla="*/ 18261 w 18328"/>
            <a:gd name="connsiteY2" fmla="*/ 8105 h 15114"/>
            <a:gd name="connsiteX3" fmla="*/ 17702 w 18328"/>
            <a:gd name="connsiteY3" fmla="*/ 3597 h 15114"/>
            <a:gd name="connsiteX4" fmla="*/ 17870 w 18328"/>
            <a:gd name="connsiteY4" fmla="*/ 0 h 15114"/>
            <a:gd name="connsiteX0" fmla="*/ 2209 w 17981"/>
            <a:gd name="connsiteY0" fmla="*/ 16264 h 16264"/>
            <a:gd name="connsiteX1" fmla="*/ 59 w 17981"/>
            <a:gd name="connsiteY1" fmla="*/ 5114 h 16264"/>
            <a:gd name="connsiteX2" fmla="*/ 17914 w 17981"/>
            <a:gd name="connsiteY2" fmla="*/ 8105 h 16264"/>
            <a:gd name="connsiteX3" fmla="*/ 17355 w 17981"/>
            <a:gd name="connsiteY3" fmla="*/ 3597 h 16264"/>
            <a:gd name="connsiteX4" fmla="*/ 17523 w 17981"/>
            <a:gd name="connsiteY4" fmla="*/ 0 h 16264"/>
            <a:gd name="connsiteX0" fmla="*/ 2224 w 17996"/>
            <a:gd name="connsiteY0" fmla="*/ 16264 h 16264"/>
            <a:gd name="connsiteX1" fmla="*/ 74 w 17996"/>
            <a:gd name="connsiteY1" fmla="*/ 5114 h 16264"/>
            <a:gd name="connsiteX2" fmla="*/ 17929 w 17996"/>
            <a:gd name="connsiteY2" fmla="*/ 8105 h 16264"/>
            <a:gd name="connsiteX3" fmla="*/ 17370 w 17996"/>
            <a:gd name="connsiteY3" fmla="*/ 3597 h 16264"/>
            <a:gd name="connsiteX4" fmla="*/ 17538 w 17996"/>
            <a:gd name="connsiteY4" fmla="*/ 0 h 16264"/>
            <a:gd name="connsiteX0" fmla="*/ 2224 w 17996"/>
            <a:gd name="connsiteY0" fmla="*/ 21290 h 21290"/>
            <a:gd name="connsiteX1" fmla="*/ 74 w 17996"/>
            <a:gd name="connsiteY1" fmla="*/ 10140 h 21290"/>
            <a:gd name="connsiteX2" fmla="*/ 17929 w 17996"/>
            <a:gd name="connsiteY2" fmla="*/ 13131 h 21290"/>
            <a:gd name="connsiteX3" fmla="*/ 17370 w 17996"/>
            <a:gd name="connsiteY3" fmla="*/ 8623 h 21290"/>
            <a:gd name="connsiteX4" fmla="*/ 15713 w 17996"/>
            <a:gd name="connsiteY4" fmla="*/ 0 h 21290"/>
            <a:gd name="connsiteX0" fmla="*/ 2224 w 18133"/>
            <a:gd name="connsiteY0" fmla="*/ 21290 h 21290"/>
            <a:gd name="connsiteX1" fmla="*/ 74 w 18133"/>
            <a:gd name="connsiteY1" fmla="*/ 10140 h 21290"/>
            <a:gd name="connsiteX2" fmla="*/ 17929 w 18133"/>
            <a:gd name="connsiteY2" fmla="*/ 13131 h 21290"/>
            <a:gd name="connsiteX3" fmla="*/ 17662 w 18133"/>
            <a:gd name="connsiteY3" fmla="*/ 5838 h 21290"/>
            <a:gd name="connsiteX4" fmla="*/ 15713 w 18133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7860"/>
            <a:gd name="connsiteY0" fmla="*/ 21290 h 21290"/>
            <a:gd name="connsiteX1" fmla="*/ 74 w 17860"/>
            <a:gd name="connsiteY1" fmla="*/ 10140 h 21290"/>
            <a:gd name="connsiteX2" fmla="*/ 16396 w 17860"/>
            <a:gd name="connsiteY2" fmla="*/ 8105 h 21290"/>
            <a:gd name="connsiteX3" fmla="*/ 17662 w 17860"/>
            <a:gd name="connsiteY3" fmla="*/ 5838 h 21290"/>
            <a:gd name="connsiteX4" fmla="*/ 15713 w 17860"/>
            <a:gd name="connsiteY4" fmla="*/ 0 h 21290"/>
            <a:gd name="connsiteX0" fmla="*/ 2224 w 16406"/>
            <a:gd name="connsiteY0" fmla="*/ 21290 h 21290"/>
            <a:gd name="connsiteX1" fmla="*/ 74 w 16406"/>
            <a:gd name="connsiteY1" fmla="*/ 10140 h 21290"/>
            <a:gd name="connsiteX2" fmla="*/ 16396 w 16406"/>
            <a:gd name="connsiteY2" fmla="*/ 8105 h 21290"/>
            <a:gd name="connsiteX3" fmla="*/ 15471 w 16406"/>
            <a:gd name="connsiteY3" fmla="*/ 4688 h 21290"/>
            <a:gd name="connsiteX4" fmla="*/ 15713 w 16406"/>
            <a:gd name="connsiteY4" fmla="*/ 0 h 21290"/>
            <a:gd name="connsiteX0" fmla="*/ 2224 w 16399"/>
            <a:gd name="connsiteY0" fmla="*/ 21290 h 21290"/>
            <a:gd name="connsiteX1" fmla="*/ 74 w 16399"/>
            <a:gd name="connsiteY1" fmla="*/ 10140 h 21290"/>
            <a:gd name="connsiteX2" fmla="*/ 16396 w 16399"/>
            <a:gd name="connsiteY2" fmla="*/ 8105 h 21290"/>
            <a:gd name="connsiteX3" fmla="*/ 15471 w 16399"/>
            <a:gd name="connsiteY3" fmla="*/ 4688 h 21290"/>
            <a:gd name="connsiteX4" fmla="*/ 15713 w 16399"/>
            <a:gd name="connsiteY4" fmla="*/ 0 h 21290"/>
            <a:gd name="connsiteX0" fmla="*/ 2224 w 16399"/>
            <a:gd name="connsiteY0" fmla="*/ 23288 h 23288"/>
            <a:gd name="connsiteX1" fmla="*/ 74 w 16399"/>
            <a:gd name="connsiteY1" fmla="*/ 12138 h 23288"/>
            <a:gd name="connsiteX2" fmla="*/ 16396 w 16399"/>
            <a:gd name="connsiteY2" fmla="*/ 10103 h 23288"/>
            <a:gd name="connsiteX3" fmla="*/ 15471 w 16399"/>
            <a:gd name="connsiteY3" fmla="*/ 6686 h 23288"/>
            <a:gd name="connsiteX4" fmla="*/ 15275 w 16399"/>
            <a:gd name="connsiteY4" fmla="*/ 0 h 23288"/>
            <a:gd name="connsiteX0" fmla="*/ 2224 w 16396"/>
            <a:gd name="connsiteY0" fmla="*/ 23288 h 23288"/>
            <a:gd name="connsiteX1" fmla="*/ 74 w 16396"/>
            <a:gd name="connsiteY1" fmla="*/ 12138 h 23288"/>
            <a:gd name="connsiteX2" fmla="*/ 16396 w 16396"/>
            <a:gd name="connsiteY2" fmla="*/ 10103 h 23288"/>
            <a:gd name="connsiteX3" fmla="*/ 15471 w 16396"/>
            <a:gd name="connsiteY3" fmla="*/ 6686 h 23288"/>
            <a:gd name="connsiteX4" fmla="*/ 15275 w 16396"/>
            <a:gd name="connsiteY4" fmla="*/ 0 h 232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396" h="23288">
              <a:moveTo>
                <a:pt x="2224" y="23288"/>
              </a:moveTo>
              <a:cubicBezTo>
                <a:pt x="2310" y="20787"/>
                <a:pt x="-488" y="21605"/>
                <a:pt x="74" y="12138"/>
              </a:cubicBezTo>
              <a:cubicBezTo>
                <a:pt x="3695" y="11620"/>
                <a:pt x="12176" y="10097"/>
                <a:pt x="16396" y="10103"/>
              </a:cubicBezTo>
              <a:cubicBezTo>
                <a:pt x="15577" y="7893"/>
                <a:pt x="15863" y="8551"/>
                <a:pt x="15471" y="6686"/>
              </a:cubicBezTo>
              <a:cubicBezTo>
                <a:pt x="15480" y="5335"/>
                <a:pt x="15256" y="634"/>
                <a:pt x="15275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485958</xdr:colOff>
      <xdr:row>21</xdr:row>
      <xdr:rowOff>138706</xdr:rowOff>
    </xdr:from>
    <xdr:to>
      <xdr:col>22</xdr:col>
      <xdr:colOff>376019</xdr:colOff>
      <xdr:row>24</xdr:row>
      <xdr:rowOff>69444</xdr:rowOff>
    </xdr:to>
    <xdr:sp macro="" textlink="">
      <xdr:nvSpPr>
        <xdr:cNvPr id="1761" name="AutoShape 1653">
          <a:extLst>
            <a:ext uri="{FF2B5EF4-FFF2-40B4-BE49-F238E27FC236}">
              <a16:creationId xmlns:a16="http://schemas.microsoft.com/office/drawing/2014/main" id="{F8E1E136-2D9E-4835-B239-5AD271558E95}"/>
            </a:ext>
          </a:extLst>
        </xdr:cNvPr>
        <xdr:cNvSpPr>
          <a:spLocks/>
        </xdr:cNvSpPr>
      </xdr:nvSpPr>
      <xdr:spPr bwMode="auto">
        <a:xfrm rot="5988156">
          <a:off x="14177810" y="3553754"/>
          <a:ext cx="433658" cy="56824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21</xdr:col>
      <xdr:colOff>618976</xdr:colOff>
      <xdr:row>24</xdr:row>
      <xdr:rowOff>65973</xdr:rowOff>
    </xdr:from>
    <xdr:ext cx="254002" cy="67192"/>
    <xdr:sp macro="" textlink="">
      <xdr:nvSpPr>
        <xdr:cNvPr id="1762" name="Text Box 1563">
          <a:extLst>
            <a:ext uri="{FF2B5EF4-FFF2-40B4-BE49-F238E27FC236}">
              <a16:creationId xmlns:a16="http://schemas.microsoft.com/office/drawing/2014/main" id="{86AABEEF-680A-479E-9BAE-BE88FCE19F6E}"/>
            </a:ext>
          </a:extLst>
        </xdr:cNvPr>
        <xdr:cNvSpPr txBox="1">
          <a:spLocks noChangeArrowheads="1"/>
        </xdr:cNvSpPr>
      </xdr:nvSpPr>
      <xdr:spPr bwMode="auto">
        <a:xfrm flipH="1">
          <a:off x="14243536" y="4051233"/>
          <a:ext cx="254002" cy="6719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544725</xdr:colOff>
      <xdr:row>21</xdr:row>
      <xdr:rowOff>76084</xdr:rowOff>
    </xdr:from>
    <xdr:to>
      <xdr:col>22</xdr:col>
      <xdr:colOff>320645</xdr:colOff>
      <xdr:row>22</xdr:row>
      <xdr:rowOff>84032</xdr:rowOff>
    </xdr:to>
    <xdr:grpSp>
      <xdr:nvGrpSpPr>
        <xdr:cNvPr id="1763" name="Group 405">
          <a:extLst>
            <a:ext uri="{FF2B5EF4-FFF2-40B4-BE49-F238E27FC236}">
              <a16:creationId xmlns:a16="http://schemas.microsoft.com/office/drawing/2014/main" id="{EEB0C4BF-07DE-4848-9C5F-AB664FBA6428}"/>
            </a:ext>
          </a:extLst>
        </xdr:cNvPr>
        <xdr:cNvGrpSpPr>
          <a:grpSpLocks/>
        </xdr:cNvGrpSpPr>
      </xdr:nvGrpSpPr>
      <xdr:grpSpPr bwMode="auto">
        <a:xfrm rot="16819444">
          <a:off x="14357025" y="3434960"/>
          <a:ext cx="170818" cy="456485"/>
          <a:chOff x="718" y="97"/>
          <a:chExt cx="23" cy="15"/>
        </a:xfrm>
      </xdr:grpSpPr>
      <xdr:sp macro="" textlink="">
        <xdr:nvSpPr>
          <xdr:cNvPr id="1764" name="Freeform 406">
            <a:extLst>
              <a:ext uri="{FF2B5EF4-FFF2-40B4-BE49-F238E27FC236}">
                <a16:creationId xmlns:a16="http://schemas.microsoft.com/office/drawing/2014/main" id="{88F88012-557A-5278-76CB-297387ED91D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65" name="Freeform 407">
            <a:extLst>
              <a:ext uri="{FF2B5EF4-FFF2-40B4-BE49-F238E27FC236}">
                <a16:creationId xmlns:a16="http://schemas.microsoft.com/office/drawing/2014/main" id="{1AA05646-5A24-45B1-3AFF-7DF069C465F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22</xdr:col>
      <xdr:colOff>144985</xdr:colOff>
      <xdr:row>19</xdr:row>
      <xdr:rowOff>27138</xdr:rowOff>
    </xdr:from>
    <xdr:to>
      <xdr:col>22</xdr:col>
      <xdr:colOff>324443</xdr:colOff>
      <xdr:row>21</xdr:row>
      <xdr:rowOff>69366</xdr:rowOff>
    </xdr:to>
    <xdr:sp macro="" textlink="">
      <xdr:nvSpPr>
        <xdr:cNvPr id="1766" name="Freeform 217">
          <a:extLst>
            <a:ext uri="{FF2B5EF4-FFF2-40B4-BE49-F238E27FC236}">
              <a16:creationId xmlns:a16="http://schemas.microsoft.com/office/drawing/2014/main" id="{FABFF693-E037-464C-A9CE-253C75047835}"/>
            </a:ext>
          </a:extLst>
        </xdr:cNvPr>
        <xdr:cNvSpPr>
          <a:spLocks/>
        </xdr:cNvSpPr>
      </xdr:nvSpPr>
      <xdr:spPr bwMode="auto">
        <a:xfrm rot="16200000">
          <a:off x="14348700" y="3273223"/>
          <a:ext cx="377508" cy="17945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0156 w 10156"/>
            <a:gd name="connsiteY0" fmla="*/ 6734 h 6734"/>
            <a:gd name="connsiteX1" fmla="*/ 7584 w 10156"/>
            <a:gd name="connsiteY1" fmla="*/ 2142 h 6734"/>
            <a:gd name="connsiteX2" fmla="*/ 4297 w 10156"/>
            <a:gd name="connsiteY2" fmla="*/ 368 h 6734"/>
            <a:gd name="connsiteX3" fmla="*/ 1985 w 10156"/>
            <a:gd name="connsiteY3" fmla="*/ 26 h 6734"/>
            <a:gd name="connsiteX4" fmla="*/ 0 w 10156"/>
            <a:gd name="connsiteY4" fmla="*/ 839 h 6734"/>
            <a:gd name="connsiteX0" fmla="*/ 9723 w 9723"/>
            <a:gd name="connsiteY0" fmla="*/ 8160 h 8160"/>
            <a:gd name="connsiteX1" fmla="*/ 7468 w 9723"/>
            <a:gd name="connsiteY1" fmla="*/ 3180 h 8160"/>
            <a:gd name="connsiteX2" fmla="*/ 4231 w 9723"/>
            <a:gd name="connsiteY2" fmla="*/ 545 h 8160"/>
            <a:gd name="connsiteX3" fmla="*/ 1955 w 9723"/>
            <a:gd name="connsiteY3" fmla="*/ 38 h 8160"/>
            <a:gd name="connsiteX4" fmla="*/ 0 w 9723"/>
            <a:gd name="connsiteY4" fmla="*/ 1245 h 8160"/>
            <a:gd name="connsiteX0" fmla="*/ 10000 w 10000"/>
            <a:gd name="connsiteY0" fmla="*/ 10000 h 10000"/>
            <a:gd name="connsiteX1" fmla="*/ 7681 w 10000"/>
            <a:gd name="connsiteY1" fmla="*/ 3897 h 10000"/>
            <a:gd name="connsiteX2" fmla="*/ 4352 w 10000"/>
            <a:gd name="connsiteY2" fmla="*/ 668 h 10000"/>
            <a:gd name="connsiteX3" fmla="*/ 2011 w 10000"/>
            <a:gd name="connsiteY3" fmla="*/ 47 h 10000"/>
            <a:gd name="connsiteX4" fmla="*/ 0 w 10000"/>
            <a:gd name="connsiteY4" fmla="*/ 1526 h 10000"/>
            <a:gd name="connsiteX0" fmla="*/ 9937 w 9937"/>
            <a:gd name="connsiteY0" fmla="*/ 8770 h 8770"/>
            <a:gd name="connsiteX1" fmla="*/ 7681 w 9937"/>
            <a:gd name="connsiteY1" fmla="*/ 3897 h 8770"/>
            <a:gd name="connsiteX2" fmla="*/ 4352 w 9937"/>
            <a:gd name="connsiteY2" fmla="*/ 668 h 8770"/>
            <a:gd name="connsiteX3" fmla="*/ 2011 w 9937"/>
            <a:gd name="connsiteY3" fmla="*/ 47 h 8770"/>
            <a:gd name="connsiteX4" fmla="*/ 0 w 9937"/>
            <a:gd name="connsiteY4" fmla="*/ 1526 h 8770"/>
            <a:gd name="connsiteX0" fmla="*/ 10000 w 10000"/>
            <a:gd name="connsiteY0" fmla="*/ 9563 h 12636"/>
            <a:gd name="connsiteX1" fmla="*/ 7730 w 10000"/>
            <a:gd name="connsiteY1" fmla="*/ 4007 h 12636"/>
            <a:gd name="connsiteX2" fmla="*/ 4380 w 10000"/>
            <a:gd name="connsiteY2" fmla="*/ 325 h 12636"/>
            <a:gd name="connsiteX3" fmla="*/ 5649 w 10000"/>
            <a:gd name="connsiteY3" fmla="*/ 12470 h 12636"/>
            <a:gd name="connsiteX4" fmla="*/ 0 w 10000"/>
            <a:gd name="connsiteY4" fmla="*/ 1303 h 12636"/>
            <a:gd name="connsiteX0" fmla="*/ 5653 w 5653"/>
            <a:gd name="connsiteY0" fmla="*/ 9563 h 27029"/>
            <a:gd name="connsiteX1" fmla="*/ 3383 w 5653"/>
            <a:gd name="connsiteY1" fmla="*/ 4007 h 27029"/>
            <a:gd name="connsiteX2" fmla="*/ 33 w 5653"/>
            <a:gd name="connsiteY2" fmla="*/ 325 h 27029"/>
            <a:gd name="connsiteX3" fmla="*/ 1302 w 5653"/>
            <a:gd name="connsiteY3" fmla="*/ 12470 h 27029"/>
            <a:gd name="connsiteX4" fmla="*/ 4271 w 5653"/>
            <a:gd name="connsiteY4" fmla="*/ 27009 h 27029"/>
            <a:gd name="connsiteX0" fmla="*/ 10000 w 10000"/>
            <a:gd name="connsiteY0" fmla="*/ 3538 h 10002"/>
            <a:gd name="connsiteX1" fmla="*/ 5984 w 10000"/>
            <a:gd name="connsiteY1" fmla="*/ 1482 h 10002"/>
            <a:gd name="connsiteX2" fmla="*/ 58 w 10000"/>
            <a:gd name="connsiteY2" fmla="*/ 120 h 10002"/>
            <a:gd name="connsiteX3" fmla="*/ 2303 w 10000"/>
            <a:gd name="connsiteY3" fmla="*/ 4614 h 10002"/>
            <a:gd name="connsiteX4" fmla="*/ 7555 w 10000"/>
            <a:gd name="connsiteY4" fmla="*/ 9993 h 10002"/>
            <a:gd name="connsiteX0" fmla="*/ 8728 w 8728"/>
            <a:gd name="connsiteY0" fmla="*/ 2058 h 8522"/>
            <a:gd name="connsiteX1" fmla="*/ 4712 w 8728"/>
            <a:gd name="connsiteY1" fmla="*/ 2 h 8522"/>
            <a:gd name="connsiteX2" fmla="*/ 80 w 8728"/>
            <a:gd name="connsiteY2" fmla="*/ 1753 h 8522"/>
            <a:gd name="connsiteX3" fmla="*/ 1031 w 8728"/>
            <a:gd name="connsiteY3" fmla="*/ 3134 h 8522"/>
            <a:gd name="connsiteX4" fmla="*/ 6283 w 8728"/>
            <a:gd name="connsiteY4" fmla="*/ 8513 h 8522"/>
            <a:gd name="connsiteX0" fmla="*/ 10000 w 10000"/>
            <a:gd name="connsiteY0" fmla="*/ 366 h 7950"/>
            <a:gd name="connsiteX1" fmla="*/ 5399 w 10000"/>
            <a:gd name="connsiteY1" fmla="*/ 997 h 7950"/>
            <a:gd name="connsiteX2" fmla="*/ 92 w 10000"/>
            <a:gd name="connsiteY2" fmla="*/ 8 h 7950"/>
            <a:gd name="connsiteX3" fmla="*/ 1181 w 10000"/>
            <a:gd name="connsiteY3" fmla="*/ 1629 h 7950"/>
            <a:gd name="connsiteX4" fmla="*/ 7199 w 10000"/>
            <a:gd name="connsiteY4" fmla="*/ 7940 h 7950"/>
            <a:gd name="connsiteX0" fmla="*/ 10129 w 10129"/>
            <a:gd name="connsiteY0" fmla="*/ 2376 h 10002"/>
            <a:gd name="connsiteX1" fmla="*/ 5399 w 10129"/>
            <a:gd name="connsiteY1" fmla="*/ 1256 h 10002"/>
            <a:gd name="connsiteX2" fmla="*/ 92 w 10129"/>
            <a:gd name="connsiteY2" fmla="*/ 12 h 10002"/>
            <a:gd name="connsiteX3" fmla="*/ 1181 w 10129"/>
            <a:gd name="connsiteY3" fmla="*/ 2051 h 10002"/>
            <a:gd name="connsiteX4" fmla="*/ 7199 w 10129"/>
            <a:gd name="connsiteY4" fmla="*/ 9989 h 10002"/>
            <a:gd name="connsiteX0" fmla="*/ 10254 w 10254"/>
            <a:gd name="connsiteY0" fmla="*/ 1396 h 9022"/>
            <a:gd name="connsiteX1" fmla="*/ 5524 w 10254"/>
            <a:gd name="connsiteY1" fmla="*/ 276 h 9022"/>
            <a:gd name="connsiteX2" fmla="*/ 88 w 10254"/>
            <a:gd name="connsiteY2" fmla="*/ 53 h 9022"/>
            <a:gd name="connsiteX3" fmla="*/ 1306 w 10254"/>
            <a:gd name="connsiteY3" fmla="*/ 1071 h 9022"/>
            <a:gd name="connsiteX4" fmla="*/ 7324 w 10254"/>
            <a:gd name="connsiteY4" fmla="*/ 9009 h 9022"/>
            <a:gd name="connsiteX0" fmla="*/ 9939 w 9939"/>
            <a:gd name="connsiteY0" fmla="*/ 1598 h 10053"/>
            <a:gd name="connsiteX1" fmla="*/ 5326 w 9939"/>
            <a:gd name="connsiteY1" fmla="*/ 357 h 10053"/>
            <a:gd name="connsiteX2" fmla="*/ 25 w 9939"/>
            <a:gd name="connsiteY2" fmla="*/ 110 h 10053"/>
            <a:gd name="connsiteX3" fmla="*/ 2847 w 9939"/>
            <a:gd name="connsiteY3" fmla="*/ 1945 h 10053"/>
            <a:gd name="connsiteX4" fmla="*/ 7082 w 9939"/>
            <a:gd name="connsiteY4" fmla="*/ 10037 h 10053"/>
            <a:gd name="connsiteX0" fmla="*/ 9684 w 9684"/>
            <a:gd name="connsiteY0" fmla="*/ 457 h 10696"/>
            <a:gd name="connsiteX1" fmla="*/ 5359 w 9684"/>
            <a:gd name="connsiteY1" fmla="*/ 1051 h 10696"/>
            <a:gd name="connsiteX2" fmla="*/ 25 w 9684"/>
            <a:gd name="connsiteY2" fmla="*/ 805 h 10696"/>
            <a:gd name="connsiteX3" fmla="*/ 2864 w 9684"/>
            <a:gd name="connsiteY3" fmla="*/ 2631 h 10696"/>
            <a:gd name="connsiteX4" fmla="*/ 7125 w 9684"/>
            <a:gd name="connsiteY4" fmla="*/ 10680 h 10696"/>
            <a:gd name="connsiteX0" fmla="*/ 10000 w 10000"/>
            <a:gd name="connsiteY0" fmla="*/ 0 h 9573"/>
            <a:gd name="connsiteX1" fmla="*/ 5534 w 10000"/>
            <a:gd name="connsiteY1" fmla="*/ 556 h 9573"/>
            <a:gd name="connsiteX2" fmla="*/ 26 w 10000"/>
            <a:gd name="connsiteY2" fmla="*/ 326 h 9573"/>
            <a:gd name="connsiteX3" fmla="*/ 2957 w 10000"/>
            <a:gd name="connsiteY3" fmla="*/ 2033 h 9573"/>
            <a:gd name="connsiteX4" fmla="*/ 7357 w 10000"/>
            <a:gd name="connsiteY4" fmla="*/ 9558 h 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9573">
              <a:moveTo>
                <a:pt x="10000" y="0"/>
              </a:moveTo>
              <a:cubicBezTo>
                <a:pt x="6880" y="773"/>
                <a:pt x="7196" y="501"/>
                <a:pt x="5534" y="556"/>
              </a:cubicBezTo>
              <a:cubicBezTo>
                <a:pt x="3871" y="610"/>
                <a:pt x="455" y="80"/>
                <a:pt x="26" y="326"/>
              </a:cubicBezTo>
              <a:cubicBezTo>
                <a:pt x="-403" y="572"/>
                <a:pt x="4825" y="3012"/>
                <a:pt x="2957" y="2033"/>
              </a:cubicBezTo>
              <a:cubicBezTo>
                <a:pt x="5050" y="3477"/>
                <a:pt x="7934" y="9929"/>
                <a:pt x="7357" y="955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342434</xdr:colOff>
      <xdr:row>20</xdr:row>
      <xdr:rowOff>133678</xdr:rowOff>
    </xdr:from>
    <xdr:to>
      <xdr:col>22</xdr:col>
      <xdr:colOff>515528</xdr:colOff>
      <xdr:row>24</xdr:row>
      <xdr:rowOff>154331</xdr:rowOff>
    </xdr:to>
    <xdr:sp macro="" textlink="">
      <xdr:nvSpPr>
        <xdr:cNvPr id="1767" name="Line 120">
          <a:extLst>
            <a:ext uri="{FF2B5EF4-FFF2-40B4-BE49-F238E27FC236}">
              <a16:creationId xmlns:a16="http://schemas.microsoft.com/office/drawing/2014/main" id="{415D405B-31CE-460F-B13B-5E6EDEAB60B7}"/>
            </a:ext>
          </a:extLst>
        </xdr:cNvPr>
        <xdr:cNvSpPr>
          <a:spLocks noChangeShapeType="1"/>
        </xdr:cNvSpPr>
      </xdr:nvSpPr>
      <xdr:spPr bwMode="auto">
        <a:xfrm rot="21383399" flipH="1">
          <a:off x="14645174" y="3448378"/>
          <a:ext cx="173094" cy="691213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126402"/>
            <a:gd name="connsiteY0" fmla="*/ 0 h 741105"/>
            <a:gd name="connsiteX1" fmla="*/ 124536 w 126402"/>
            <a:gd name="connsiteY1" fmla="*/ 741105 h 741105"/>
            <a:gd name="connsiteX0" fmla="*/ 0 w 164358"/>
            <a:gd name="connsiteY0" fmla="*/ 0 h 728485"/>
            <a:gd name="connsiteX1" fmla="*/ 162923 w 164358"/>
            <a:gd name="connsiteY1" fmla="*/ 728485 h 728485"/>
            <a:gd name="connsiteX0" fmla="*/ 0 w 165357"/>
            <a:gd name="connsiteY0" fmla="*/ 0 h 728485"/>
            <a:gd name="connsiteX1" fmla="*/ 162923 w 165357"/>
            <a:gd name="connsiteY1" fmla="*/ 728485 h 728485"/>
            <a:gd name="connsiteX0" fmla="*/ 0 w 173689"/>
            <a:gd name="connsiteY0" fmla="*/ 0 h 707697"/>
            <a:gd name="connsiteX1" fmla="*/ 171444 w 173689"/>
            <a:gd name="connsiteY1" fmla="*/ 707697 h 707697"/>
            <a:gd name="connsiteX0" fmla="*/ 0 w 174387"/>
            <a:gd name="connsiteY0" fmla="*/ 0 h 707697"/>
            <a:gd name="connsiteX1" fmla="*/ 171444 w 174387"/>
            <a:gd name="connsiteY1" fmla="*/ 707697 h 707697"/>
            <a:gd name="connsiteX0" fmla="*/ 0 w 171444"/>
            <a:gd name="connsiteY0" fmla="*/ 0 h 707697"/>
            <a:gd name="connsiteX1" fmla="*/ 171444 w 171444"/>
            <a:gd name="connsiteY1" fmla="*/ 707697 h 7076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1444" h="707697">
              <a:moveTo>
                <a:pt x="0" y="0"/>
              </a:moveTo>
              <a:cubicBezTo>
                <a:pt x="125543" y="206992"/>
                <a:pt x="135469" y="484383"/>
                <a:pt x="171444" y="70769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314640</xdr:colOff>
      <xdr:row>22</xdr:row>
      <xdr:rowOff>135419</xdr:rowOff>
    </xdr:from>
    <xdr:to>
      <xdr:col>22</xdr:col>
      <xdr:colOff>455155</xdr:colOff>
      <xdr:row>23</xdr:row>
      <xdr:rowOff>77085</xdr:rowOff>
    </xdr:to>
    <xdr:sp macro="" textlink="">
      <xdr:nvSpPr>
        <xdr:cNvPr id="1768" name="AutoShape 605">
          <a:extLst>
            <a:ext uri="{FF2B5EF4-FFF2-40B4-BE49-F238E27FC236}">
              <a16:creationId xmlns:a16="http://schemas.microsoft.com/office/drawing/2014/main" id="{E4EE19C5-B93C-4012-838A-2D7FD29F3124}"/>
            </a:ext>
          </a:extLst>
        </xdr:cNvPr>
        <xdr:cNvSpPr>
          <a:spLocks noChangeArrowheads="1"/>
        </xdr:cNvSpPr>
      </xdr:nvSpPr>
      <xdr:spPr bwMode="auto">
        <a:xfrm>
          <a:off x="14617380" y="3785399"/>
          <a:ext cx="140515" cy="1093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21</xdr:col>
      <xdr:colOff>606641</xdr:colOff>
      <xdr:row>22</xdr:row>
      <xdr:rowOff>71514</xdr:rowOff>
    </xdr:from>
    <xdr:ext cx="375864" cy="159868"/>
    <xdr:sp macro="" textlink="">
      <xdr:nvSpPr>
        <xdr:cNvPr id="1769" name="Text Box 1620">
          <a:extLst>
            <a:ext uri="{FF2B5EF4-FFF2-40B4-BE49-F238E27FC236}">
              <a16:creationId xmlns:a16="http://schemas.microsoft.com/office/drawing/2014/main" id="{E397B921-FAC9-43C7-BD4A-83D795008D36}"/>
            </a:ext>
          </a:extLst>
        </xdr:cNvPr>
        <xdr:cNvSpPr txBox="1">
          <a:spLocks noChangeArrowheads="1"/>
        </xdr:cNvSpPr>
      </xdr:nvSpPr>
      <xdr:spPr bwMode="auto">
        <a:xfrm>
          <a:off x="14231201" y="3721494"/>
          <a:ext cx="375864" cy="15986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高浜橋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458676</xdr:colOff>
      <xdr:row>22</xdr:row>
      <xdr:rowOff>123302</xdr:rowOff>
    </xdr:from>
    <xdr:to>
      <xdr:col>21</xdr:col>
      <xdr:colOff>581981</xdr:colOff>
      <xdr:row>24</xdr:row>
      <xdr:rowOff>147961</xdr:rowOff>
    </xdr:to>
    <xdr:sp macro="" textlink="">
      <xdr:nvSpPr>
        <xdr:cNvPr id="1770" name="Text Box 1620">
          <a:extLst>
            <a:ext uri="{FF2B5EF4-FFF2-40B4-BE49-F238E27FC236}">
              <a16:creationId xmlns:a16="http://schemas.microsoft.com/office/drawing/2014/main" id="{D7B04AA7-2049-4662-81EB-A0EE9C9148C3}"/>
            </a:ext>
          </a:extLst>
        </xdr:cNvPr>
        <xdr:cNvSpPr txBox="1">
          <a:spLocks noChangeArrowheads="1"/>
        </xdr:cNvSpPr>
      </xdr:nvSpPr>
      <xdr:spPr bwMode="auto">
        <a:xfrm>
          <a:off x="14083236" y="3773282"/>
          <a:ext cx="123305" cy="35993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神崎川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22</xdr:col>
      <xdr:colOff>192349</xdr:colOff>
      <xdr:row>19</xdr:row>
      <xdr:rowOff>27126</xdr:rowOff>
    </xdr:from>
    <xdr:to>
      <xdr:col>22</xdr:col>
      <xdr:colOff>276195</xdr:colOff>
      <xdr:row>21</xdr:row>
      <xdr:rowOff>68733</xdr:rowOff>
    </xdr:to>
    <xdr:sp macro="" textlink="">
      <xdr:nvSpPr>
        <xdr:cNvPr id="1771" name="Text Box 1620">
          <a:extLst>
            <a:ext uri="{FF2B5EF4-FFF2-40B4-BE49-F238E27FC236}">
              <a16:creationId xmlns:a16="http://schemas.microsoft.com/office/drawing/2014/main" id="{98059034-E6A8-42DE-91BD-6DC187A1F817}"/>
            </a:ext>
          </a:extLst>
        </xdr:cNvPr>
        <xdr:cNvSpPr txBox="1">
          <a:spLocks noChangeArrowheads="1"/>
        </xdr:cNvSpPr>
      </xdr:nvSpPr>
      <xdr:spPr bwMode="auto">
        <a:xfrm>
          <a:off x="14495089" y="3174186"/>
          <a:ext cx="83846" cy="37688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神崎川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22</xdr:col>
      <xdr:colOff>17262</xdr:colOff>
      <xdr:row>19</xdr:row>
      <xdr:rowOff>56718</xdr:rowOff>
    </xdr:from>
    <xdr:to>
      <xdr:col>22</xdr:col>
      <xdr:colOff>78912</xdr:colOff>
      <xdr:row>21</xdr:row>
      <xdr:rowOff>98325</xdr:rowOff>
    </xdr:to>
    <xdr:sp macro="" textlink="">
      <xdr:nvSpPr>
        <xdr:cNvPr id="1772" name="Text Box 1620">
          <a:extLst>
            <a:ext uri="{FF2B5EF4-FFF2-40B4-BE49-F238E27FC236}">
              <a16:creationId xmlns:a16="http://schemas.microsoft.com/office/drawing/2014/main" id="{818A0421-C591-4871-A84A-5F3D4DBE0DF0}"/>
            </a:ext>
          </a:extLst>
        </xdr:cNvPr>
        <xdr:cNvSpPr txBox="1">
          <a:spLocks noChangeArrowheads="1"/>
        </xdr:cNvSpPr>
      </xdr:nvSpPr>
      <xdr:spPr bwMode="auto">
        <a:xfrm>
          <a:off x="14320002" y="3203778"/>
          <a:ext cx="61650" cy="37688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21</xdr:col>
      <xdr:colOff>217010</xdr:colOff>
      <xdr:row>19</xdr:row>
      <xdr:rowOff>144086</xdr:rowOff>
    </xdr:from>
    <xdr:to>
      <xdr:col>21</xdr:col>
      <xdr:colOff>545362</xdr:colOff>
      <xdr:row>21</xdr:row>
      <xdr:rowOff>143030</xdr:rowOff>
    </xdr:to>
    <xdr:pic>
      <xdr:nvPicPr>
        <xdr:cNvPr id="1773" name="図 1772">
          <a:extLst>
            <a:ext uri="{FF2B5EF4-FFF2-40B4-BE49-F238E27FC236}">
              <a16:creationId xmlns:a16="http://schemas.microsoft.com/office/drawing/2014/main" id="{70B5672A-9200-43EA-B74F-AC5DD08E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3841570" y="3291146"/>
          <a:ext cx="328352" cy="334224"/>
        </a:xfrm>
        <a:prstGeom prst="rect">
          <a:avLst/>
        </a:prstGeom>
      </xdr:spPr>
    </xdr:pic>
    <xdr:clientData/>
  </xdr:twoCellAnchor>
  <xdr:twoCellAnchor editAs="oneCell">
    <xdr:from>
      <xdr:col>21</xdr:col>
      <xdr:colOff>406182</xdr:colOff>
      <xdr:row>18</xdr:row>
      <xdr:rowOff>20438</xdr:rowOff>
    </xdr:from>
    <xdr:to>
      <xdr:col>21</xdr:col>
      <xdr:colOff>549991</xdr:colOff>
      <xdr:row>20</xdr:row>
      <xdr:rowOff>59256</xdr:rowOff>
    </xdr:to>
    <xdr:pic>
      <xdr:nvPicPr>
        <xdr:cNvPr id="1774" name="図 1773">
          <a:extLst>
            <a:ext uri="{FF2B5EF4-FFF2-40B4-BE49-F238E27FC236}">
              <a16:creationId xmlns:a16="http://schemas.microsoft.com/office/drawing/2014/main" id="{36587752-AA1C-4E5C-9AE5-B71663CC9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5400000">
          <a:off x="13915598" y="3115002"/>
          <a:ext cx="374098" cy="143809"/>
        </a:xfrm>
        <a:prstGeom prst="rect">
          <a:avLst/>
        </a:prstGeom>
      </xdr:spPr>
    </xdr:pic>
    <xdr:clientData/>
  </xdr:twoCellAnchor>
  <xdr:oneCellAnchor>
    <xdr:from>
      <xdr:col>22</xdr:col>
      <xdr:colOff>335377</xdr:colOff>
      <xdr:row>23</xdr:row>
      <xdr:rowOff>44387</xdr:rowOff>
    </xdr:from>
    <xdr:ext cx="160294" cy="284043"/>
    <xdr:sp macro="" textlink="">
      <xdr:nvSpPr>
        <xdr:cNvPr id="1775" name="Text Box 1620">
          <a:extLst>
            <a:ext uri="{FF2B5EF4-FFF2-40B4-BE49-F238E27FC236}">
              <a16:creationId xmlns:a16="http://schemas.microsoft.com/office/drawing/2014/main" id="{C9756E50-B9A1-4C0D-B76D-3991F6E4E9C1}"/>
            </a:ext>
          </a:extLst>
        </xdr:cNvPr>
        <xdr:cNvSpPr txBox="1">
          <a:spLocks noChangeArrowheads="1"/>
        </xdr:cNvSpPr>
      </xdr:nvSpPr>
      <xdr:spPr bwMode="auto">
        <a:xfrm>
          <a:off x="14638117" y="3862007"/>
          <a:ext cx="160294" cy="284043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527729</xdr:colOff>
      <xdr:row>17</xdr:row>
      <xdr:rowOff>12330</xdr:rowOff>
    </xdr:from>
    <xdr:ext cx="199746" cy="382233"/>
    <xdr:sp macro="" textlink="">
      <xdr:nvSpPr>
        <xdr:cNvPr id="1776" name="Text Box 1620">
          <a:extLst>
            <a:ext uri="{FF2B5EF4-FFF2-40B4-BE49-F238E27FC236}">
              <a16:creationId xmlns:a16="http://schemas.microsoft.com/office/drawing/2014/main" id="{B702420D-EB74-4F63-B92A-CB1509EEE557}"/>
            </a:ext>
          </a:extLst>
        </xdr:cNvPr>
        <xdr:cNvSpPr txBox="1">
          <a:spLocks noChangeArrowheads="1"/>
        </xdr:cNvSpPr>
      </xdr:nvSpPr>
      <xdr:spPr bwMode="auto">
        <a:xfrm>
          <a:off x="14152289" y="2824110"/>
          <a:ext cx="199746" cy="38223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b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一方通行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逆行注意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567185</xdr:colOff>
      <xdr:row>19</xdr:row>
      <xdr:rowOff>128622</xdr:rowOff>
    </xdr:from>
    <xdr:ext cx="78913" cy="219086"/>
    <xdr:sp macro="" textlink="">
      <xdr:nvSpPr>
        <xdr:cNvPr id="1777" name="Text Box 1620">
          <a:extLst>
            <a:ext uri="{FF2B5EF4-FFF2-40B4-BE49-F238E27FC236}">
              <a16:creationId xmlns:a16="http://schemas.microsoft.com/office/drawing/2014/main" id="{9CB152B9-C03B-4545-8755-863F827EDF77}"/>
            </a:ext>
          </a:extLst>
        </xdr:cNvPr>
        <xdr:cNvSpPr txBox="1">
          <a:spLocks noChangeArrowheads="1"/>
        </xdr:cNvSpPr>
      </xdr:nvSpPr>
      <xdr:spPr bwMode="auto">
        <a:xfrm>
          <a:off x="14191745" y="3275682"/>
          <a:ext cx="78913" cy="2190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330444</xdr:colOff>
      <xdr:row>22</xdr:row>
      <xdr:rowOff>0</xdr:rowOff>
    </xdr:from>
    <xdr:to>
      <xdr:col>21</xdr:col>
      <xdr:colOff>466077</xdr:colOff>
      <xdr:row>22</xdr:row>
      <xdr:rowOff>120393</xdr:rowOff>
    </xdr:to>
    <xdr:sp macro="" textlink="">
      <xdr:nvSpPr>
        <xdr:cNvPr id="1778" name="六角形 1777">
          <a:extLst>
            <a:ext uri="{FF2B5EF4-FFF2-40B4-BE49-F238E27FC236}">
              <a16:creationId xmlns:a16="http://schemas.microsoft.com/office/drawing/2014/main" id="{E78573B7-3ED5-4AE2-B079-703B779E489F}"/>
            </a:ext>
          </a:extLst>
        </xdr:cNvPr>
        <xdr:cNvSpPr/>
      </xdr:nvSpPr>
      <xdr:spPr bwMode="auto">
        <a:xfrm>
          <a:off x="13955004" y="3649980"/>
          <a:ext cx="135633" cy="1203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21</xdr:col>
      <xdr:colOff>456214</xdr:colOff>
      <xdr:row>21</xdr:row>
      <xdr:rowOff>157825</xdr:rowOff>
    </xdr:from>
    <xdr:to>
      <xdr:col>21</xdr:col>
      <xdr:colOff>498134</xdr:colOff>
      <xdr:row>24</xdr:row>
      <xdr:rowOff>133164</xdr:rowOff>
    </xdr:to>
    <xdr:sp macro="" textlink="">
      <xdr:nvSpPr>
        <xdr:cNvPr id="1779" name="Line 638">
          <a:extLst>
            <a:ext uri="{FF2B5EF4-FFF2-40B4-BE49-F238E27FC236}">
              <a16:creationId xmlns:a16="http://schemas.microsoft.com/office/drawing/2014/main" id="{FE4FA115-05BA-4FEC-BC0E-EB7AD6246C37}"/>
            </a:ext>
          </a:extLst>
        </xdr:cNvPr>
        <xdr:cNvSpPr>
          <a:spLocks noChangeShapeType="1"/>
        </xdr:cNvSpPr>
      </xdr:nvSpPr>
      <xdr:spPr bwMode="auto">
        <a:xfrm flipV="1">
          <a:off x="14080774" y="3640165"/>
          <a:ext cx="41920" cy="4782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209611</xdr:colOff>
      <xdr:row>19</xdr:row>
      <xdr:rowOff>101107</xdr:rowOff>
    </xdr:from>
    <xdr:to>
      <xdr:col>23</xdr:col>
      <xdr:colOff>369905</xdr:colOff>
      <xdr:row>20</xdr:row>
      <xdr:rowOff>59185</xdr:rowOff>
    </xdr:to>
    <xdr:sp macro="" textlink="">
      <xdr:nvSpPr>
        <xdr:cNvPr id="1780" name="六角形 1779">
          <a:extLst>
            <a:ext uri="{FF2B5EF4-FFF2-40B4-BE49-F238E27FC236}">
              <a16:creationId xmlns:a16="http://schemas.microsoft.com/office/drawing/2014/main" id="{C3A11A26-C422-45B5-8618-E612813328FF}"/>
            </a:ext>
          </a:extLst>
        </xdr:cNvPr>
        <xdr:cNvSpPr/>
      </xdr:nvSpPr>
      <xdr:spPr bwMode="auto">
        <a:xfrm>
          <a:off x="15190531" y="3248167"/>
          <a:ext cx="160294" cy="1257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23</xdr:col>
      <xdr:colOff>9864</xdr:colOff>
      <xdr:row>19</xdr:row>
      <xdr:rowOff>101107</xdr:rowOff>
    </xdr:from>
    <xdr:to>
      <xdr:col>23</xdr:col>
      <xdr:colOff>187417</xdr:colOff>
      <xdr:row>20</xdr:row>
      <xdr:rowOff>54253</xdr:rowOff>
    </xdr:to>
    <xdr:sp macro="" textlink="">
      <xdr:nvSpPr>
        <xdr:cNvPr id="1781" name="六角形 1780">
          <a:extLst>
            <a:ext uri="{FF2B5EF4-FFF2-40B4-BE49-F238E27FC236}">
              <a16:creationId xmlns:a16="http://schemas.microsoft.com/office/drawing/2014/main" id="{0C2649B9-E0D4-472E-A3D8-313B9CE0EEE5}"/>
            </a:ext>
          </a:extLst>
        </xdr:cNvPr>
        <xdr:cNvSpPr/>
      </xdr:nvSpPr>
      <xdr:spPr bwMode="auto">
        <a:xfrm>
          <a:off x="14990784" y="3248167"/>
          <a:ext cx="177553" cy="1207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61650</xdr:colOff>
      <xdr:row>19</xdr:row>
      <xdr:rowOff>17262</xdr:rowOff>
    </xdr:from>
    <xdr:ext cx="280623" cy="69070"/>
    <xdr:sp macro="" textlink="">
      <xdr:nvSpPr>
        <xdr:cNvPr id="1782" name="Text Box 1664">
          <a:extLst>
            <a:ext uri="{FF2B5EF4-FFF2-40B4-BE49-F238E27FC236}">
              <a16:creationId xmlns:a16="http://schemas.microsoft.com/office/drawing/2014/main" id="{2CD63FC6-2487-4827-B700-19497F75E4E0}"/>
            </a:ext>
          </a:extLst>
        </xdr:cNvPr>
        <xdr:cNvSpPr txBox="1">
          <a:spLocks noChangeArrowheads="1"/>
        </xdr:cNvSpPr>
      </xdr:nvSpPr>
      <xdr:spPr bwMode="auto">
        <a:xfrm>
          <a:off x="15042570" y="3164322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0.3+0.6</a:t>
          </a:r>
        </a:p>
      </xdr:txBody>
    </xdr:sp>
    <xdr:clientData/>
  </xdr:oneCellAnchor>
  <xdr:twoCellAnchor>
    <xdr:from>
      <xdr:col>22</xdr:col>
      <xdr:colOff>311444</xdr:colOff>
      <xdr:row>20</xdr:row>
      <xdr:rowOff>76451</xdr:rowOff>
    </xdr:from>
    <xdr:to>
      <xdr:col>22</xdr:col>
      <xdr:colOff>432980</xdr:colOff>
      <xdr:row>21</xdr:row>
      <xdr:rowOff>5</xdr:rowOff>
    </xdr:to>
    <xdr:sp macro="" textlink="">
      <xdr:nvSpPr>
        <xdr:cNvPr id="1783" name="六角形 1782">
          <a:extLst>
            <a:ext uri="{FF2B5EF4-FFF2-40B4-BE49-F238E27FC236}">
              <a16:creationId xmlns:a16="http://schemas.microsoft.com/office/drawing/2014/main" id="{2D4C86DE-CE68-43C6-89AD-B60646859F48}"/>
            </a:ext>
          </a:extLst>
        </xdr:cNvPr>
        <xdr:cNvSpPr/>
      </xdr:nvSpPr>
      <xdr:spPr bwMode="auto">
        <a:xfrm>
          <a:off x="14614184" y="3391151"/>
          <a:ext cx="121536" cy="911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1800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803</a:t>
          </a:r>
          <a:endParaRPr kumimoji="1" lang="ja-JP" altLang="en-US" sz="700" b="1">
            <a:solidFill>
              <a:schemeClr val="bg1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twoCellAnchor>
  <xdr:twoCellAnchor>
    <xdr:from>
      <xdr:col>23</xdr:col>
      <xdr:colOff>54258</xdr:colOff>
      <xdr:row>21</xdr:row>
      <xdr:rowOff>54259</xdr:rowOff>
    </xdr:from>
    <xdr:to>
      <xdr:col>24</xdr:col>
      <xdr:colOff>616509</xdr:colOff>
      <xdr:row>22</xdr:row>
      <xdr:rowOff>91249</xdr:rowOff>
    </xdr:to>
    <xdr:sp macro="" textlink="">
      <xdr:nvSpPr>
        <xdr:cNvPr id="1784" name="Line 638">
          <a:extLst>
            <a:ext uri="{FF2B5EF4-FFF2-40B4-BE49-F238E27FC236}">
              <a16:creationId xmlns:a16="http://schemas.microsoft.com/office/drawing/2014/main" id="{BA829B93-AA3B-4B05-8B04-FCE9C0637A0B}"/>
            </a:ext>
          </a:extLst>
        </xdr:cNvPr>
        <xdr:cNvSpPr>
          <a:spLocks noChangeShapeType="1"/>
        </xdr:cNvSpPr>
      </xdr:nvSpPr>
      <xdr:spPr bwMode="auto">
        <a:xfrm flipH="1" flipV="1">
          <a:off x="15035178" y="3536599"/>
          <a:ext cx="1240431" cy="2046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611542</xdr:colOff>
      <xdr:row>21</xdr:row>
      <xdr:rowOff>99575</xdr:rowOff>
    </xdr:from>
    <xdr:to>
      <xdr:col>24</xdr:col>
      <xdr:colOff>343182</xdr:colOff>
      <xdr:row>22</xdr:row>
      <xdr:rowOff>87840</xdr:rowOff>
    </xdr:to>
    <xdr:grpSp>
      <xdr:nvGrpSpPr>
        <xdr:cNvPr id="1785" name="Group 405">
          <a:extLst>
            <a:ext uri="{FF2B5EF4-FFF2-40B4-BE49-F238E27FC236}">
              <a16:creationId xmlns:a16="http://schemas.microsoft.com/office/drawing/2014/main" id="{830E44A4-82F7-4149-BA4B-A78DC6A484F9}"/>
            </a:ext>
          </a:extLst>
        </xdr:cNvPr>
        <xdr:cNvGrpSpPr>
          <a:grpSpLocks/>
        </xdr:cNvGrpSpPr>
      </xdr:nvGrpSpPr>
      <xdr:grpSpPr bwMode="auto">
        <a:xfrm rot="16819444">
          <a:off x="15772672" y="3470750"/>
          <a:ext cx="151135" cy="412205"/>
          <a:chOff x="718" y="97"/>
          <a:chExt cx="23" cy="15"/>
        </a:xfrm>
      </xdr:grpSpPr>
      <xdr:sp macro="" textlink="">
        <xdr:nvSpPr>
          <xdr:cNvPr id="1786" name="Freeform 406">
            <a:extLst>
              <a:ext uri="{FF2B5EF4-FFF2-40B4-BE49-F238E27FC236}">
                <a16:creationId xmlns:a16="http://schemas.microsoft.com/office/drawing/2014/main" id="{C9D15937-4278-5A06-D1E3-24BB9C37066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87" name="Freeform 407">
            <a:extLst>
              <a:ext uri="{FF2B5EF4-FFF2-40B4-BE49-F238E27FC236}">
                <a16:creationId xmlns:a16="http://schemas.microsoft.com/office/drawing/2014/main" id="{76D64834-5B19-787E-01DE-3BF9A6ED92C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24</xdr:col>
      <xdr:colOff>300602</xdr:colOff>
      <xdr:row>22</xdr:row>
      <xdr:rowOff>38242</xdr:rowOff>
    </xdr:from>
    <xdr:to>
      <xdr:col>24</xdr:col>
      <xdr:colOff>361563</xdr:colOff>
      <xdr:row>24</xdr:row>
      <xdr:rowOff>144373</xdr:rowOff>
    </xdr:to>
    <xdr:sp macro="" textlink="">
      <xdr:nvSpPr>
        <xdr:cNvPr id="1788" name="Line 120">
          <a:extLst>
            <a:ext uri="{FF2B5EF4-FFF2-40B4-BE49-F238E27FC236}">
              <a16:creationId xmlns:a16="http://schemas.microsoft.com/office/drawing/2014/main" id="{BA6A5E49-147A-4355-9587-AD69A5E85727}"/>
            </a:ext>
          </a:extLst>
        </xdr:cNvPr>
        <xdr:cNvSpPr>
          <a:spLocks noChangeShapeType="1"/>
        </xdr:cNvSpPr>
      </xdr:nvSpPr>
      <xdr:spPr bwMode="auto">
        <a:xfrm rot="21276109" flipH="1">
          <a:off x="15959702" y="3688222"/>
          <a:ext cx="60961" cy="441411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126402"/>
            <a:gd name="connsiteY0" fmla="*/ 0 h 741105"/>
            <a:gd name="connsiteX1" fmla="*/ 124536 w 126402"/>
            <a:gd name="connsiteY1" fmla="*/ 741105 h 741105"/>
            <a:gd name="connsiteX0" fmla="*/ 0 w 164358"/>
            <a:gd name="connsiteY0" fmla="*/ 0 h 728485"/>
            <a:gd name="connsiteX1" fmla="*/ 162923 w 164358"/>
            <a:gd name="connsiteY1" fmla="*/ 728485 h 728485"/>
            <a:gd name="connsiteX0" fmla="*/ 0 w 165357"/>
            <a:gd name="connsiteY0" fmla="*/ 0 h 728485"/>
            <a:gd name="connsiteX1" fmla="*/ 162923 w 165357"/>
            <a:gd name="connsiteY1" fmla="*/ 728485 h 728485"/>
            <a:gd name="connsiteX0" fmla="*/ 0 w 173689"/>
            <a:gd name="connsiteY0" fmla="*/ 0 h 707697"/>
            <a:gd name="connsiteX1" fmla="*/ 171444 w 173689"/>
            <a:gd name="connsiteY1" fmla="*/ 707697 h 707697"/>
            <a:gd name="connsiteX0" fmla="*/ 0 w 174387"/>
            <a:gd name="connsiteY0" fmla="*/ 0 h 707697"/>
            <a:gd name="connsiteX1" fmla="*/ 171444 w 174387"/>
            <a:gd name="connsiteY1" fmla="*/ 707697 h 707697"/>
            <a:gd name="connsiteX0" fmla="*/ 0 w 171444"/>
            <a:gd name="connsiteY0" fmla="*/ 0 h 707697"/>
            <a:gd name="connsiteX1" fmla="*/ 171444 w 171444"/>
            <a:gd name="connsiteY1" fmla="*/ 707697 h 707697"/>
            <a:gd name="connsiteX0" fmla="*/ 0 w 65182"/>
            <a:gd name="connsiteY0" fmla="*/ 0 h 451909"/>
            <a:gd name="connsiteX1" fmla="*/ 60380 w 65182"/>
            <a:gd name="connsiteY1" fmla="*/ 451909 h 451909"/>
            <a:gd name="connsiteX0" fmla="*/ 0 w 60380"/>
            <a:gd name="connsiteY0" fmla="*/ 0 h 451909"/>
            <a:gd name="connsiteX1" fmla="*/ 60380 w 60380"/>
            <a:gd name="connsiteY1" fmla="*/ 451909 h 4519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0380" h="451909">
              <a:moveTo>
                <a:pt x="0" y="0"/>
              </a:moveTo>
              <a:cubicBezTo>
                <a:pt x="21731" y="110065"/>
                <a:pt x="24405" y="228595"/>
                <a:pt x="60380" y="45190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511138</xdr:colOff>
      <xdr:row>22</xdr:row>
      <xdr:rowOff>119841</xdr:rowOff>
    </xdr:from>
    <xdr:to>
      <xdr:col>23</xdr:col>
      <xdr:colOff>651653</xdr:colOff>
      <xdr:row>23</xdr:row>
      <xdr:rowOff>61507</xdr:rowOff>
    </xdr:to>
    <xdr:sp macro="" textlink="">
      <xdr:nvSpPr>
        <xdr:cNvPr id="1789" name="AutoShape 605">
          <a:extLst>
            <a:ext uri="{FF2B5EF4-FFF2-40B4-BE49-F238E27FC236}">
              <a16:creationId xmlns:a16="http://schemas.microsoft.com/office/drawing/2014/main" id="{2E5687A1-AC1C-4DA6-A361-530D7D7D6AB3}"/>
            </a:ext>
          </a:extLst>
        </xdr:cNvPr>
        <xdr:cNvSpPr>
          <a:spLocks noChangeArrowheads="1"/>
        </xdr:cNvSpPr>
      </xdr:nvSpPr>
      <xdr:spPr bwMode="auto">
        <a:xfrm>
          <a:off x="15492058" y="3769821"/>
          <a:ext cx="140515" cy="1093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76797</xdr:colOff>
      <xdr:row>22</xdr:row>
      <xdr:rowOff>135626</xdr:rowOff>
    </xdr:from>
    <xdr:to>
      <xdr:col>24</xdr:col>
      <xdr:colOff>192701</xdr:colOff>
      <xdr:row>24</xdr:row>
      <xdr:rowOff>140564</xdr:rowOff>
    </xdr:to>
    <xdr:sp macro="" textlink="">
      <xdr:nvSpPr>
        <xdr:cNvPr id="1790" name="Text Box 1620">
          <a:extLst>
            <a:ext uri="{FF2B5EF4-FFF2-40B4-BE49-F238E27FC236}">
              <a16:creationId xmlns:a16="http://schemas.microsoft.com/office/drawing/2014/main" id="{FDE036DD-246B-47D0-86E7-873699C4A918}"/>
            </a:ext>
          </a:extLst>
        </xdr:cNvPr>
        <xdr:cNvSpPr txBox="1">
          <a:spLocks noChangeArrowheads="1"/>
        </xdr:cNvSpPr>
      </xdr:nvSpPr>
      <xdr:spPr bwMode="auto">
        <a:xfrm>
          <a:off x="15735897" y="3785606"/>
          <a:ext cx="115904" cy="34021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23</xdr:col>
      <xdr:colOff>439185</xdr:colOff>
      <xdr:row>18</xdr:row>
      <xdr:rowOff>37382</xdr:rowOff>
    </xdr:from>
    <xdr:ext cx="78913" cy="219086"/>
    <xdr:sp macro="" textlink="">
      <xdr:nvSpPr>
        <xdr:cNvPr id="1791" name="Text Box 1620">
          <a:extLst>
            <a:ext uri="{FF2B5EF4-FFF2-40B4-BE49-F238E27FC236}">
              <a16:creationId xmlns:a16="http://schemas.microsoft.com/office/drawing/2014/main" id="{7504E6D9-365D-4BE7-A467-7B41CA68E57C}"/>
            </a:ext>
          </a:extLst>
        </xdr:cNvPr>
        <xdr:cNvSpPr txBox="1">
          <a:spLocks noChangeArrowheads="1"/>
        </xdr:cNvSpPr>
      </xdr:nvSpPr>
      <xdr:spPr bwMode="auto">
        <a:xfrm>
          <a:off x="15420105" y="3016802"/>
          <a:ext cx="78913" cy="2190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524697</xdr:colOff>
      <xdr:row>17</xdr:row>
      <xdr:rowOff>19219</xdr:rowOff>
    </xdr:from>
    <xdr:to>
      <xdr:col>24</xdr:col>
      <xdr:colOff>534095</xdr:colOff>
      <xdr:row>17</xdr:row>
      <xdr:rowOff>130158</xdr:rowOff>
    </xdr:to>
    <xdr:sp macro="" textlink="">
      <xdr:nvSpPr>
        <xdr:cNvPr id="1792" name="Line 638">
          <a:extLst>
            <a:ext uri="{FF2B5EF4-FFF2-40B4-BE49-F238E27FC236}">
              <a16:creationId xmlns:a16="http://schemas.microsoft.com/office/drawing/2014/main" id="{FC350472-504F-412B-AC85-CFF2105A9F38}"/>
            </a:ext>
          </a:extLst>
        </xdr:cNvPr>
        <xdr:cNvSpPr>
          <a:spLocks noChangeShapeType="1"/>
        </xdr:cNvSpPr>
      </xdr:nvSpPr>
      <xdr:spPr bwMode="auto">
        <a:xfrm flipV="1">
          <a:off x="16183797" y="2830999"/>
          <a:ext cx="9398" cy="1109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289222</xdr:colOff>
      <xdr:row>20</xdr:row>
      <xdr:rowOff>157245</xdr:rowOff>
    </xdr:from>
    <xdr:ext cx="75896" cy="118962"/>
    <xdr:pic>
      <xdr:nvPicPr>
        <xdr:cNvPr id="1793" name="図 1792">
          <a:extLst>
            <a:ext uri="{FF2B5EF4-FFF2-40B4-BE49-F238E27FC236}">
              <a16:creationId xmlns:a16="http://schemas.microsoft.com/office/drawing/2014/main" id="{405D7F79-A774-4209-ACF2-522C994E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13707293">
          <a:off x="15248609" y="3493478"/>
          <a:ext cx="118962" cy="75896"/>
        </a:xfrm>
        <a:prstGeom prst="rect">
          <a:avLst/>
        </a:prstGeom>
      </xdr:spPr>
    </xdr:pic>
    <xdr:clientData/>
  </xdr:oneCellAnchor>
  <xdr:twoCellAnchor>
    <xdr:from>
      <xdr:col>24</xdr:col>
      <xdr:colOff>284923</xdr:colOff>
      <xdr:row>21</xdr:row>
      <xdr:rowOff>159509</xdr:rowOff>
    </xdr:from>
    <xdr:to>
      <xdr:col>24</xdr:col>
      <xdr:colOff>413170</xdr:colOff>
      <xdr:row>22</xdr:row>
      <xdr:rowOff>107722</xdr:rowOff>
    </xdr:to>
    <xdr:sp macro="" textlink="">
      <xdr:nvSpPr>
        <xdr:cNvPr id="1794" name="Oval 1295">
          <a:extLst>
            <a:ext uri="{FF2B5EF4-FFF2-40B4-BE49-F238E27FC236}">
              <a16:creationId xmlns:a16="http://schemas.microsoft.com/office/drawing/2014/main" id="{506153C3-50D6-41AA-8233-1ACBFC33532C}"/>
            </a:ext>
          </a:extLst>
        </xdr:cNvPr>
        <xdr:cNvSpPr>
          <a:spLocks noChangeArrowheads="1"/>
        </xdr:cNvSpPr>
      </xdr:nvSpPr>
      <xdr:spPr bwMode="auto">
        <a:xfrm>
          <a:off x="15944023" y="3641849"/>
          <a:ext cx="128247" cy="1158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oneCellAnchor>
    <xdr:from>
      <xdr:col>23</xdr:col>
      <xdr:colOff>491522</xdr:colOff>
      <xdr:row>21</xdr:row>
      <xdr:rowOff>60922</xdr:rowOff>
    </xdr:from>
    <xdr:ext cx="152665" cy="159093"/>
    <xdr:pic>
      <xdr:nvPicPr>
        <xdr:cNvPr id="1795" name="図 1794">
          <a:extLst>
            <a:ext uri="{FF2B5EF4-FFF2-40B4-BE49-F238E27FC236}">
              <a16:creationId xmlns:a16="http://schemas.microsoft.com/office/drawing/2014/main" id="{1C57B5A2-9BDF-42F7-A09C-5F972308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2442" y="3543262"/>
          <a:ext cx="152665" cy="159093"/>
        </a:xfrm>
        <a:prstGeom prst="rect">
          <a:avLst/>
        </a:prstGeom>
      </xdr:spPr>
    </xdr:pic>
    <xdr:clientData/>
  </xdr:oneCellAnchor>
  <xdr:oneCellAnchor>
    <xdr:from>
      <xdr:col>24</xdr:col>
      <xdr:colOff>24945</xdr:colOff>
      <xdr:row>21</xdr:row>
      <xdr:rowOff>49</xdr:rowOff>
    </xdr:from>
    <xdr:ext cx="458680" cy="118371"/>
    <xdr:sp macro="" textlink="">
      <xdr:nvSpPr>
        <xdr:cNvPr id="1796" name="Text Box 1620">
          <a:extLst>
            <a:ext uri="{FF2B5EF4-FFF2-40B4-BE49-F238E27FC236}">
              <a16:creationId xmlns:a16="http://schemas.microsoft.com/office/drawing/2014/main" id="{E9C4BEAB-DE68-4D5C-9B86-9F623AB6B855}"/>
            </a:ext>
          </a:extLst>
        </xdr:cNvPr>
        <xdr:cNvSpPr txBox="1">
          <a:spLocks noChangeArrowheads="1"/>
        </xdr:cNvSpPr>
      </xdr:nvSpPr>
      <xdr:spPr bwMode="auto">
        <a:xfrm>
          <a:off x="15684045" y="3482389"/>
          <a:ext cx="458680" cy="11837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新京阪橋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24</xdr:col>
      <xdr:colOff>512481</xdr:colOff>
      <xdr:row>18</xdr:row>
      <xdr:rowOff>144307</xdr:rowOff>
    </xdr:from>
    <xdr:ext cx="45719" cy="253683"/>
    <xdr:sp macro="" textlink="">
      <xdr:nvSpPr>
        <xdr:cNvPr id="1797" name="Text Box 1620">
          <a:extLst>
            <a:ext uri="{FF2B5EF4-FFF2-40B4-BE49-F238E27FC236}">
              <a16:creationId xmlns:a16="http://schemas.microsoft.com/office/drawing/2014/main" id="{D8B375BE-A6DA-4B12-9650-9D7383793ADC}"/>
            </a:ext>
          </a:extLst>
        </xdr:cNvPr>
        <xdr:cNvSpPr txBox="1">
          <a:spLocks noChangeArrowheads="1"/>
        </xdr:cNvSpPr>
      </xdr:nvSpPr>
      <xdr:spPr bwMode="auto">
        <a:xfrm rot="659841">
          <a:off x="16171581" y="3123727"/>
          <a:ext cx="45719" cy="25368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24</xdr:col>
      <xdr:colOff>494502</xdr:colOff>
      <xdr:row>17</xdr:row>
      <xdr:rowOff>11196</xdr:rowOff>
    </xdr:from>
    <xdr:to>
      <xdr:col>24</xdr:col>
      <xdr:colOff>540221</xdr:colOff>
      <xdr:row>23</xdr:row>
      <xdr:rowOff>6375</xdr:rowOff>
    </xdr:to>
    <xdr:grpSp>
      <xdr:nvGrpSpPr>
        <xdr:cNvPr id="1798" name="グループ化 1797">
          <a:extLst>
            <a:ext uri="{FF2B5EF4-FFF2-40B4-BE49-F238E27FC236}">
              <a16:creationId xmlns:a16="http://schemas.microsoft.com/office/drawing/2014/main" id="{7C4DE9A1-4A38-49F9-B05F-5B3E1DBD89C6}"/>
            </a:ext>
          </a:extLst>
        </xdr:cNvPr>
        <xdr:cNvGrpSpPr/>
      </xdr:nvGrpSpPr>
      <xdr:grpSpPr>
        <a:xfrm rot="480324" flipH="1">
          <a:off x="16205662" y="2838158"/>
          <a:ext cx="45719" cy="1001484"/>
          <a:chOff x="1261220" y="847582"/>
          <a:chExt cx="69622" cy="1381072"/>
        </a:xfrm>
      </xdr:grpSpPr>
      <xdr:grpSp>
        <xdr:nvGrpSpPr>
          <xdr:cNvPr id="1799" name="Group 802">
            <a:extLst>
              <a:ext uri="{FF2B5EF4-FFF2-40B4-BE49-F238E27FC236}">
                <a16:creationId xmlns:a16="http://schemas.microsoft.com/office/drawing/2014/main" id="{038327FF-575C-E33C-9BDF-D58B7C9EDA6C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1802" name="Line 803">
              <a:extLst>
                <a:ext uri="{FF2B5EF4-FFF2-40B4-BE49-F238E27FC236}">
                  <a16:creationId xmlns:a16="http://schemas.microsoft.com/office/drawing/2014/main" id="{D990E57A-B739-D4B4-3680-928C19E399C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03" name="Line 804">
              <a:extLst>
                <a:ext uri="{FF2B5EF4-FFF2-40B4-BE49-F238E27FC236}">
                  <a16:creationId xmlns:a16="http://schemas.microsoft.com/office/drawing/2014/main" id="{24C3D0C7-23AF-E1D9-A0F3-5D88975CB56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4" name="Line 805">
              <a:extLst>
                <a:ext uri="{FF2B5EF4-FFF2-40B4-BE49-F238E27FC236}">
                  <a16:creationId xmlns:a16="http://schemas.microsoft.com/office/drawing/2014/main" id="{279DA6D7-D25A-199F-51E3-512CCB2DD93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5" name="Line 806">
              <a:extLst>
                <a:ext uri="{FF2B5EF4-FFF2-40B4-BE49-F238E27FC236}">
                  <a16:creationId xmlns:a16="http://schemas.microsoft.com/office/drawing/2014/main" id="{5A2CFCE7-E2FD-CCDF-F0CB-2704B500D56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6" name="Line 807">
              <a:extLst>
                <a:ext uri="{FF2B5EF4-FFF2-40B4-BE49-F238E27FC236}">
                  <a16:creationId xmlns:a16="http://schemas.microsoft.com/office/drawing/2014/main" id="{76C8B8DD-B014-3310-700F-222E97F7A56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7" name="Line 808">
              <a:extLst>
                <a:ext uri="{FF2B5EF4-FFF2-40B4-BE49-F238E27FC236}">
                  <a16:creationId xmlns:a16="http://schemas.microsoft.com/office/drawing/2014/main" id="{FAF912BB-0B63-D73F-D4A8-AD258F8B950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8" name="Line 809">
              <a:extLst>
                <a:ext uri="{FF2B5EF4-FFF2-40B4-BE49-F238E27FC236}">
                  <a16:creationId xmlns:a16="http://schemas.microsoft.com/office/drawing/2014/main" id="{CA46B8DA-DC40-B4D0-3FA5-F2F8C257B7D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9" name="Line 810">
              <a:extLst>
                <a:ext uri="{FF2B5EF4-FFF2-40B4-BE49-F238E27FC236}">
                  <a16:creationId xmlns:a16="http://schemas.microsoft.com/office/drawing/2014/main" id="{16CD9298-949E-B7F9-F27C-3AD96382DF0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0" name="Line 811">
              <a:extLst>
                <a:ext uri="{FF2B5EF4-FFF2-40B4-BE49-F238E27FC236}">
                  <a16:creationId xmlns:a16="http://schemas.microsoft.com/office/drawing/2014/main" id="{AAD2062F-8D99-34FB-A42C-2BA226BA729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1" name="Line 812">
              <a:extLst>
                <a:ext uri="{FF2B5EF4-FFF2-40B4-BE49-F238E27FC236}">
                  <a16:creationId xmlns:a16="http://schemas.microsoft.com/office/drawing/2014/main" id="{5BAAC866-BB3F-D7EB-D4F5-7F8B935B760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2" name="Line 813">
              <a:extLst>
                <a:ext uri="{FF2B5EF4-FFF2-40B4-BE49-F238E27FC236}">
                  <a16:creationId xmlns:a16="http://schemas.microsoft.com/office/drawing/2014/main" id="{0B98B347-E351-B80B-6ADF-E6AFA49F672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3" name="Line 814">
              <a:extLst>
                <a:ext uri="{FF2B5EF4-FFF2-40B4-BE49-F238E27FC236}">
                  <a16:creationId xmlns:a16="http://schemas.microsoft.com/office/drawing/2014/main" id="{9881AED5-F99B-676A-630D-CD610AADDF4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14" name="Line 815">
              <a:extLst>
                <a:ext uri="{FF2B5EF4-FFF2-40B4-BE49-F238E27FC236}">
                  <a16:creationId xmlns:a16="http://schemas.microsoft.com/office/drawing/2014/main" id="{90EA39DC-1037-95D1-E734-F047E94F6DB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800" name="Line 813">
            <a:extLst>
              <a:ext uri="{FF2B5EF4-FFF2-40B4-BE49-F238E27FC236}">
                <a16:creationId xmlns:a16="http://schemas.microsoft.com/office/drawing/2014/main" id="{0CCBBBB0-9B41-B63F-4075-1C8155AF6B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01" name="Line 814">
            <a:extLst>
              <a:ext uri="{FF2B5EF4-FFF2-40B4-BE49-F238E27FC236}">
                <a16:creationId xmlns:a16="http://schemas.microsoft.com/office/drawing/2014/main" id="{188E36A8-A89F-A225-CE27-EBB3B29134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24</xdr:col>
      <xdr:colOff>317646</xdr:colOff>
      <xdr:row>17</xdr:row>
      <xdr:rowOff>98757</xdr:rowOff>
    </xdr:from>
    <xdr:to>
      <xdr:col>24</xdr:col>
      <xdr:colOff>419594</xdr:colOff>
      <xdr:row>18</xdr:row>
      <xdr:rowOff>24807</xdr:rowOff>
    </xdr:to>
    <xdr:sp macro="" textlink="">
      <xdr:nvSpPr>
        <xdr:cNvPr id="1815" name="Oval 609">
          <a:extLst>
            <a:ext uri="{FF2B5EF4-FFF2-40B4-BE49-F238E27FC236}">
              <a16:creationId xmlns:a16="http://schemas.microsoft.com/office/drawing/2014/main" id="{8703D4B6-9D1B-48B9-B5F0-F75900BF0E15}"/>
            </a:ext>
          </a:extLst>
        </xdr:cNvPr>
        <xdr:cNvSpPr>
          <a:spLocks noChangeArrowheads="1"/>
        </xdr:cNvSpPr>
      </xdr:nvSpPr>
      <xdr:spPr bwMode="auto">
        <a:xfrm>
          <a:off x="15976746" y="2910537"/>
          <a:ext cx="101948" cy="9369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23</xdr:col>
      <xdr:colOff>355010</xdr:colOff>
      <xdr:row>20</xdr:row>
      <xdr:rowOff>15063</xdr:rowOff>
    </xdr:from>
    <xdr:to>
      <xdr:col>23</xdr:col>
      <xdr:colOff>456958</xdr:colOff>
      <xdr:row>20</xdr:row>
      <xdr:rowOff>108802</xdr:rowOff>
    </xdr:to>
    <xdr:sp macro="" textlink="">
      <xdr:nvSpPr>
        <xdr:cNvPr id="1816" name="Oval 609">
          <a:extLst>
            <a:ext uri="{FF2B5EF4-FFF2-40B4-BE49-F238E27FC236}">
              <a16:creationId xmlns:a16="http://schemas.microsoft.com/office/drawing/2014/main" id="{119465D2-0EBA-4EA8-B7E7-AC498DC88108}"/>
            </a:ext>
          </a:extLst>
        </xdr:cNvPr>
        <xdr:cNvSpPr>
          <a:spLocks noChangeArrowheads="1"/>
        </xdr:cNvSpPr>
      </xdr:nvSpPr>
      <xdr:spPr bwMode="auto">
        <a:xfrm>
          <a:off x="15335930" y="3329763"/>
          <a:ext cx="101948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 editAs="oneCell">
    <xdr:from>
      <xdr:col>24</xdr:col>
      <xdr:colOff>379810</xdr:colOff>
      <xdr:row>22</xdr:row>
      <xdr:rowOff>17335</xdr:rowOff>
    </xdr:from>
    <xdr:to>
      <xdr:col>24</xdr:col>
      <xdr:colOff>607810</xdr:colOff>
      <xdr:row>25</xdr:row>
      <xdr:rowOff>62024</xdr:rowOff>
    </xdr:to>
    <xdr:pic>
      <xdr:nvPicPr>
        <xdr:cNvPr id="1817" name="図 1816">
          <a:extLst>
            <a:ext uri="{FF2B5EF4-FFF2-40B4-BE49-F238E27FC236}">
              <a16:creationId xmlns:a16="http://schemas.microsoft.com/office/drawing/2014/main" id="{186E7A13-A41C-4DD5-8083-85E5D13E9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6038910" y="3667315"/>
          <a:ext cx="228000" cy="547608"/>
        </a:xfrm>
        <a:prstGeom prst="rect">
          <a:avLst/>
        </a:prstGeom>
      </xdr:spPr>
    </xdr:pic>
    <xdr:clientData/>
  </xdr:twoCellAnchor>
  <xdr:twoCellAnchor editAs="oneCell">
    <xdr:from>
      <xdr:col>23</xdr:col>
      <xdr:colOff>431458</xdr:colOff>
      <xdr:row>20</xdr:row>
      <xdr:rowOff>56346</xdr:rowOff>
    </xdr:from>
    <xdr:to>
      <xdr:col>23</xdr:col>
      <xdr:colOff>561782</xdr:colOff>
      <xdr:row>21</xdr:row>
      <xdr:rowOff>140123</xdr:rowOff>
    </xdr:to>
    <xdr:pic>
      <xdr:nvPicPr>
        <xdr:cNvPr id="1818" name="図 1817">
          <a:extLst>
            <a:ext uri="{FF2B5EF4-FFF2-40B4-BE49-F238E27FC236}">
              <a16:creationId xmlns:a16="http://schemas.microsoft.com/office/drawing/2014/main" id="{98B4427E-F1A3-4BE7-A560-AF8E7400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1959978">
          <a:off x="15412378" y="3371046"/>
          <a:ext cx="130324" cy="251417"/>
        </a:xfrm>
        <a:prstGeom prst="rect">
          <a:avLst/>
        </a:prstGeom>
      </xdr:spPr>
    </xdr:pic>
    <xdr:clientData/>
  </xdr:twoCellAnchor>
  <xdr:twoCellAnchor>
    <xdr:from>
      <xdr:col>23</xdr:col>
      <xdr:colOff>154000</xdr:colOff>
      <xdr:row>20</xdr:row>
      <xdr:rowOff>109298</xdr:rowOff>
    </xdr:from>
    <xdr:to>
      <xdr:col>23</xdr:col>
      <xdr:colOff>354000</xdr:colOff>
      <xdr:row>20</xdr:row>
      <xdr:rowOff>139999</xdr:rowOff>
    </xdr:to>
    <xdr:sp macro="" textlink="">
      <xdr:nvSpPr>
        <xdr:cNvPr id="1819" name="Line 638">
          <a:extLst>
            <a:ext uri="{FF2B5EF4-FFF2-40B4-BE49-F238E27FC236}">
              <a16:creationId xmlns:a16="http://schemas.microsoft.com/office/drawing/2014/main" id="{5BD18A03-90CB-4A7C-BCBC-2DD0DF44B1EA}"/>
            </a:ext>
          </a:extLst>
        </xdr:cNvPr>
        <xdr:cNvSpPr>
          <a:spLocks noChangeShapeType="1"/>
        </xdr:cNvSpPr>
      </xdr:nvSpPr>
      <xdr:spPr bwMode="auto">
        <a:xfrm>
          <a:off x="15134920" y="3423998"/>
          <a:ext cx="200000" cy="307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23</xdr:col>
      <xdr:colOff>518956</xdr:colOff>
      <xdr:row>19</xdr:row>
      <xdr:rowOff>36000</xdr:rowOff>
    </xdr:from>
    <xdr:to>
      <xdr:col>24</xdr:col>
      <xdr:colOff>196955</xdr:colOff>
      <xdr:row>20</xdr:row>
      <xdr:rowOff>68813</xdr:rowOff>
    </xdr:to>
    <xdr:pic>
      <xdr:nvPicPr>
        <xdr:cNvPr id="1820" name="図 1819">
          <a:extLst>
            <a:ext uri="{FF2B5EF4-FFF2-40B4-BE49-F238E27FC236}">
              <a16:creationId xmlns:a16="http://schemas.microsoft.com/office/drawing/2014/main" id="{F6ED989B-8F2A-4386-9BDA-2CBFCE30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5499876" y="3183060"/>
          <a:ext cx="356179" cy="200453"/>
        </a:xfrm>
        <a:prstGeom prst="rect">
          <a:avLst/>
        </a:prstGeom>
      </xdr:spPr>
    </xdr:pic>
    <xdr:clientData/>
  </xdr:twoCellAnchor>
  <xdr:twoCellAnchor>
    <xdr:from>
      <xdr:col>23</xdr:col>
      <xdr:colOff>567843</xdr:colOff>
      <xdr:row>18</xdr:row>
      <xdr:rowOff>154987</xdr:rowOff>
    </xdr:from>
    <xdr:to>
      <xdr:col>23</xdr:col>
      <xdr:colOff>669791</xdr:colOff>
      <xdr:row>19</xdr:row>
      <xdr:rowOff>80726</xdr:rowOff>
    </xdr:to>
    <xdr:sp macro="" textlink="">
      <xdr:nvSpPr>
        <xdr:cNvPr id="1821" name="Oval 609">
          <a:extLst>
            <a:ext uri="{FF2B5EF4-FFF2-40B4-BE49-F238E27FC236}">
              <a16:creationId xmlns:a16="http://schemas.microsoft.com/office/drawing/2014/main" id="{EE339E29-7096-4CA8-987B-35FD6928C97D}"/>
            </a:ext>
          </a:extLst>
        </xdr:cNvPr>
        <xdr:cNvSpPr>
          <a:spLocks noChangeArrowheads="1"/>
        </xdr:cNvSpPr>
      </xdr:nvSpPr>
      <xdr:spPr bwMode="auto">
        <a:xfrm>
          <a:off x="15548763" y="3134407"/>
          <a:ext cx="101948" cy="933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24</xdr:col>
      <xdr:colOff>84279</xdr:colOff>
      <xdr:row>18</xdr:row>
      <xdr:rowOff>72944</xdr:rowOff>
    </xdr:from>
    <xdr:to>
      <xdr:col>24</xdr:col>
      <xdr:colOff>209550</xdr:colOff>
      <xdr:row>19</xdr:row>
      <xdr:rowOff>24765</xdr:rowOff>
    </xdr:to>
    <xdr:sp macro="" textlink="">
      <xdr:nvSpPr>
        <xdr:cNvPr id="1822" name="Line 638">
          <a:extLst>
            <a:ext uri="{FF2B5EF4-FFF2-40B4-BE49-F238E27FC236}">
              <a16:creationId xmlns:a16="http://schemas.microsoft.com/office/drawing/2014/main" id="{CDE7043B-18E8-4409-A9C8-0DAE416B5D48}"/>
            </a:ext>
          </a:extLst>
        </xdr:cNvPr>
        <xdr:cNvSpPr>
          <a:spLocks noChangeShapeType="1"/>
        </xdr:cNvSpPr>
      </xdr:nvSpPr>
      <xdr:spPr bwMode="auto">
        <a:xfrm>
          <a:off x="15743379" y="3052364"/>
          <a:ext cx="125271" cy="1194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23</xdr:col>
      <xdr:colOff>647700</xdr:colOff>
      <xdr:row>21</xdr:row>
      <xdr:rowOff>120016</xdr:rowOff>
    </xdr:from>
    <xdr:to>
      <xdr:col>24</xdr:col>
      <xdr:colOff>249555</xdr:colOff>
      <xdr:row>23</xdr:row>
      <xdr:rowOff>9219</xdr:rowOff>
    </xdr:to>
    <xdr:pic>
      <xdr:nvPicPr>
        <xdr:cNvPr id="1823" name="図 1822">
          <a:extLst>
            <a:ext uri="{FF2B5EF4-FFF2-40B4-BE49-F238E27FC236}">
              <a16:creationId xmlns:a16="http://schemas.microsoft.com/office/drawing/2014/main" id="{C729EB85-3ED8-4A77-BAF2-039C9CC0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628620" y="3602356"/>
          <a:ext cx="280035" cy="219720"/>
        </a:xfrm>
        <a:prstGeom prst="rect">
          <a:avLst/>
        </a:prstGeom>
      </xdr:spPr>
    </xdr:pic>
    <xdr:clientData/>
  </xdr:twoCellAnchor>
  <xdr:twoCellAnchor editAs="oneCell">
    <xdr:from>
      <xdr:col>23</xdr:col>
      <xdr:colOff>51435</xdr:colOff>
      <xdr:row>21</xdr:row>
      <xdr:rowOff>53340</xdr:rowOff>
    </xdr:from>
    <xdr:to>
      <xdr:col>23</xdr:col>
      <xdr:colOff>331470</xdr:colOff>
      <xdr:row>22</xdr:row>
      <xdr:rowOff>110182</xdr:rowOff>
    </xdr:to>
    <xdr:pic>
      <xdr:nvPicPr>
        <xdr:cNvPr id="1824" name="図 1823">
          <a:extLst>
            <a:ext uri="{FF2B5EF4-FFF2-40B4-BE49-F238E27FC236}">
              <a16:creationId xmlns:a16="http://schemas.microsoft.com/office/drawing/2014/main" id="{8D17D7E1-6244-494E-AAD4-5140556B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032355" y="3535680"/>
          <a:ext cx="280035" cy="219720"/>
        </a:xfrm>
        <a:prstGeom prst="rect">
          <a:avLst/>
        </a:prstGeom>
      </xdr:spPr>
    </xdr:pic>
    <xdr:clientData/>
  </xdr:twoCellAnchor>
  <xdr:twoCellAnchor editAs="oneCell">
    <xdr:from>
      <xdr:col>24</xdr:col>
      <xdr:colOff>32386</xdr:colOff>
      <xdr:row>18</xdr:row>
      <xdr:rowOff>99060</xdr:rowOff>
    </xdr:from>
    <xdr:to>
      <xdr:col>24</xdr:col>
      <xdr:colOff>552566</xdr:colOff>
      <xdr:row>19</xdr:row>
      <xdr:rowOff>142875</xdr:rowOff>
    </xdr:to>
    <xdr:pic>
      <xdr:nvPicPr>
        <xdr:cNvPr id="1825" name="図 1824">
          <a:extLst>
            <a:ext uri="{FF2B5EF4-FFF2-40B4-BE49-F238E27FC236}">
              <a16:creationId xmlns:a16="http://schemas.microsoft.com/office/drawing/2014/main" id="{886F4772-6147-4051-9AED-BBF363A1B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5691486" y="3078480"/>
          <a:ext cx="520180" cy="211455"/>
        </a:xfrm>
        <a:prstGeom prst="rect">
          <a:avLst/>
        </a:prstGeom>
      </xdr:spPr>
    </xdr:pic>
    <xdr:clientData/>
  </xdr:twoCellAnchor>
  <xdr:twoCellAnchor>
    <xdr:from>
      <xdr:col>24</xdr:col>
      <xdr:colOff>46095</xdr:colOff>
      <xdr:row>18</xdr:row>
      <xdr:rowOff>35140</xdr:rowOff>
    </xdr:from>
    <xdr:to>
      <xdr:col>24</xdr:col>
      <xdr:colOff>148043</xdr:colOff>
      <xdr:row>18</xdr:row>
      <xdr:rowOff>128879</xdr:rowOff>
    </xdr:to>
    <xdr:sp macro="" textlink="">
      <xdr:nvSpPr>
        <xdr:cNvPr id="1826" name="Oval 609">
          <a:extLst>
            <a:ext uri="{FF2B5EF4-FFF2-40B4-BE49-F238E27FC236}">
              <a16:creationId xmlns:a16="http://schemas.microsoft.com/office/drawing/2014/main" id="{6DF8A583-78A6-4B16-B1F9-178EC41DDA82}"/>
            </a:ext>
          </a:extLst>
        </xdr:cNvPr>
        <xdr:cNvSpPr>
          <a:spLocks noChangeArrowheads="1"/>
        </xdr:cNvSpPr>
      </xdr:nvSpPr>
      <xdr:spPr bwMode="auto">
        <a:xfrm>
          <a:off x="15705195" y="3014560"/>
          <a:ext cx="101948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23</xdr:col>
      <xdr:colOff>416286</xdr:colOff>
      <xdr:row>19</xdr:row>
      <xdr:rowOff>139905</xdr:rowOff>
    </xdr:from>
    <xdr:to>
      <xdr:col>24</xdr:col>
      <xdr:colOff>118285</xdr:colOff>
      <xdr:row>20</xdr:row>
      <xdr:rowOff>161336</xdr:rowOff>
    </xdr:to>
    <xdr:pic>
      <xdr:nvPicPr>
        <xdr:cNvPr id="1827" name="図 1826">
          <a:extLst>
            <a:ext uri="{FF2B5EF4-FFF2-40B4-BE49-F238E27FC236}">
              <a16:creationId xmlns:a16="http://schemas.microsoft.com/office/drawing/2014/main" id="{AA12B584-8BA0-4AEB-9A72-479E336C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5397206" y="3286965"/>
          <a:ext cx="380179" cy="189071"/>
        </a:xfrm>
        <a:prstGeom prst="rect">
          <a:avLst/>
        </a:prstGeom>
      </xdr:spPr>
    </xdr:pic>
    <xdr:clientData/>
  </xdr:twoCellAnchor>
  <xdr:twoCellAnchor>
    <xdr:from>
      <xdr:col>26</xdr:col>
      <xdr:colOff>60607</xdr:colOff>
      <xdr:row>17</xdr:row>
      <xdr:rowOff>60814</xdr:rowOff>
    </xdr:from>
    <xdr:to>
      <xdr:col>26</xdr:col>
      <xdr:colOff>150747</xdr:colOff>
      <xdr:row>24</xdr:row>
      <xdr:rowOff>31507</xdr:rowOff>
    </xdr:to>
    <xdr:sp macro="" textlink="">
      <xdr:nvSpPr>
        <xdr:cNvPr id="1828" name="Freeform 217">
          <a:extLst>
            <a:ext uri="{FF2B5EF4-FFF2-40B4-BE49-F238E27FC236}">
              <a16:creationId xmlns:a16="http://schemas.microsoft.com/office/drawing/2014/main" id="{CA718450-75F8-493E-A568-C88E22DC8A9A}"/>
            </a:ext>
          </a:extLst>
        </xdr:cNvPr>
        <xdr:cNvSpPr>
          <a:spLocks/>
        </xdr:cNvSpPr>
      </xdr:nvSpPr>
      <xdr:spPr bwMode="auto">
        <a:xfrm rot="16493397" flipV="1">
          <a:off x="16549050" y="3399611"/>
          <a:ext cx="1144173" cy="9014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11150 w 11150"/>
            <a:gd name="connsiteY0" fmla="*/ 29845 h 29845"/>
            <a:gd name="connsiteX1" fmla="*/ 8821 w 11150"/>
            <a:gd name="connsiteY1" fmla="*/ 18176 h 29845"/>
            <a:gd name="connsiteX2" fmla="*/ 5838 w 11150"/>
            <a:gd name="connsiteY2" fmla="*/ 14518 h 29845"/>
            <a:gd name="connsiteX3" fmla="*/ 0 w 11150"/>
            <a:gd name="connsiteY3" fmla="*/ 0 h 298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150" h="29845">
              <a:moveTo>
                <a:pt x="11150" y="29845"/>
              </a:moveTo>
              <a:cubicBezTo>
                <a:pt x="10127" y="26902"/>
                <a:pt x="9706" y="20731"/>
                <a:pt x="8821" y="18176"/>
              </a:cubicBezTo>
              <a:cubicBezTo>
                <a:pt x="7936" y="15621"/>
                <a:pt x="7341" y="14698"/>
                <a:pt x="5838" y="14518"/>
              </a:cubicBezTo>
              <a:cubicBezTo>
                <a:pt x="4841" y="14293"/>
                <a:pt x="275" y="31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26</xdr:col>
      <xdr:colOff>162669</xdr:colOff>
      <xdr:row>21</xdr:row>
      <xdr:rowOff>76200</xdr:rowOff>
    </xdr:from>
    <xdr:to>
      <xdr:col>26</xdr:col>
      <xdr:colOff>278573</xdr:colOff>
      <xdr:row>23</xdr:row>
      <xdr:rowOff>81138</xdr:rowOff>
    </xdr:to>
    <xdr:sp macro="" textlink="">
      <xdr:nvSpPr>
        <xdr:cNvPr id="1829" name="Text Box 1620">
          <a:extLst>
            <a:ext uri="{FF2B5EF4-FFF2-40B4-BE49-F238E27FC236}">
              <a16:creationId xmlns:a16="http://schemas.microsoft.com/office/drawing/2014/main" id="{A3232DAD-AC1C-417C-8567-35FA6DF78EF4}"/>
            </a:ext>
          </a:extLst>
        </xdr:cNvPr>
        <xdr:cNvSpPr txBox="1">
          <a:spLocks noChangeArrowheads="1"/>
        </xdr:cNvSpPr>
      </xdr:nvSpPr>
      <xdr:spPr bwMode="auto">
        <a:xfrm>
          <a:off x="17178129" y="3558540"/>
          <a:ext cx="115904" cy="34021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25</xdr:col>
      <xdr:colOff>379096</xdr:colOff>
      <xdr:row>16</xdr:row>
      <xdr:rowOff>165894</xdr:rowOff>
    </xdr:from>
    <xdr:to>
      <xdr:col>25</xdr:col>
      <xdr:colOff>531495</xdr:colOff>
      <xdr:row>19</xdr:row>
      <xdr:rowOff>151920</xdr:rowOff>
    </xdr:to>
    <xdr:pic>
      <xdr:nvPicPr>
        <xdr:cNvPr id="1830" name="図 1829">
          <a:extLst>
            <a:ext uri="{FF2B5EF4-FFF2-40B4-BE49-F238E27FC236}">
              <a16:creationId xmlns:a16="http://schemas.microsoft.com/office/drawing/2014/main" id="{BC17F110-1F32-49D6-8A2C-159FB824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6716376" y="2810034"/>
          <a:ext cx="152399" cy="488946"/>
        </a:xfrm>
        <a:prstGeom prst="rect">
          <a:avLst/>
        </a:prstGeom>
      </xdr:spPr>
    </xdr:pic>
    <xdr:clientData/>
  </xdr:twoCellAnchor>
  <xdr:twoCellAnchor editAs="oneCell">
    <xdr:from>
      <xdr:col>25</xdr:col>
      <xdr:colOff>565381</xdr:colOff>
      <xdr:row>23</xdr:row>
      <xdr:rowOff>115702</xdr:rowOff>
    </xdr:from>
    <xdr:to>
      <xdr:col>26</xdr:col>
      <xdr:colOff>466729</xdr:colOff>
      <xdr:row>24</xdr:row>
      <xdr:rowOff>161925</xdr:rowOff>
    </xdr:to>
    <xdr:pic>
      <xdr:nvPicPr>
        <xdr:cNvPr id="1831" name="図 1830">
          <a:extLst>
            <a:ext uri="{FF2B5EF4-FFF2-40B4-BE49-F238E27FC236}">
              <a16:creationId xmlns:a16="http://schemas.microsoft.com/office/drawing/2014/main" id="{77233EFA-A6ED-410D-ADF0-785EE935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5400000">
          <a:off x="17085493" y="3750490"/>
          <a:ext cx="213864" cy="579528"/>
        </a:xfrm>
        <a:prstGeom prst="rect">
          <a:avLst/>
        </a:prstGeom>
      </xdr:spPr>
    </xdr:pic>
    <xdr:clientData/>
  </xdr:twoCellAnchor>
  <xdr:twoCellAnchor>
    <xdr:from>
      <xdr:col>25</xdr:col>
      <xdr:colOff>57150</xdr:colOff>
      <xdr:row>19</xdr:row>
      <xdr:rowOff>146684</xdr:rowOff>
    </xdr:from>
    <xdr:to>
      <xdr:col>25</xdr:col>
      <xdr:colOff>581024</xdr:colOff>
      <xdr:row>19</xdr:row>
      <xdr:rowOff>150493</xdr:rowOff>
    </xdr:to>
    <xdr:sp macro="" textlink="">
      <xdr:nvSpPr>
        <xdr:cNvPr id="1832" name="Line 638">
          <a:extLst>
            <a:ext uri="{FF2B5EF4-FFF2-40B4-BE49-F238E27FC236}">
              <a16:creationId xmlns:a16="http://schemas.microsoft.com/office/drawing/2014/main" id="{37B7C6A0-2109-4DCE-B9FD-F938ED46C7C8}"/>
            </a:ext>
          </a:extLst>
        </xdr:cNvPr>
        <xdr:cNvSpPr>
          <a:spLocks noChangeShapeType="1"/>
        </xdr:cNvSpPr>
      </xdr:nvSpPr>
      <xdr:spPr bwMode="auto">
        <a:xfrm flipH="1" flipV="1">
          <a:off x="16394430" y="3293744"/>
          <a:ext cx="523874" cy="38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483329</xdr:colOff>
      <xdr:row>18</xdr:row>
      <xdr:rowOff>79810</xdr:rowOff>
    </xdr:from>
    <xdr:to>
      <xdr:col>26</xdr:col>
      <xdr:colOff>78132</xdr:colOff>
      <xdr:row>24</xdr:row>
      <xdr:rowOff>121923</xdr:rowOff>
    </xdr:to>
    <xdr:sp macro="" textlink="">
      <xdr:nvSpPr>
        <xdr:cNvPr id="1833" name="Freeform 601">
          <a:extLst>
            <a:ext uri="{FF2B5EF4-FFF2-40B4-BE49-F238E27FC236}">
              <a16:creationId xmlns:a16="http://schemas.microsoft.com/office/drawing/2014/main" id="{CCED5A6D-5FB3-4811-9D7E-6EF559CC7DF5}"/>
            </a:ext>
          </a:extLst>
        </xdr:cNvPr>
        <xdr:cNvSpPr>
          <a:spLocks/>
        </xdr:cNvSpPr>
      </xdr:nvSpPr>
      <xdr:spPr bwMode="auto">
        <a:xfrm flipH="1">
          <a:off x="16820609" y="3059230"/>
          <a:ext cx="272983" cy="104795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209 w 13615"/>
            <a:gd name="connsiteY0" fmla="*/ 15007 h 15007"/>
            <a:gd name="connsiteX1" fmla="*/ 13615 w 13615"/>
            <a:gd name="connsiteY1" fmla="*/ 5007 h 15007"/>
            <a:gd name="connsiteX2" fmla="*/ 0 w 13615"/>
            <a:gd name="connsiteY2" fmla="*/ 1 h 15007"/>
            <a:gd name="connsiteX0" fmla="*/ 13209 w 13615"/>
            <a:gd name="connsiteY0" fmla="*/ 15006 h 15006"/>
            <a:gd name="connsiteX1" fmla="*/ 13615 w 13615"/>
            <a:gd name="connsiteY1" fmla="*/ 5006 h 15006"/>
            <a:gd name="connsiteX2" fmla="*/ 0 w 13615"/>
            <a:gd name="connsiteY2" fmla="*/ 0 h 15006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3354"/>
            <a:gd name="connsiteY0" fmla="*/ 17448 h 30602"/>
            <a:gd name="connsiteX1" fmla="*/ 13178 w 13354"/>
            <a:gd name="connsiteY1" fmla="*/ 30471 h 30602"/>
            <a:gd name="connsiteX2" fmla="*/ 11984 w 13354"/>
            <a:gd name="connsiteY2" fmla="*/ 7448 h 30602"/>
            <a:gd name="connsiteX3" fmla="*/ 1 w 13354"/>
            <a:gd name="connsiteY3" fmla="*/ 0 h 30602"/>
            <a:gd name="connsiteX0" fmla="*/ 16009 w 16009"/>
            <a:gd name="connsiteY0" fmla="*/ 32332 h 32332"/>
            <a:gd name="connsiteX1" fmla="*/ 13178 w 16009"/>
            <a:gd name="connsiteY1" fmla="*/ 30471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3528 w 16009"/>
            <a:gd name="connsiteY1" fmla="*/ 29599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528 w 16009"/>
            <a:gd name="connsiteY2" fmla="*/ 295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878 w 16009"/>
            <a:gd name="connsiteY2" fmla="*/ 28727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995 w 16009"/>
            <a:gd name="connsiteY2" fmla="*/ 270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709 w 16709"/>
            <a:gd name="connsiteY0" fmla="*/ 31983 h 31983"/>
            <a:gd name="connsiteX1" fmla="*/ 11312 w 16709"/>
            <a:gd name="connsiteY1" fmla="*/ 30239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944 w 16709"/>
            <a:gd name="connsiteY1" fmla="*/ 30065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6709" h="31983">
              <a:moveTo>
                <a:pt x="16709" y="31983"/>
              </a:moveTo>
              <a:cubicBezTo>
                <a:pt x="16704" y="30452"/>
                <a:pt x="12774" y="28776"/>
                <a:pt x="12361" y="28321"/>
              </a:cubicBezTo>
              <a:cubicBezTo>
                <a:pt x="11948" y="27866"/>
                <a:pt x="13727" y="29018"/>
                <a:pt x="13412" y="25239"/>
              </a:cubicBezTo>
              <a:cubicBezTo>
                <a:pt x="13097" y="21460"/>
                <a:pt x="13947" y="10269"/>
                <a:pt x="11984" y="7448"/>
              </a:cubicBezTo>
              <a:cubicBezTo>
                <a:pt x="6436" y="7078"/>
                <a:pt x="-48" y="9091"/>
                <a:pt x="1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470133</xdr:colOff>
      <xdr:row>20</xdr:row>
      <xdr:rowOff>68328</xdr:rowOff>
    </xdr:from>
    <xdr:to>
      <xdr:col>25</xdr:col>
      <xdr:colOff>610648</xdr:colOff>
      <xdr:row>21</xdr:row>
      <xdr:rowOff>11083</xdr:rowOff>
    </xdr:to>
    <xdr:sp macro="" textlink="">
      <xdr:nvSpPr>
        <xdr:cNvPr id="1834" name="AutoShape 605">
          <a:extLst>
            <a:ext uri="{FF2B5EF4-FFF2-40B4-BE49-F238E27FC236}">
              <a16:creationId xmlns:a16="http://schemas.microsoft.com/office/drawing/2014/main" id="{FF6FF009-605F-4E55-A970-A3D833283700}"/>
            </a:ext>
          </a:extLst>
        </xdr:cNvPr>
        <xdr:cNvSpPr>
          <a:spLocks noChangeArrowheads="1"/>
        </xdr:cNvSpPr>
      </xdr:nvSpPr>
      <xdr:spPr bwMode="auto">
        <a:xfrm>
          <a:off x="16807413" y="3383028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24</xdr:col>
      <xdr:colOff>643890</xdr:colOff>
      <xdr:row>18</xdr:row>
      <xdr:rowOff>106680</xdr:rowOff>
    </xdr:from>
    <xdr:to>
      <xdr:col>25</xdr:col>
      <xdr:colOff>459105</xdr:colOff>
      <xdr:row>20</xdr:row>
      <xdr:rowOff>24765</xdr:rowOff>
    </xdr:to>
    <xdr:pic>
      <xdr:nvPicPr>
        <xdr:cNvPr id="1835" name="図 1834">
          <a:extLst>
            <a:ext uri="{FF2B5EF4-FFF2-40B4-BE49-F238E27FC236}">
              <a16:creationId xmlns:a16="http://schemas.microsoft.com/office/drawing/2014/main" id="{41ABD7A6-D6EE-4F1C-B13F-68A18324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6302990" y="3086100"/>
          <a:ext cx="493395" cy="253365"/>
        </a:xfrm>
        <a:prstGeom prst="rect">
          <a:avLst/>
        </a:prstGeom>
      </xdr:spPr>
    </xdr:pic>
    <xdr:clientData/>
  </xdr:twoCellAnchor>
  <xdr:twoCellAnchor editAs="oneCell">
    <xdr:from>
      <xdr:col>25</xdr:col>
      <xdr:colOff>461011</xdr:colOff>
      <xdr:row>17</xdr:row>
      <xdr:rowOff>57150</xdr:rowOff>
    </xdr:from>
    <xdr:to>
      <xdr:col>26</xdr:col>
      <xdr:colOff>115784</xdr:colOff>
      <xdr:row>18</xdr:row>
      <xdr:rowOff>161925</xdr:rowOff>
    </xdr:to>
    <xdr:pic>
      <xdr:nvPicPr>
        <xdr:cNvPr id="1836" name="図 1835">
          <a:extLst>
            <a:ext uri="{FF2B5EF4-FFF2-40B4-BE49-F238E27FC236}">
              <a16:creationId xmlns:a16="http://schemas.microsoft.com/office/drawing/2014/main" id="{0474046F-BED5-4F5B-B211-A1804E14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798291" y="2868930"/>
          <a:ext cx="332953" cy="272415"/>
        </a:xfrm>
        <a:prstGeom prst="rect">
          <a:avLst/>
        </a:prstGeom>
      </xdr:spPr>
    </xdr:pic>
    <xdr:clientData/>
  </xdr:twoCellAnchor>
  <xdr:oneCellAnchor>
    <xdr:from>
      <xdr:col>25</xdr:col>
      <xdr:colOff>297073</xdr:colOff>
      <xdr:row>21</xdr:row>
      <xdr:rowOff>26784</xdr:rowOff>
    </xdr:from>
    <xdr:ext cx="405104" cy="432939"/>
    <xdr:sp macro="" textlink="">
      <xdr:nvSpPr>
        <xdr:cNvPr id="1837" name="Text Box 1620">
          <a:extLst>
            <a:ext uri="{FF2B5EF4-FFF2-40B4-BE49-F238E27FC236}">
              <a16:creationId xmlns:a16="http://schemas.microsoft.com/office/drawing/2014/main" id="{C4B3E693-8A0C-4132-A2CF-4FBBE78F9B79}"/>
            </a:ext>
          </a:extLst>
        </xdr:cNvPr>
        <xdr:cNvSpPr txBox="1">
          <a:spLocks noChangeArrowheads="1"/>
        </xdr:cNvSpPr>
      </xdr:nvSpPr>
      <xdr:spPr bwMode="auto">
        <a:xfrm>
          <a:off x="16607652" y="3493569"/>
          <a:ext cx="405104" cy="432939"/>
        </a:xfrm>
        <a:prstGeom prst="rect">
          <a:avLst/>
        </a:prstGeom>
        <a:solidFill>
          <a:schemeClr val="bg1">
            <a:alpha val="64000"/>
          </a:schemeClr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南正雀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わんぱく広場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88165</xdr:colOff>
      <xdr:row>19</xdr:row>
      <xdr:rowOff>150494</xdr:rowOff>
    </xdr:from>
    <xdr:to>
      <xdr:col>25</xdr:col>
      <xdr:colOff>556259</xdr:colOff>
      <xdr:row>24</xdr:row>
      <xdr:rowOff>12595</xdr:rowOff>
    </xdr:to>
    <xdr:sp macro="" textlink="">
      <xdr:nvSpPr>
        <xdr:cNvPr id="1838" name="AutoShape 1653">
          <a:extLst>
            <a:ext uri="{FF2B5EF4-FFF2-40B4-BE49-F238E27FC236}">
              <a16:creationId xmlns:a16="http://schemas.microsoft.com/office/drawing/2014/main" id="{D6850B25-4C8C-4D48-870E-9AFFE5959EB1}"/>
            </a:ext>
          </a:extLst>
        </xdr:cNvPr>
        <xdr:cNvSpPr>
          <a:spLocks/>
        </xdr:cNvSpPr>
      </xdr:nvSpPr>
      <xdr:spPr bwMode="auto">
        <a:xfrm rot="10800000">
          <a:off x="16398744" y="3283511"/>
          <a:ext cx="468094" cy="69022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24</xdr:col>
      <xdr:colOff>653746</xdr:colOff>
      <xdr:row>21</xdr:row>
      <xdr:rowOff>36956</xdr:rowOff>
    </xdr:from>
    <xdr:ext cx="249554" cy="259558"/>
    <xdr:sp macro="" textlink="">
      <xdr:nvSpPr>
        <xdr:cNvPr id="1839" name="Text Box 1563">
          <a:extLst>
            <a:ext uri="{FF2B5EF4-FFF2-40B4-BE49-F238E27FC236}">
              <a16:creationId xmlns:a16="http://schemas.microsoft.com/office/drawing/2014/main" id="{B568928C-E89B-460B-BEFC-0B66FD836701}"/>
            </a:ext>
          </a:extLst>
        </xdr:cNvPr>
        <xdr:cNvSpPr txBox="1">
          <a:spLocks noChangeArrowheads="1"/>
        </xdr:cNvSpPr>
      </xdr:nvSpPr>
      <xdr:spPr bwMode="auto">
        <a:xfrm>
          <a:off x="16287341" y="3503741"/>
          <a:ext cx="249554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27</xdr:col>
      <xdr:colOff>3810</xdr:colOff>
      <xdr:row>17</xdr:row>
      <xdr:rowOff>11430</xdr:rowOff>
    </xdr:from>
    <xdr:to>
      <xdr:col>27</xdr:col>
      <xdr:colOff>161290</xdr:colOff>
      <xdr:row>17</xdr:row>
      <xdr:rowOff>154305</xdr:rowOff>
    </xdr:to>
    <xdr:sp macro="" textlink="">
      <xdr:nvSpPr>
        <xdr:cNvPr id="1840" name="六角形 1839">
          <a:extLst>
            <a:ext uri="{FF2B5EF4-FFF2-40B4-BE49-F238E27FC236}">
              <a16:creationId xmlns:a16="http://schemas.microsoft.com/office/drawing/2014/main" id="{35156058-9C39-4704-A501-525C37291D0B}"/>
            </a:ext>
          </a:extLst>
        </xdr:cNvPr>
        <xdr:cNvSpPr/>
      </xdr:nvSpPr>
      <xdr:spPr bwMode="auto">
        <a:xfrm>
          <a:off x="17697450" y="2823210"/>
          <a:ext cx="157480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293369</xdr:colOff>
      <xdr:row>21</xdr:row>
      <xdr:rowOff>21</xdr:rowOff>
    </xdr:from>
    <xdr:to>
      <xdr:col>28</xdr:col>
      <xdr:colOff>221736</xdr:colOff>
      <xdr:row>24</xdr:row>
      <xdr:rowOff>101173</xdr:rowOff>
    </xdr:to>
    <xdr:sp macro="" textlink="">
      <xdr:nvSpPr>
        <xdr:cNvPr id="1841" name="Freeform 601">
          <a:extLst>
            <a:ext uri="{FF2B5EF4-FFF2-40B4-BE49-F238E27FC236}">
              <a16:creationId xmlns:a16="http://schemas.microsoft.com/office/drawing/2014/main" id="{BE0AE4A3-891D-4680-B340-70606F23281B}"/>
            </a:ext>
          </a:extLst>
        </xdr:cNvPr>
        <xdr:cNvSpPr>
          <a:spLocks/>
        </xdr:cNvSpPr>
      </xdr:nvSpPr>
      <xdr:spPr bwMode="auto">
        <a:xfrm flipH="1">
          <a:off x="17987009" y="3482361"/>
          <a:ext cx="606547" cy="60407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209 w 13615"/>
            <a:gd name="connsiteY0" fmla="*/ 15007 h 15007"/>
            <a:gd name="connsiteX1" fmla="*/ 13615 w 13615"/>
            <a:gd name="connsiteY1" fmla="*/ 5007 h 15007"/>
            <a:gd name="connsiteX2" fmla="*/ 0 w 13615"/>
            <a:gd name="connsiteY2" fmla="*/ 1 h 15007"/>
            <a:gd name="connsiteX0" fmla="*/ 13209 w 13615"/>
            <a:gd name="connsiteY0" fmla="*/ 15006 h 15006"/>
            <a:gd name="connsiteX1" fmla="*/ 13615 w 13615"/>
            <a:gd name="connsiteY1" fmla="*/ 5006 h 15006"/>
            <a:gd name="connsiteX2" fmla="*/ 0 w 13615"/>
            <a:gd name="connsiteY2" fmla="*/ 0 h 15006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3354"/>
            <a:gd name="connsiteY0" fmla="*/ 17448 h 30602"/>
            <a:gd name="connsiteX1" fmla="*/ 13178 w 13354"/>
            <a:gd name="connsiteY1" fmla="*/ 30471 h 30602"/>
            <a:gd name="connsiteX2" fmla="*/ 11984 w 13354"/>
            <a:gd name="connsiteY2" fmla="*/ 7448 h 30602"/>
            <a:gd name="connsiteX3" fmla="*/ 1 w 13354"/>
            <a:gd name="connsiteY3" fmla="*/ 0 h 30602"/>
            <a:gd name="connsiteX0" fmla="*/ 16009 w 16009"/>
            <a:gd name="connsiteY0" fmla="*/ 32332 h 32332"/>
            <a:gd name="connsiteX1" fmla="*/ 13178 w 16009"/>
            <a:gd name="connsiteY1" fmla="*/ 30471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3528 w 16009"/>
            <a:gd name="connsiteY1" fmla="*/ 29599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528 w 16009"/>
            <a:gd name="connsiteY2" fmla="*/ 295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878 w 16009"/>
            <a:gd name="connsiteY2" fmla="*/ 28727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995 w 16009"/>
            <a:gd name="connsiteY2" fmla="*/ 270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709 w 16709"/>
            <a:gd name="connsiteY0" fmla="*/ 31983 h 31983"/>
            <a:gd name="connsiteX1" fmla="*/ 11312 w 16709"/>
            <a:gd name="connsiteY1" fmla="*/ 30239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944 w 16709"/>
            <a:gd name="connsiteY1" fmla="*/ 30065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2361 w 13449"/>
            <a:gd name="connsiteY0" fmla="*/ 28321 h 28321"/>
            <a:gd name="connsiteX1" fmla="*/ 13412 w 13449"/>
            <a:gd name="connsiteY1" fmla="*/ 25239 h 28321"/>
            <a:gd name="connsiteX2" fmla="*/ 11984 w 13449"/>
            <a:gd name="connsiteY2" fmla="*/ 7448 h 28321"/>
            <a:gd name="connsiteX3" fmla="*/ 1 w 13449"/>
            <a:gd name="connsiteY3" fmla="*/ 0 h 28321"/>
            <a:gd name="connsiteX0" fmla="*/ 13412 w 13412"/>
            <a:gd name="connsiteY0" fmla="*/ 25239 h 25239"/>
            <a:gd name="connsiteX1" fmla="*/ 11984 w 13412"/>
            <a:gd name="connsiteY1" fmla="*/ 7448 h 25239"/>
            <a:gd name="connsiteX2" fmla="*/ 1 w 13412"/>
            <a:gd name="connsiteY2" fmla="*/ 0 h 25239"/>
            <a:gd name="connsiteX0" fmla="*/ 13412 w 13697"/>
            <a:gd name="connsiteY0" fmla="*/ 25239 h 25239"/>
            <a:gd name="connsiteX1" fmla="*/ 12684 w 13697"/>
            <a:gd name="connsiteY1" fmla="*/ 13843 h 25239"/>
            <a:gd name="connsiteX2" fmla="*/ 1 w 13697"/>
            <a:gd name="connsiteY2" fmla="*/ 0 h 25239"/>
            <a:gd name="connsiteX0" fmla="*/ 1305 w 31387"/>
            <a:gd name="connsiteY0" fmla="*/ 17099 h 17099"/>
            <a:gd name="connsiteX1" fmla="*/ 577 w 31387"/>
            <a:gd name="connsiteY1" fmla="*/ 5703 h 17099"/>
            <a:gd name="connsiteX2" fmla="*/ 31387 w 31387"/>
            <a:gd name="connsiteY2" fmla="*/ 0 h 17099"/>
            <a:gd name="connsiteX0" fmla="*/ 728 w 30810"/>
            <a:gd name="connsiteY0" fmla="*/ 17099 h 17099"/>
            <a:gd name="connsiteX1" fmla="*/ 0 w 30810"/>
            <a:gd name="connsiteY1" fmla="*/ 5703 h 17099"/>
            <a:gd name="connsiteX2" fmla="*/ 30810 w 30810"/>
            <a:gd name="connsiteY2" fmla="*/ 0 h 17099"/>
            <a:gd name="connsiteX0" fmla="*/ 31 w 30113"/>
            <a:gd name="connsiteY0" fmla="*/ 17099 h 17099"/>
            <a:gd name="connsiteX1" fmla="*/ 3 w 30113"/>
            <a:gd name="connsiteY1" fmla="*/ 5877 h 17099"/>
            <a:gd name="connsiteX2" fmla="*/ 30113 w 30113"/>
            <a:gd name="connsiteY2" fmla="*/ 0 h 17099"/>
            <a:gd name="connsiteX0" fmla="*/ 320 w 30402"/>
            <a:gd name="connsiteY0" fmla="*/ 17099 h 17099"/>
            <a:gd name="connsiteX1" fmla="*/ 292 w 30402"/>
            <a:gd name="connsiteY1" fmla="*/ 5877 h 17099"/>
            <a:gd name="connsiteX2" fmla="*/ 30402 w 30402"/>
            <a:gd name="connsiteY2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256 w 38264"/>
            <a:gd name="connsiteY0" fmla="*/ 17099 h 17099"/>
            <a:gd name="connsiteX1" fmla="*/ 345 w 38264"/>
            <a:gd name="connsiteY1" fmla="*/ 6284 h 17099"/>
            <a:gd name="connsiteX2" fmla="*/ 37126 w 38264"/>
            <a:gd name="connsiteY2" fmla="*/ 6337 h 17099"/>
            <a:gd name="connsiteX3" fmla="*/ 30338 w 38264"/>
            <a:gd name="connsiteY3" fmla="*/ 0 h 17099"/>
            <a:gd name="connsiteX0" fmla="*/ 256 w 37126"/>
            <a:gd name="connsiteY0" fmla="*/ 17099 h 17099"/>
            <a:gd name="connsiteX1" fmla="*/ 345 w 37126"/>
            <a:gd name="connsiteY1" fmla="*/ 6284 h 17099"/>
            <a:gd name="connsiteX2" fmla="*/ 37126 w 37126"/>
            <a:gd name="connsiteY2" fmla="*/ 6337 h 17099"/>
            <a:gd name="connsiteX3" fmla="*/ 30338 w 37126"/>
            <a:gd name="connsiteY3" fmla="*/ 0 h 17099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126"/>
            <a:gd name="connsiteY0" fmla="*/ 18436 h 18436"/>
            <a:gd name="connsiteX1" fmla="*/ 345 w 37126"/>
            <a:gd name="connsiteY1" fmla="*/ 7621 h 18436"/>
            <a:gd name="connsiteX2" fmla="*/ 37126 w 37126"/>
            <a:gd name="connsiteY2" fmla="*/ 7674 h 18436"/>
            <a:gd name="connsiteX3" fmla="*/ 36518 w 37126"/>
            <a:gd name="connsiteY3" fmla="*/ 0 h 18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7126" h="18436">
              <a:moveTo>
                <a:pt x="256" y="18436"/>
              </a:moveTo>
              <a:cubicBezTo>
                <a:pt x="-59" y="14657"/>
                <a:pt x="-141" y="7942"/>
                <a:pt x="345" y="7621"/>
              </a:cubicBezTo>
              <a:cubicBezTo>
                <a:pt x="4236" y="7203"/>
                <a:pt x="32108" y="7666"/>
                <a:pt x="37126" y="7674"/>
              </a:cubicBezTo>
              <a:cubicBezTo>
                <a:pt x="36547" y="4892"/>
                <a:pt x="36328" y="2200"/>
                <a:pt x="36518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154305</xdr:colOff>
      <xdr:row>22</xdr:row>
      <xdr:rowOff>154253</xdr:rowOff>
    </xdr:from>
    <xdr:to>
      <xdr:col>28</xdr:col>
      <xdr:colOff>294820</xdr:colOff>
      <xdr:row>23</xdr:row>
      <xdr:rowOff>97008</xdr:rowOff>
    </xdr:to>
    <xdr:sp macro="" textlink="">
      <xdr:nvSpPr>
        <xdr:cNvPr id="1842" name="AutoShape 605">
          <a:extLst>
            <a:ext uri="{FF2B5EF4-FFF2-40B4-BE49-F238E27FC236}">
              <a16:creationId xmlns:a16="http://schemas.microsoft.com/office/drawing/2014/main" id="{FA60D29B-8C89-4C77-A802-3F49238A15D1}"/>
            </a:ext>
          </a:extLst>
        </xdr:cNvPr>
        <xdr:cNvSpPr>
          <a:spLocks noChangeArrowheads="1"/>
        </xdr:cNvSpPr>
      </xdr:nvSpPr>
      <xdr:spPr bwMode="auto">
        <a:xfrm>
          <a:off x="18526125" y="3804233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321199</xdr:colOff>
      <xdr:row>19</xdr:row>
      <xdr:rowOff>121303</xdr:rowOff>
    </xdr:from>
    <xdr:to>
      <xdr:col>28</xdr:col>
      <xdr:colOff>331546</xdr:colOff>
      <xdr:row>24</xdr:row>
      <xdr:rowOff>151909</xdr:rowOff>
    </xdr:to>
    <xdr:sp macro="" textlink="">
      <xdr:nvSpPr>
        <xdr:cNvPr id="1843" name="Freeform 217">
          <a:extLst>
            <a:ext uri="{FF2B5EF4-FFF2-40B4-BE49-F238E27FC236}">
              <a16:creationId xmlns:a16="http://schemas.microsoft.com/office/drawing/2014/main" id="{24D07D0C-4F94-45C1-993C-4034BC909269}"/>
            </a:ext>
          </a:extLst>
        </xdr:cNvPr>
        <xdr:cNvSpPr>
          <a:spLocks/>
        </xdr:cNvSpPr>
      </xdr:nvSpPr>
      <xdr:spPr bwMode="auto">
        <a:xfrm rot="16200000" flipV="1">
          <a:off x="18263790" y="3697592"/>
          <a:ext cx="868806" cy="1034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54" h="8159">
              <a:moveTo>
                <a:pt x="10654" y="2551"/>
              </a:moveTo>
              <a:cubicBezTo>
                <a:pt x="9627" y="-4398"/>
                <a:pt x="8283" y="5109"/>
                <a:pt x="6539" y="4620"/>
              </a:cubicBezTo>
              <a:cubicBezTo>
                <a:pt x="5382" y="4008"/>
                <a:pt x="319" y="8922"/>
                <a:pt x="0" y="80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28</xdr:col>
      <xdr:colOff>351583</xdr:colOff>
      <xdr:row>22</xdr:row>
      <xdr:rowOff>155559</xdr:rowOff>
    </xdr:from>
    <xdr:to>
      <xdr:col>28</xdr:col>
      <xdr:colOff>467487</xdr:colOff>
      <xdr:row>24</xdr:row>
      <xdr:rowOff>160497</xdr:rowOff>
    </xdr:to>
    <xdr:sp macro="" textlink="">
      <xdr:nvSpPr>
        <xdr:cNvPr id="1844" name="Text Box 1620">
          <a:extLst>
            <a:ext uri="{FF2B5EF4-FFF2-40B4-BE49-F238E27FC236}">
              <a16:creationId xmlns:a16="http://schemas.microsoft.com/office/drawing/2014/main" id="{91642D85-C283-4B43-B22E-4ECA8A9CD80E}"/>
            </a:ext>
          </a:extLst>
        </xdr:cNvPr>
        <xdr:cNvSpPr txBox="1">
          <a:spLocks noChangeArrowheads="1"/>
        </xdr:cNvSpPr>
      </xdr:nvSpPr>
      <xdr:spPr bwMode="auto">
        <a:xfrm>
          <a:off x="18693112" y="3782931"/>
          <a:ext cx="115904" cy="33870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28</xdr:col>
      <xdr:colOff>222884</xdr:colOff>
      <xdr:row>20</xdr:row>
      <xdr:rowOff>57150</xdr:rowOff>
    </xdr:from>
    <xdr:to>
      <xdr:col>28</xdr:col>
      <xdr:colOff>222884</xdr:colOff>
      <xdr:row>22</xdr:row>
      <xdr:rowOff>78104</xdr:rowOff>
    </xdr:to>
    <xdr:sp macro="" textlink="">
      <xdr:nvSpPr>
        <xdr:cNvPr id="1845" name="Line 638">
          <a:extLst>
            <a:ext uri="{FF2B5EF4-FFF2-40B4-BE49-F238E27FC236}">
              <a16:creationId xmlns:a16="http://schemas.microsoft.com/office/drawing/2014/main" id="{2D5A5737-89FA-43C2-A38B-6495D90B0CEC}"/>
            </a:ext>
          </a:extLst>
        </xdr:cNvPr>
        <xdr:cNvSpPr>
          <a:spLocks noChangeShapeType="1"/>
        </xdr:cNvSpPr>
      </xdr:nvSpPr>
      <xdr:spPr bwMode="auto">
        <a:xfrm flipH="1" flipV="1">
          <a:off x="18594704" y="3371850"/>
          <a:ext cx="0" cy="3562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593111</xdr:colOff>
      <xdr:row>20</xdr:row>
      <xdr:rowOff>110489</xdr:rowOff>
    </xdr:from>
    <xdr:to>
      <xdr:col>28</xdr:col>
      <xdr:colOff>598991</xdr:colOff>
      <xdr:row>24</xdr:row>
      <xdr:rowOff>144878</xdr:rowOff>
    </xdr:to>
    <xdr:sp macro="" textlink="">
      <xdr:nvSpPr>
        <xdr:cNvPr id="1846" name="Freeform 217">
          <a:extLst>
            <a:ext uri="{FF2B5EF4-FFF2-40B4-BE49-F238E27FC236}">
              <a16:creationId xmlns:a16="http://schemas.microsoft.com/office/drawing/2014/main" id="{F6D3D6F3-CBBB-40DC-9CF1-7B3ED2C26240}"/>
            </a:ext>
          </a:extLst>
        </xdr:cNvPr>
        <xdr:cNvSpPr>
          <a:spLocks/>
        </xdr:cNvSpPr>
      </xdr:nvSpPr>
      <xdr:spPr bwMode="auto">
        <a:xfrm rot="16200000" flipV="1">
          <a:off x="18615396" y="3774724"/>
          <a:ext cx="704949" cy="588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  <a:gd name="connsiteX0" fmla="*/ 8114 w 8114"/>
            <a:gd name="connsiteY0" fmla="*/ 3126 h 5683"/>
            <a:gd name="connsiteX1" fmla="*/ 4252 w 8114"/>
            <a:gd name="connsiteY1" fmla="*/ 5661 h 5683"/>
            <a:gd name="connsiteX2" fmla="*/ 0 w 8114"/>
            <a:gd name="connsiteY2" fmla="*/ 668 h 56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114" h="5683">
              <a:moveTo>
                <a:pt x="8114" y="3126"/>
              </a:moveTo>
              <a:cubicBezTo>
                <a:pt x="7150" y="-5391"/>
                <a:pt x="5889" y="6261"/>
                <a:pt x="4252" y="5661"/>
              </a:cubicBezTo>
              <a:cubicBezTo>
                <a:pt x="3166" y="4911"/>
                <a:pt x="299" y="1728"/>
                <a:pt x="0" y="66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28</xdr:col>
      <xdr:colOff>306704</xdr:colOff>
      <xdr:row>22</xdr:row>
      <xdr:rowOff>13335</xdr:rowOff>
    </xdr:from>
    <xdr:to>
      <xdr:col>28</xdr:col>
      <xdr:colOff>611505</xdr:colOff>
      <xdr:row>22</xdr:row>
      <xdr:rowOff>133350</xdr:rowOff>
    </xdr:to>
    <xdr:sp macro="" textlink="">
      <xdr:nvSpPr>
        <xdr:cNvPr id="1847" name="Text Box 1620">
          <a:extLst>
            <a:ext uri="{FF2B5EF4-FFF2-40B4-BE49-F238E27FC236}">
              <a16:creationId xmlns:a16="http://schemas.microsoft.com/office/drawing/2014/main" id="{D87AE3FC-3A01-48B7-8EF0-B1E86B8C2D8A}"/>
            </a:ext>
          </a:extLst>
        </xdr:cNvPr>
        <xdr:cNvSpPr txBox="1">
          <a:spLocks noChangeArrowheads="1"/>
        </xdr:cNvSpPr>
      </xdr:nvSpPr>
      <xdr:spPr bwMode="auto">
        <a:xfrm>
          <a:off x="18678524" y="3663315"/>
          <a:ext cx="304801" cy="1200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28</xdr:col>
      <xdr:colOff>236220</xdr:colOff>
      <xdr:row>21</xdr:row>
      <xdr:rowOff>160020</xdr:rowOff>
    </xdr:from>
    <xdr:to>
      <xdr:col>28</xdr:col>
      <xdr:colOff>646040</xdr:colOff>
      <xdr:row>22</xdr:row>
      <xdr:rowOff>148285</xdr:rowOff>
    </xdr:to>
    <xdr:grpSp>
      <xdr:nvGrpSpPr>
        <xdr:cNvPr id="1848" name="Group 405">
          <a:extLst>
            <a:ext uri="{FF2B5EF4-FFF2-40B4-BE49-F238E27FC236}">
              <a16:creationId xmlns:a16="http://schemas.microsoft.com/office/drawing/2014/main" id="{6C5AA1C3-9074-44CC-9E74-B210DC7103E7}"/>
            </a:ext>
          </a:extLst>
        </xdr:cNvPr>
        <xdr:cNvGrpSpPr>
          <a:grpSpLocks/>
        </xdr:cNvGrpSpPr>
      </xdr:nvGrpSpPr>
      <xdr:grpSpPr bwMode="auto">
        <a:xfrm rot="16200000">
          <a:off x="18798982" y="3532388"/>
          <a:ext cx="151135" cy="409820"/>
          <a:chOff x="718" y="97"/>
          <a:chExt cx="23" cy="15"/>
        </a:xfrm>
      </xdr:grpSpPr>
      <xdr:sp macro="" textlink="">
        <xdr:nvSpPr>
          <xdr:cNvPr id="1849" name="Freeform 406">
            <a:extLst>
              <a:ext uri="{FF2B5EF4-FFF2-40B4-BE49-F238E27FC236}">
                <a16:creationId xmlns:a16="http://schemas.microsoft.com/office/drawing/2014/main" id="{B285E1FF-2091-3B48-FC6C-69D2030CB79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50" name="Freeform 407">
            <a:extLst>
              <a:ext uri="{FF2B5EF4-FFF2-40B4-BE49-F238E27FC236}">
                <a16:creationId xmlns:a16="http://schemas.microsoft.com/office/drawing/2014/main" id="{9D36E586-F199-8344-558D-7AB66F5FAD8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27</xdr:col>
      <xdr:colOff>17145</xdr:colOff>
      <xdr:row>22</xdr:row>
      <xdr:rowOff>80009</xdr:rowOff>
    </xdr:from>
    <xdr:to>
      <xdr:col>28</xdr:col>
      <xdr:colOff>651507</xdr:colOff>
      <xdr:row>22</xdr:row>
      <xdr:rowOff>87630</xdr:rowOff>
    </xdr:to>
    <xdr:sp macro="" textlink="">
      <xdr:nvSpPr>
        <xdr:cNvPr id="1851" name="Line 638">
          <a:extLst>
            <a:ext uri="{FF2B5EF4-FFF2-40B4-BE49-F238E27FC236}">
              <a16:creationId xmlns:a16="http://schemas.microsoft.com/office/drawing/2014/main" id="{250AD03A-776E-43D2-9360-C2A91E1A4E85}"/>
            </a:ext>
          </a:extLst>
        </xdr:cNvPr>
        <xdr:cNvSpPr>
          <a:spLocks noChangeShapeType="1"/>
        </xdr:cNvSpPr>
      </xdr:nvSpPr>
      <xdr:spPr bwMode="auto">
        <a:xfrm flipH="1">
          <a:off x="17710785" y="3729989"/>
          <a:ext cx="1312542" cy="76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28</xdr:col>
      <xdr:colOff>106679</xdr:colOff>
      <xdr:row>23</xdr:row>
      <xdr:rowOff>87630</xdr:rowOff>
    </xdr:from>
    <xdr:ext cx="102871" cy="247650"/>
    <xdr:sp macro="" textlink="">
      <xdr:nvSpPr>
        <xdr:cNvPr id="1852" name="Text Box 1620">
          <a:extLst>
            <a:ext uri="{FF2B5EF4-FFF2-40B4-BE49-F238E27FC236}">
              <a16:creationId xmlns:a16="http://schemas.microsoft.com/office/drawing/2014/main" id="{7322C45B-B934-4A78-A126-D1818F1945EB}"/>
            </a:ext>
          </a:extLst>
        </xdr:cNvPr>
        <xdr:cNvSpPr txBox="1">
          <a:spLocks noChangeArrowheads="1"/>
        </xdr:cNvSpPr>
      </xdr:nvSpPr>
      <xdr:spPr bwMode="auto">
        <a:xfrm>
          <a:off x="18478499" y="3905250"/>
          <a:ext cx="102871" cy="2476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28</xdr:col>
      <xdr:colOff>494861</xdr:colOff>
      <xdr:row>22</xdr:row>
      <xdr:rowOff>83152</xdr:rowOff>
    </xdr:from>
    <xdr:to>
      <xdr:col>28</xdr:col>
      <xdr:colOff>642347</xdr:colOff>
      <xdr:row>23</xdr:row>
      <xdr:rowOff>22038</xdr:rowOff>
    </xdr:to>
    <xdr:sp macro="" textlink="">
      <xdr:nvSpPr>
        <xdr:cNvPr id="1853" name="六角形 1852">
          <a:extLst>
            <a:ext uri="{FF2B5EF4-FFF2-40B4-BE49-F238E27FC236}">
              <a16:creationId xmlns:a16="http://schemas.microsoft.com/office/drawing/2014/main" id="{6DC26D4B-B06B-486D-B728-E25D010800D5}"/>
            </a:ext>
          </a:extLst>
        </xdr:cNvPr>
        <xdr:cNvSpPr/>
      </xdr:nvSpPr>
      <xdr:spPr bwMode="auto">
        <a:xfrm>
          <a:off x="18836390" y="3710524"/>
          <a:ext cx="147486" cy="1057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147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49530</xdr:colOff>
      <xdr:row>21</xdr:row>
      <xdr:rowOff>76200</xdr:rowOff>
    </xdr:from>
    <xdr:to>
      <xdr:col>27</xdr:col>
      <xdr:colOff>234588</xdr:colOff>
      <xdr:row>22</xdr:row>
      <xdr:rowOff>54428</xdr:rowOff>
    </xdr:to>
    <xdr:sp macro="" textlink="">
      <xdr:nvSpPr>
        <xdr:cNvPr id="1854" name="六角形 1853">
          <a:extLst>
            <a:ext uri="{FF2B5EF4-FFF2-40B4-BE49-F238E27FC236}">
              <a16:creationId xmlns:a16="http://schemas.microsoft.com/office/drawing/2014/main" id="{85EBC521-CF03-494A-BB85-118F98C05BE9}"/>
            </a:ext>
          </a:extLst>
        </xdr:cNvPr>
        <xdr:cNvSpPr/>
      </xdr:nvSpPr>
      <xdr:spPr bwMode="auto">
        <a:xfrm>
          <a:off x="17743170" y="3558540"/>
          <a:ext cx="185058" cy="1458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147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544830</xdr:colOff>
      <xdr:row>22</xdr:row>
      <xdr:rowOff>91440</xdr:rowOff>
    </xdr:from>
    <xdr:to>
      <xdr:col>28</xdr:col>
      <xdr:colOff>51708</xdr:colOff>
      <xdr:row>23</xdr:row>
      <xdr:rowOff>69668</xdr:rowOff>
    </xdr:to>
    <xdr:sp macro="" textlink="">
      <xdr:nvSpPr>
        <xdr:cNvPr id="1855" name="六角形 1854">
          <a:extLst>
            <a:ext uri="{FF2B5EF4-FFF2-40B4-BE49-F238E27FC236}">
              <a16:creationId xmlns:a16="http://schemas.microsoft.com/office/drawing/2014/main" id="{D94EFFA0-AE40-468F-8975-24C036D86C84}"/>
            </a:ext>
          </a:extLst>
        </xdr:cNvPr>
        <xdr:cNvSpPr/>
      </xdr:nvSpPr>
      <xdr:spPr bwMode="auto">
        <a:xfrm>
          <a:off x="18238470" y="3741420"/>
          <a:ext cx="185058" cy="1458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147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280035</xdr:colOff>
      <xdr:row>23</xdr:row>
      <xdr:rowOff>41910</xdr:rowOff>
    </xdr:from>
    <xdr:to>
      <xdr:col>27</xdr:col>
      <xdr:colOff>461010</xdr:colOff>
      <xdr:row>24</xdr:row>
      <xdr:rowOff>11430</xdr:rowOff>
    </xdr:to>
    <xdr:sp macro="" textlink="">
      <xdr:nvSpPr>
        <xdr:cNvPr id="1856" name="六角形 1855">
          <a:extLst>
            <a:ext uri="{FF2B5EF4-FFF2-40B4-BE49-F238E27FC236}">
              <a16:creationId xmlns:a16="http://schemas.microsoft.com/office/drawing/2014/main" id="{1CB51C50-BCA0-4FFF-A3D8-B0190E962FEF}"/>
            </a:ext>
          </a:extLst>
        </xdr:cNvPr>
        <xdr:cNvSpPr/>
      </xdr:nvSpPr>
      <xdr:spPr bwMode="auto">
        <a:xfrm>
          <a:off x="17973675" y="3859530"/>
          <a:ext cx="180975" cy="1371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224790</xdr:colOff>
      <xdr:row>20</xdr:row>
      <xdr:rowOff>0</xdr:rowOff>
    </xdr:from>
    <xdr:to>
      <xdr:col>27</xdr:col>
      <xdr:colOff>405765</xdr:colOff>
      <xdr:row>20</xdr:row>
      <xdr:rowOff>137160</xdr:rowOff>
    </xdr:to>
    <xdr:sp macro="" textlink="">
      <xdr:nvSpPr>
        <xdr:cNvPr id="1857" name="六角形 1856">
          <a:extLst>
            <a:ext uri="{FF2B5EF4-FFF2-40B4-BE49-F238E27FC236}">
              <a16:creationId xmlns:a16="http://schemas.microsoft.com/office/drawing/2014/main" id="{6FD024E5-6EE0-403E-8C46-18BEA1556198}"/>
            </a:ext>
          </a:extLst>
        </xdr:cNvPr>
        <xdr:cNvSpPr/>
      </xdr:nvSpPr>
      <xdr:spPr bwMode="auto">
        <a:xfrm>
          <a:off x="17918430" y="3314700"/>
          <a:ext cx="180975" cy="1371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299085</xdr:colOff>
      <xdr:row>22</xdr:row>
      <xdr:rowOff>74295</xdr:rowOff>
    </xdr:from>
    <xdr:to>
      <xdr:col>27</xdr:col>
      <xdr:colOff>299085</xdr:colOff>
      <xdr:row>24</xdr:row>
      <xdr:rowOff>95249</xdr:rowOff>
    </xdr:to>
    <xdr:sp macro="" textlink="">
      <xdr:nvSpPr>
        <xdr:cNvPr id="1858" name="Line 638">
          <a:extLst>
            <a:ext uri="{FF2B5EF4-FFF2-40B4-BE49-F238E27FC236}">
              <a16:creationId xmlns:a16="http://schemas.microsoft.com/office/drawing/2014/main" id="{9B970C1B-B4D7-4E3D-8F6F-D438CA730A89}"/>
            </a:ext>
          </a:extLst>
        </xdr:cNvPr>
        <xdr:cNvSpPr>
          <a:spLocks noChangeShapeType="1"/>
        </xdr:cNvSpPr>
      </xdr:nvSpPr>
      <xdr:spPr bwMode="auto">
        <a:xfrm flipH="1" flipV="1">
          <a:off x="17992725" y="3724275"/>
          <a:ext cx="0" cy="3562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28</xdr:col>
      <xdr:colOff>157468</xdr:colOff>
      <xdr:row>22</xdr:row>
      <xdr:rowOff>8644</xdr:rowOff>
    </xdr:from>
    <xdr:ext cx="122567" cy="127728"/>
    <xdr:pic>
      <xdr:nvPicPr>
        <xdr:cNvPr id="1859" name="図 1858">
          <a:extLst>
            <a:ext uri="{FF2B5EF4-FFF2-40B4-BE49-F238E27FC236}">
              <a16:creationId xmlns:a16="http://schemas.microsoft.com/office/drawing/2014/main" id="{08F145B7-2678-417A-A593-2F4F6733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29288" y="3658624"/>
          <a:ext cx="122567" cy="127728"/>
        </a:xfrm>
        <a:prstGeom prst="rect">
          <a:avLst/>
        </a:prstGeom>
      </xdr:spPr>
    </xdr:pic>
    <xdr:clientData/>
  </xdr:oneCellAnchor>
  <xdr:twoCellAnchor>
    <xdr:from>
      <xdr:col>27</xdr:col>
      <xdr:colOff>245745</xdr:colOff>
      <xdr:row>22</xdr:row>
      <xdr:rowOff>24765</xdr:rowOff>
    </xdr:from>
    <xdr:to>
      <xdr:col>27</xdr:col>
      <xdr:colOff>347693</xdr:colOff>
      <xdr:row>22</xdr:row>
      <xdr:rowOff>118504</xdr:rowOff>
    </xdr:to>
    <xdr:sp macro="" textlink="">
      <xdr:nvSpPr>
        <xdr:cNvPr id="1860" name="Oval 609">
          <a:extLst>
            <a:ext uri="{FF2B5EF4-FFF2-40B4-BE49-F238E27FC236}">
              <a16:creationId xmlns:a16="http://schemas.microsoft.com/office/drawing/2014/main" id="{819C938B-39A9-4226-B663-AD282AC0264F}"/>
            </a:ext>
          </a:extLst>
        </xdr:cNvPr>
        <xdr:cNvSpPr>
          <a:spLocks noChangeArrowheads="1"/>
        </xdr:cNvSpPr>
      </xdr:nvSpPr>
      <xdr:spPr bwMode="auto">
        <a:xfrm>
          <a:off x="17939385" y="3674745"/>
          <a:ext cx="101948" cy="9373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29</xdr:col>
      <xdr:colOff>222607</xdr:colOff>
      <xdr:row>19</xdr:row>
      <xdr:rowOff>102895</xdr:rowOff>
    </xdr:from>
    <xdr:to>
      <xdr:col>29</xdr:col>
      <xdr:colOff>382901</xdr:colOff>
      <xdr:row>20</xdr:row>
      <xdr:rowOff>60973</xdr:rowOff>
    </xdr:to>
    <xdr:sp macro="" textlink="">
      <xdr:nvSpPr>
        <xdr:cNvPr id="1861" name="六角形 1860">
          <a:extLst>
            <a:ext uri="{FF2B5EF4-FFF2-40B4-BE49-F238E27FC236}">
              <a16:creationId xmlns:a16="http://schemas.microsoft.com/office/drawing/2014/main" id="{EB38F42A-0375-497F-AC9F-10D88958392B}"/>
            </a:ext>
          </a:extLst>
        </xdr:cNvPr>
        <xdr:cNvSpPr/>
      </xdr:nvSpPr>
      <xdr:spPr bwMode="auto">
        <a:xfrm>
          <a:off x="19272607" y="3249955"/>
          <a:ext cx="160294" cy="1257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22860</xdr:colOff>
      <xdr:row>19</xdr:row>
      <xdr:rowOff>102895</xdr:rowOff>
    </xdr:from>
    <xdr:to>
      <xdr:col>29</xdr:col>
      <xdr:colOff>200413</xdr:colOff>
      <xdr:row>20</xdr:row>
      <xdr:rowOff>56041</xdr:rowOff>
    </xdr:to>
    <xdr:sp macro="" textlink="">
      <xdr:nvSpPr>
        <xdr:cNvPr id="1862" name="六角形 1861">
          <a:extLst>
            <a:ext uri="{FF2B5EF4-FFF2-40B4-BE49-F238E27FC236}">
              <a16:creationId xmlns:a16="http://schemas.microsoft.com/office/drawing/2014/main" id="{6536B09E-1BAF-4D59-8B1E-5300437EAD9A}"/>
            </a:ext>
          </a:extLst>
        </xdr:cNvPr>
        <xdr:cNvSpPr/>
      </xdr:nvSpPr>
      <xdr:spPr bwMode="auto">
        <a:xfrm>
          <a:off x="19072860" y="3249955"/>
          <a:ext cx="177553" cy="1207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29</xdr:col>
      <xdr:colOff>74646</xdr:colOff>
      <xdr:row>19</xdr:row>
      <xdr:rowOff>19050</xdr:rowOff>
    </xdr:from>
    <xdr:ext cx="280623" cy="69070"/>
    <xdr:sp macro="" textlink="">
      <xdr:nvSpPr>
        <xdr:cNvPr id="1863" name="Text Box 1664">
          <a:extLst>
            <a:ext uri="{FF2B5EF4-FFF2-40B4-BE49-F238E27FC236}">
              <a16:creationId xmlns:a16="http://schemas.microsoft.com/office/drawing/2014/main" id="{3C58A97D-4E96-4E35-A17B-E6C4911FD8D7}"/>
            </a:ext>
          </a:extLst>
        </xdr:cNvPr>
        <xdr:cNvSpPr txBox="1">
          <a:spLocks noChangeArrowheads="1"/>
        </xdr:cNvSpPr>
      </xdr:nvSpPr>
      <xdr:spPr bwMode="auto">
        <a:xfrm>
          <a:off x="19124646" y="3166110"/>
          <a:ext cx="280623" cy="6907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0.4+0.7+0.4</a:t>
          </a:r>
        </a:p>
      </xdr:txBody>
    </xdr:sp>
    <xdr:clientData/>
  </xdr:oneCellAnchor>
  <xdr:twoCellAnchor>
    <xdr:from>
      <xdr:col>27</xdr:col>
      <xdr:colOff>100965</xdr:colOff>
      <xdr:row>22</xdr:row>
      <xdr:rowOff>118110</xdr:rowOff>
    </xdr:from>
    <xdr:to>
      <xdr:col>27</xdr:col>
      <xdr:colOff>258445</xdr:colOff>
      <xdr:row>23</xdr:row>
      <xdr:rowOff>93345</xdr:rowOff>
    </xdr:to>
    <xdr:sp macro="" textlink="">
      <xdr:nvSpPr>
        <xdr:cNvPr id="1864" name="六角形 1863">
          <a:extLst>
            <a:ext uri="{FF2B5EF4-FFF2-40B4-BE49-F238E27FC236}">
              <a16:creationId xmlns:a16="http://schemas.microsoft.com/office/drawing/2014/main" id="{A7590DAC-30A1-4D87-9D06-71AEEE84CC79}"/>
            </a:ext>
          </a:extLst>
        </xdr:cNvPr>
        <xdr:cNvSpPr/>
      </xdr:nvSpPr>
      <xdr:spPr bwMode="auto">
        <a:xfrm>
          <a:off x="17794605" y="3768090"/>
          <a:ext cx="157480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302894</xdr:colOff>
      <xdr:row>20</xdr:row>
      <xdr:rowOff>127635</xdr:rowOff>
    </xdr:from>
    <xdr:to>
      <xdr:col>28</xdr:col>
      <xdr:colOff>220979</xdr:colOff>
      <xdr:row>22</xdr:row>
      <xdr:rowOff>85725</xdr:rowOff>
    </xdr:to>
    <xdr:sp macro="" textlink="">
      <xdr:nvSpPr>
        <xdr:cNvPr id="1865" name="AutoShape 1653">
          <a:extLst>
            <a:ext uri="{FF2B5EF4-FFF2-40B4-BE49-F238E27FC236}">
              <a16:creationId xmlns:a16="http://schemas.microsoft.com/office/drawing/2014/main" id="{3F750D90-F7FA-432E-AC5B-18A0D300DFF1}"/>
            </a:ext>
          </a:extLst>
        </xdr:cNvPr>
        <xdr:cNvSpPr>
          <a:spLocks/>
        </xdr:cNvSpPr>
      </xdr:nvSpPr>
      <xdr:spPr bwMode="auto">
        <a:xfrm rot="16200000">
          <a:off x="18147982" y="3290887"/>
          <a:ext cx="293370" cy="59626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27</xdr:col>
      <xdr:colOff>419099</xdr:colOff>
      <xdr:row>20</xdr:row>
      <xdr:rowOff>14096</xdr:rowOff>
    </xdr:from>
    <xdr:ext cx="401956" cy="149734"/>
    <xdr:sp macro="" textlink="">
      <xdr:nvSpPr>
        <xdr:cNvPr id="1866" name="Text Box 1563">
          <a:extLst>
            <a:ext uri="{FF2B5EF4-FFF2-40B4-BE49-F238E27FC236}">
              <a16:creationId xmlns:a16="http://schemas.microsoft.com/office/drawing/2014/main" id="{C3DBA37C-F335-4152-A886-BFD1D499B39A}"/>
            </a:ext>
          </a:extLst>
        </xdr:cNvPr>
        <xdr:cNvSpPr txBox="1">
          <a:spLocks noChangeArrowheads="1"/>
        </xdr:cNvSpPr>
      </xdr:nvSpPr>
      <xdr:spPr bwMode="auto">
        <a:xfrm>
          <a:off x="18112739" y="3328796"/>
          <a:ext cx="401956" cy="14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29</xdr:col>
      <xdr:colOff>398145</xdr:colOff>
      <xdr:row>19</xdr:row>
      <xdr:rowOff>91440</xdr:rowOff>
    </xdr:from>
    <xdr:to>
      <xdr:col>29</xdr:col>
      <xdr:colOff>568083</xdr:colOff>
      <xdr:row>20</xdr:row>
      <xdr:rowOff>60962</xdr:rowOff>
    </xdr:to>
    <xdr:sp macro="" textlink="">
      <xdr:nvSpPr>
        <xdr:cNvPr id="1867" name="六角形 1866">
          <a:extLst>
            <a:ext uri="{FF2B5EF4-FFF2-40B4-BE49-F238E27FC236}">
              <a16:creationId xmlns:a16="http://schemas.microsoft.com/office/drawing/2014/main" id="{4A68A60A-2C43-436C-B374-4DBF7E4A4DD0}"/>
            </a:ext>
          </a:extLst>
        </xdr:cNvPr>
        <xdr:cNvSpPr/>
      </xdr:nvSpPr>
      <xdr:spPr bwMode="auto">
        <a:xfrm>
          <a:off x="19448145" y="3238500"/>
          <a:ext cx="169938" cy="1371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29</xdr:col>
      <xdr:colOff>182880</xdr:colOff>
      <xdr:row>20</xdr:row>
      <xdr:rowOff>91426</xdr:rowOff>
    </xdr:from>
    <xdr:to>
      <xdr:col>30</xdr:col>
      <xdr:colOff>154304</xdr:colOff>
      <xdr:row>24</xdr:row>
      <xdr:rowOff>150495</xdr:rowOff>
    </xdr:to>
    <xdr:sp macro="" textlink="">
      <xdr:nvSpPr>
        <xdr:cNvPr id="1868" name="Freeform 601">
          <a:extLst>
            <a:ext uri="{FF2B5EF4-FFF2-40B4-BE49-F238E27FC236}">
              <a16:creationId xmlns:a16="http://schemas.microsoft.com/office/drawing/2014/main" id="{94B56E5B-15B5-40A5-AD50-73A60487E36A}"/>
            </a:ext>
          </a:extLst>
        </xdr:cNvPr>
        <xdr:cNvSpPr>
          <a:spLocks/>
        </xdr:cNvSpPr>
      </xdr:nvSpPr>
      <xdr:spPr bwMode="auto">
        <a:xfrm flipH="1">
          <a:off x="19232880" y="3406126"/>
          <a:ext cx="649604" cy="72962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209 w 13615"/>
            <a:gd name="connsiteY0" fmla="*/ 15007 h 15007"/>
            <a:gd name="connsiteX1" fmla="*/ 13615 w 13615"/>
            <a:gd name="connsiteY1" fmla="*/ 5007 h 15007"/>
            <a:gd name="connsiteX2" fmla="*/ 0 w 13615"/>
            <a:gd name="connsiteY2" fmla="*/ 1 h 15007"/>
            <a:gd name="connsiteX0" fmla="*/ 13209 w 13615"/>
            <a:gd name="connsiteY0" fmla="*/ 15006 h 15006"/>
            <a:gd name="connsiteX1" fmla="*/ 13615 w 13615"/>
            <a:gd name="connsiteY1" fmla="*/ 5006 h 15006"/>
            <a:gd name="connsiteX2" fmla="*/ 0 w 13615"/>
            <a:gd name="connsiteY2" fmla="*/ 0 h 15006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3354"/>
            <a:gd name="connsiteY0" fmla="*/ 17448 h 30602"/>
            <a:gd name="connsiteX1" fmla="*/ 13178 w 13354"/>
            <a:gd name="connsiteY1" fmla="*/ 30471 h 30602"/>
            <a:gd name="connsiteX2" fmla="*/ 11984 w 13354"/>
            <a:gd name="connsiteY2" fmla="*/ 7448 h 30602"/>
            <a:gd name="connsiteX3" fmla="*/ 1 w 13354"/>
            <a:gd name="connsiteY3" fmla="*/ 0 h 30602"/>
            <a:gd name="connsiteX0" fmla="*/ 16009 w 16009"/>
            <a:gd name="connsiteY0" fmla="*/ 32332 h 32332"/>
            <a:gd name="connsiteX1" fmla="*/ 13178 w 16009"/>
            <a:gd name="connsiteY1" fmla="*/ 30471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3528 w 16009"/>
            <a:gd name="connsiteY1" fmla="*/ 29599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528 w 16009"/>
            <a:gd name="connsiteY2" fmla="*/ 295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878 w 16009"/>
            <a:gd name="connsiteY2" fmla="*/ 28727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995 w 16009"/>
            <a:gd name="connsiteY2" fmla="*/ 270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709 w 16709"/>
            <a:gd name="connsiteY0" fmla="*/ 31983 h 31983"/>
            <a:gd name="connsiteX1" fmla="*/ 11312 w 16709"/>
            <a:gd name="connsiteY1" fmla="*/ 30239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944 w 16709"/>
            <a:gd name="connsiteY1" fmla="*/ 30065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2361 w 13449"/>
            <a:gd name="connsiteY0" fmla="*/ 28321 h 28321"/>
            <a:gd name="connsiteX1" fmla="*/ 13412 w 13449"/>
            <a:gd name="connsiteY1" fmla="*/ 25239 h 28321"/>
            <a:gd name="connsiteX2" fmla="*/ 11984 w 13449"/>
            <a:gd name="connsiteY2" fmla="*/ 7448 h 28321"/>
            <a:gd name="connsiteX3" fmla="*/ 1 w 13449"/>
            <a:gd name="connsiteY3" fmla="*/ 0 h 28321"/>
            <a:gd name="connsiteX0" fmla="*/ 13412 w 13412"/>
            <a:gd name="connsiteY0" fmla="*/ 25239 h 25239"/>
            <a:gd name="connsiteX1" fmla="*/ 11984 w 13412"/>
            <a:gd name="connsiteY1" fmla="*/ 7448 h 25239"/>
            <a:gd name="connsiteX2" fmla="*/ 1 w 13412"/>
            <a:gd name="connsiteY2" fmla="*/ 0 h 25239"/>
            <a:gd name="connsiteX0" fmla="*/ 13412 w 13697"/>
            <a:gd name="connsiteY0" fmla="*/ 25239 h 25239"/>
            <a:gd name="connsiteX1" fmla="*/ 12684 w 13697"/>
            <a:gd name="connsiteY1" fmla="*/ 13843 h 25239"/>
            <a:gd name="connsiteX2" fmla="*/ 1 w 13697"/>
            <a:gd name="connsiteY2" fmla="*/ 0 h 25239"/>
            <a:gd name="connsiteX0" fmla="*/ 1305 w 31387"/>
            <a:gd name="connsiteY0" fmla="*/ 17099 h 17099"/>
            <a:gd name="connsiteX1" fmla="*/ 577 w 31387"/>
            <a:gd name="connsiteY1" fmla="*/ 5703 h 17099"/>
            <a:gd name="connsiteX2" fmla="*/ 31387 w 31387"/>
            <a:gd name="connsiteY2" fmla="*/ 0 h 17099"/>
            <a:gd name="connsiteX0" fmla="*/ 728 w 30810"/>
            <a:gd name="connsiteY0" fmla="*/ 17099 h 17099"/>
            <a:gd name="connsiteX1" fmla="*/ 0 w 30810"/>
            <a:gd name="connsiteY1" fmla="*/ 5703 h 17099"/>
            <a:gd name="connsiteX2" fmla="*/ 30810 w 30810"/>
            <a:gd name="connsiteY2" fmla="*/ 0 h 17099"/>
            <a:gd name="connsiteX0" fmla="*/ 31 w 30113"/>
            <a:gd name="connsiteY0" fmla="*/ 17099 h 17099"/>
            <a:gd name="connsiteX1" fmla="*/ 3 w 30113"/>
            <a:gd name="connsiteY1" fmla="*/ 5877 h 17099"/>
            <a:gd name="connsiteX2" fmla="*/ 30113 w 30113"/>
            <a:gd name="connsiteY2" fmla="*/ 0 h 17099"/>
            <a:gd name="connsiteX0" fmla="*/ 320 w 30402"/>
            <a:gd name="connsiteY0" fmla="*/ 17099 h 17099"/>
            <a:gd name="connsiteX1" fmla="*/ 292 w 30402"/>
            <a:gd name="connsiteY1" fmla="*/ 5877 h 17099"/>
            <a:gd name="connsiteX2" fmla="*/ 30402 w 30402"/>
            <a:gd name="connsiteY2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256 w 38264"/>
            <a:gd name="connsiteY0" fmla="*/ 17099 h 17099"/>
            <a:gd name="connsiteX1" fmla="*/ 345 w 38264"/>
            <a:gd name="connsiteY1" fmla="*/ 6284 h 17099"/>
            <a:gd name="connsiteX2" fmla="*/ 37126 w 38264"/>
            <a:gd name="connsiteY2" fmla="*/ 6337 h 17099"/>
            <a:gd name="connsiteX3" fmla="*/ 30338 w 38264"/>
            <a:gd name="connsiteY3" fmla="*/ 0 h 17099"/>
            <a:gd name="connsiteX0" fmla="*/ 256 w 37126"/>
            <a:gd name="connsiteY0" fmla="*/ 17099 h 17099"/>
            <a:gd name="connsiteX1" fmla="*/ 345 w 37126"/>
            <a:gd name="connsiteY1" fmla="*/ 6284 h 17099"/>
            <a:gd name="connsiteX2" fmla="*/ 37126 w 37126"/>
            <a:gd name="connsiteY2" fmla="*/ 6337 h 17099"/>
            <a:gd name="connsiteX3" fmla="*/ 30338 w 37126"/>
            <a:gd name="connsiteY3" fmla="*/ 0 h 17099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126"/>
            <a:gd name="connsiteY0" fmla="*/ 18436 h 18436"/>
            <a:gd name="connsiteX1" fmla="*/ 345 w 37126"/>
            <a:gd name="connsiteY1" fmla="*/ 7621 h 18436"/>
            <a:gd name="connsiteX2" fmla="*/ 37126 w 37126"/>
            <a:gd name="connsiteY2" fmla="*/ 7674 h 18436"/>
            <a:gd name="connsiteX3" fmla="*/ 36518 w 37126"/>
            <a:gd name="connsiteY3" fmla="*/ 0 h 18436"/>
            <a:gd name="connsiteX0" fmla="*/ 35 w 38887"/>
            <a:gd name="connsiteY0" fmla="*/ 25413 h 25413"/>
            <a:gd name="connsiteX1" fmla="*/ 2106 w 38887"/>
            <a:gd name="connsiteY1" fmla="*/ 7621 h 25413"/>
            <a:gd name="connsiteX2" fmla="*/ 38887 w 38887"/>
            <a:gd name="connsiteY2" fmla="*/ 7674 h 25413"/>
            <a:gd name="connsiteX3" fmla="*/ 38279 w 38887"/>
            <a:gd name="connsiteY3" fmla="*/ 0 h 25413"/>
            <a:gd name="connsiteX0" fmla="*/ 24 w 38876"/>
            <a:gd name="connsiteY0" fmla="*/ 25413 h 25413"/>
            <a:gd name="connsiteX1" fmla="*/ 2095 w 38876"/>
            <a:gd name="connsiteY1" fmla="*/ 7621 h 25413"/>
            <a:gd name="connsiteX2" fmla="*/ 38876 w 38876"/>
            <a:gd name="connsiteY2" fmla="*/ 7674 h 25413"/>
            <a:gd name="connsiteX3" fmla="*/ 38268 w 38876"/>
            <a:gd name="connsiteY3" fmla="*/ 0 h 25413"/>
            <a:gd name="connsiteX0" fmla="*/ 248 w 39100"/>
            <a:gd name="connsiteY0" fmla="*/ 25413 h 25413"/>
            <a:gd name="connsiteX1" fmla="*/ 2319 w 39100"/>
            <a:gd name="connsiteY1" fmla="*/ 7621 h 25413"/>
            <a:gd name="connsiteX2" fmla="*/ 39100 w 39100"/>
            <a:gd name="connsiteY2" fmla="*/ 7674 h 25413"/>
            <a:gd name="connsiteX3" fmla="*/ 38492 w 39100"/>
            <a:gd name="connsiteY3" fmla="*/ 0 h 25413"/>
            <a:gd name="connsiteX0" fmla="*/ 244 w 39096"/>
            <a:gd name="connsiteY0" fmla="*/ 25413 h 25413"/>
            <a:gd name="connsiteX1" fmla="*/ 2315 w 39096"/>
            <a:gd name="connsiteY1" fmla="*/ 7621 h 25413"/>
            <a:gd name="connsiteX2" fmla="*/ 39096 w 39096"/>
            <a:gd name="connsiteY2" fmla="*/ 7674 h 25413"/>
            <a:gd name="connsiteX3" fmla="*/ 38488 w 39096"/>
            <a:gd name="connsiteY3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38989 w 38989"/>
            <a:gd name="connsiteY2" fmla="*/ 7674 h 25413"/>
            <a:gd name="connsiteX3" fmla="*/ 38381 w 38989"/>
            <a:gd name="connsiteY3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38989 w 38989"/>
            <a:gd name="connsiteY3" fmla="*/ 7674 h 25413"/>
            <a:gd name="connsiteX4" fmla="*/ 38381 w 38989"/>
            <a:gd name="connsiteY4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38989 w 38989"/>
            <a:gd name="connsiteY3" fmla="*/ 7674 h 25413"/>
            <a:gd name="connsiteX4" fmla="*/ 38381 w 38989"/>
            <a:gd name="connsiteY4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13344 w 38989"/>
            <a:gd name="connsiteY3" fmla="*/ 5895 h 25413"/>
            <a:gd name="connsiteX4" fmla="*/ 38989 w 38989"/>
            <a:gd name="connsiteY4" fmla="*/ 7674 h 25413"/>
            <a:gd name="connsiteX5" fmla="*/ 38381 w 38989"/>
            <a:gd name="connsiteY5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13344 w 38989"/>
            <a:gd name="connsiteY3" fmla="*/ 5895 h 25413"/>
            <a:gd name="connsiteX4" fmla="*/ 38989 w 38989"/>
            <a:gd name="connsiteY4" fmla="*/ 7674 h 25413"/>
            <a:gd name="connsiteX5" fmla="*/ 38381 w 38989"/>
            <a:gd name="connsiteY5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8470 w 38989"/>
            <a:gd name="connsiteY3" fmla="*/ 5568 h 25413"/>
            <a:gd name="connsiteX4" fmla="*/ 38989 w 38989"/>
            <a:gd name="connsiteY4" fmla="*/ 7674 h 25413"/>
            <a:gd name="connsiteX5" fmla="*/ 38381 w 38989"/>
            <a:gd name="connsiteY5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9166 w 38989"/>
            <a:gd name="connsiteY3" fmla="*/ 5764 h 25413"/>
            <a:gd name="connsiteX4" fmla="*/ 38989 w 38989"/>
            <a:gd name="connsiteY4" fmla="*/ 7674 h 25413"/>
            <a:gd name="connsiteX5" fmla="*/ 38381 w 38989"/>
            <a:gd name="connsiteY5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9166 w 38989"/>
            <a:gd name="connsiteY3" fmla="*/ 5764 h 25413"/>
            <a:gd name="connsiteX4" fmla="*/ 38989 w 38989"/>
            <a:gd name="connsiteY4" fmla="*/ 7674 h 25413"/>
            <a:gd name="connsiteX5" fmla="*/ 38381 w 38989"/>
            <a:gd name="connsiteY5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9166 w 38989"/>
            <a:gd name="connsiteY3" fmla="*/ 5764 h 25413"/>
            <a:gd name="connsiteX4" fmla="*/ 12880 w 38989"/>
            <a:gd name="connsiteY4" fmla="*/ 1048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8238 w 38989"/>
            <a:gd name="connsiteY3" fmla="*/ 4847 h 25413"/>
            <a:gd name="connsiteX4" fmla="*/ 12880 w 38989"/>
            <a:gd name="connsiteY4" fmla="*/ 1048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8238 w 38989"/>
            <a:gd name="connsiteY3" fmla="*/ 4847 h 25413"/>
            <a:gd name="connsiteX4" fmla="*/ 10559 w 38989"/>
            <a:gd name="connsiteY4" fmla="*/ 262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10559 w 38989"/>
            <a:gd name="connsiteY4" fmla="*/ 262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310 w 38989"/>
            <a:gd name="connsiteY3" fmla="*/ 458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194 w 38989"/>
            <a:gd name="connsiteY3" fmla="*/ 530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7194 w 38989"/>
            <a:gd name="connsiteY2" fmla="*/ 6615 h 25413"/>
            <a:gd name="connsiteX3" fmla="*/ 7194 w 38989"/>
            <a:gd name="connsiteY3" fmla="*/ 530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413 h 25413"/>
            <a:gd name="connsiteX1" fmla="*/ 5943 w 38989"/>
            <a:gd name="connsiteY1" fmla="*/ 7796 h 25413"/>
            <a:gd name="connsiteX2" fmla="*/ 6150 w 38989"/>
            <a:gd name="connsiteY2" fmla="*/ 6746 h 25413"/>
            <a:gd name="connsiteX3" fmla="*/ 7194 w 38989"/>
            <a:gd name="connsiteY3" fmla="*/ 5305 h 25413"/>
            <a:gd name="connsiteX4" fmla="*/ 8354 w 38989"/>
            <a:gd name="connsiteY4" fmla="*/ 327 h 25413"/>
            <a:gd name="connsiteX5" fmla="*/ 38989 w 38989"/>
            <a:gd name="connsiteY5" fmla="*/ 7674 h 25413"/>
            <a:gd name="connsiteX6" fmla="*/ 38381 w 38989"/>
            <a:gd name="connsiteY6" fmla="*/ 0 h 25413"/>
            <a:gd name="connsiteX0" fmla="*/ 137 w 38989"/>
            <a:gd name="connsiteY0" fmla="*/ 25086 h 25086"/>
            <a:gd name="connsiteX1" fmla="*/ 5943 w 38989"/>
            <a:gd name="connsiteY1" fmla="*/ 7469 h 25086"/>
            <a:gd name="connsiteX2" fmla="*/ 6150 w 38989"/>
            <a:gd name="connsiteY2" fmla="*/ 6419 h 25086"/>
            <a:gd name="connsiteX3" fmla="*/ 7194 w 38989"/>
            <a:gd name="connsiteY3" fmla="*/ 4978 h 25086"/>
            <a:gd name="connsiteX4" fmla="*/ 8354 w 38989"/>
            <a:gd name="connsiteY4" fmla="*/ 0 h 25086"/>
            <a:gd name="connsiteX5" fmla="*/ 38989 w 38989"/>
            <a:gd name="connsiteY5" fmla="*/ 7347 h 25086"/>
            <a:gd name="connsiteX0" fmla="*/ 137 w 39917"/>
            <a:gd name="connsiteY0" fmla="*/ 25086 h 25086"/>
            <a:gd name="connsiteX1" fmla="*/ 5943 w 39917"/>
            <a:gd name="connsiteY1" fmla="*/ 7469 h 25086"/>
            <a:gd name="connsiteX2" fmla="*/ 6150 w 39917"/>
            <a:gd name="connsiteY2" fmla="*/ 6419 h 25086"/>
            <a:gd name="connsiteX3" fmla="*/ 7194 w 39917"/>
            <a:gd name="connsiteY3" fmla="*/ 4978 h 25086"/>
            <a:gd name="connsiteX4" fmla="*/ 8354 w 39917"/>
            <a:gd name="connsiteY4" fmla="*/ 0 h 25086"/>
            <a:gd name="connsiteX5" fmla="*/ 39917 w 39917"/>
            <a:gd name="connsiteY5" fmla="*/ 208 h 25086"/>
            <a:gd name="connsiteX0" fmla="*/ 137 w 39917"/>
            <a:gd name="connsiteY0" fmla="*/ 25086 h 25086"/>
            <a:gd name="connsiteX1" fmla="*/ 5943 w 39917"/>
            <a:gd name="connsiteY1" fmla="*/ 7469 h 25086"/>
            <a:gd name="connsiteX2" fmla="*/ 6150 w 39917"/>
            <a:gd name="connsiteY2" fmla="*/ 6419 h 25086"/>
            <a:gd name="connsiteX3" fmla="*/ 7194 w 39917"/>
            <a:gd name="connsiteY3" fmla="*/ 4978 h 25086"/>
            <a:gd name="connsiteX4" fmla="*/ 8354 w 39917"/>
            <a:gd name="connsiteY4" fmla="*/ 0 h 25086"/>
            <a:gd name="connsiteX5" fmla="*/ 39917 w 39917"/>
            <a:gd name="connsiteY5" fmla="*/ 208 h 25086"/>
            <a:gd name="connsiteX0" fmla="*/ 137 w 39569"/>
            <a:gd name="connsiteY0" fmla="*/ 25086 h 25086"/>
            <a:gd name="connsiteX1" fmla="*/ 5943 w 39569"/>
            <a:gd name="connsiteY1" fmla="*/ 7469 h 25086"/>
            <a:gd name="connsiteX2" fmla="*/ 6150 w 39569"/>
            <a:gd name="connsiteY2" fmla="*/ 6419 h 25086"/>
            <a:gd name="connsiteX3" fmla="*/ 7194 w 39569"/>
            <a:gd name="connsiteY3" fmla="*/ 4978 h 25086"/>
            <a:gd name="connsiteX4" fmla="*/ 8354 w 39569"/>
            <a:gd name="connsiteY4" fmla="*/ 0 h 25086"/>
            <a:gd name="connsiteX5" fmla="*/ 39569 w 39569"/>
            <a:gd name="connsiteY5" fmla="*/ 405 h 25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9569" h="25086">
              <a:moveTo>
                <a:pt x="137" y="25086"/>
              </a:moveTo>
              <a:cubicBezTo>
                <a:pt x="-1111" y="20667"/>
                <a:pt x="6623" y="24592"/>
                <a:pt x="5943" y="7469"/>
              </a:cubicBezTo>
              <a:cubicBezTo>
                <a:pt x="7235" y="4500"/>
                <a:pt x="5400" y="8076"/>
                <a:pt x="6150" y="6419"/>
              </a:cubicBezTo>
              <a:cubicBezTo>
                <a:pt x="7538" y="6277"/>
                <a:pt x="9669" y="6898"/>
                <a:pt x="7194" y="4978"/>
              </a:cubicBezTo>
              <a:cubicBezTo>
                <a:pt x="7890" y="3658"/>
                <a:pt x="7445" y="2957"/>
                <a:pt x="8354" y="0"/>
              </a:cubicBezTo>
              <a:cubicBezTo>
                <a:pt x="13324" y="318"/>
                <a:pt x="34023" y="56"/>
                <a:pt x="39569" y="40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30</xdr:col>
      <xdr:colOff>22860</xdr:colOff>
      <xdr:row>19</xdr:row>
      <xdr:rowOff>85725</xdr:rowOff>
    </xdr:from>
    <xdr:to>
      <xdr:col>30</xdr:col>
      <xdr:colOff>203835</xdr:colOff>
      <xdr:row>20</xdr:row>
      <xdr:rowOff>55245</xdr:rowOff>
    </xdr:to>
    <xdr:sp macro="" textlink="">
      <xdr:nvSpPr>
        <xdr:cNvPr id="1869" name="六角形 1868">
          <a:extLst>
            <a:ext uri="{FF2B5EF4-FFF2-40B4-BE49-F238E27FC236}">
              <a16:creationId xmlns:a16="http://schemas.microsoft.com/office/drawing/2014/main" id="{CFD80D84-63D3-4684-A0B3-D89ED22D44E8}"/>
            </a:ext>
          </a:extLst>
        </xdr:cNvPr>
        <xdr:cNvSpPr/>
      </xdr:nvSpPr>
      <xdr:spPr bwMode="auto">
        <a:xfrm>
          <a:off x="19751040" y="3232785"/>
          <a:ext cx="180975" cy="1371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30</xdr:col>
      <xdr:colOff>15240</xdr:colOff>
      <xdr:row>19</xdr:row>
      <xdr:rowOff>99059</xdr:rowOff>
    </xdr:from>
    <xdr:to>
      <xdr:col>30</xdr:col>
      <xdr:colOff>142874</xdr:colOff>
      <xdr:row>24</xdr:row>
      <xdr:rowOff>60958</xdr:rowOff>
    </xdr:to>
    <xdr:sp macro="" textlink="">
      <xdr:nvSpPr>
        <xdr:cNvPr id="1870" name="Line 638">
          <a:extLst>
            <a:ext uri="{FF2B5EF4-FFF2-40B4-BE49-F238E27FC236}">
              <a16:creationId xmlns:a16="http://schemas.microsoft.com/office/drawing/2014/main" id="{042CB11C-94B5-4DA9-966A-189D9EA9D132}"/>
            </a:ext>
          </a:extLst>
        </xdr:cNvPr>
        <xdr:cNvSpPr>
          <a:spLocks noChangeShapeType="1"/>
        </xdr:cNvSpPr>
      </xdr:nvSpPr>
      <xdr:spPr bwMode="auto">
        <a:xfrm flipH="1" flipV="1">
          <a:off x="19743420" y="3246119"/>
          <a:ext cx="127634" cy="8000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17145</xdr:colOff>
      <xdr:row>22</xdr:row>
      <xdr:rowOff>80009</xdr:rowOff>
    </xdr:from>
    <xdr:to>
      <xdr:col>27</xdr:col>
      <xdr:colOff>17145</xdr:colOff>
      <xdr:row>24</xdr:row>
      <xdr:rowOff>100963</xdr:rowOff>
    </xdr:to>
    <xdr:sp macro="" textlink="">
      <xdr:nvSpPr>
        <xdr:cNvPr id="1871" name="Line 638">
          <a:extLst>
            <a:ext uri="{FF2B5EF4-FFF2-40B4-BE49-F238E27FC236}">
              <a16:creationId xmlns:a16="http://schemas.microsoft.com/office/drawing/2014/main" id="{5E82614B-0183-4E98-B517-D93C0E35AE3D}"/>
            </a:ext>
          </a:extLst>
        </xdr:cNvPr>
        <xdr:cNvSpPr>
          <a:spLocks noChangeShapeType="1"/>
        </xdr:cNvSpPr>
      </xdr:nvSpPr>
      <xdr:spPr bwMode="auto">
        <a:xfrm flipH="1" flipV="1">
          <a:off x="17710785" y="3729989"/>
          <a:ext cx="0" cy="3562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333375</xdr:colOff>
      <xdr:row>21</xdr:row>
      <xdr:rowOff>139066</xdr:rowOff>
    </xdr:from>
    <xdr:to>
      <xdr:col>30</xdr:col>
      <xdr:colOff>352425</xdr:colOff>
      <xdr:row>21</xdr:row>
      <xdr:rowOff>140970</xdr:rowOff>
    </xdr:to>
    <xdr:sp macro="" textlink="">
      <xdr:nvSpPr>
        <xdr:cNvPr id="1872" name="Line 638">
          <a:extLst>
            <a:ext uri="{FF2B5EF4-FFF2-40B4-BE49-F238E27FC236}">
              <a16:creationId xmlns:a16="http://schemas.microsoft.com/office/drawing/2014/main" id="{21010A55-F651-4D80-AB1C-CB282A8AFE3B}"/>
            </a:ext>
          </a:extLst>
        </xdr:cNvPr>
        <xdr:cNvSpPr>
          <a:spLocks noChangeShapeType="1"/>
        </xdr:cNvSpPr>
      </xdr:nvSpPr>
      <xdr:spPr bwMode="auto">
        <a:xfrm flipH="1" flipV="1">
          <a:off x="19383375" y="3621406"/>
          <a:ext cx="697230" cy="19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230505</xdr:colOff>
      <xdr:row>23</xdr:row>
      <xdr:rowOff>108585</xdr:rowOff>
    </xdr:from>
    <xdr:to>
      <xdr:col>30</xdr:col>
      <xdr:colOff>390799</xdr:colOff>
      <xdr:row>24</xdr:row>
      <xdr:rowOff>66663</xdr:rowOff>
    </xdr:to>
    <xdr:sp macro="" textlink="">
      <xdr:nvSpPr>
        <xdr:cNvPr id="1873" name="六角形 1872">
          <a:extLst>
            <a:ext uri="{FF2B5EF4-FFF2-40B4-BE49-F238E27FC236}">
              <a16:creationId xmlns:a16="http://schemas.microsoft.com/office/drawing/2014/main" id="{A3E4C905-8A3F-4D5E-AD9D-7C1AF85B5F4B}"/>
            </a:ext>
          </a:extLst>
        </xdr:cNvPr>
        <xdr:cNvSpPr/>
      </xdr:nvSpPr>
      <xdr:spPr bwMode="auto">
        <a:xfrm>
          <a:off x="19958685" y="3926205"/>
          <a:ext cx="160294" cy="1257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30</xdr:col>
      <xdr:colOff>152397</xdr:colOff>
      <xdr:row>19</xdr:row>
      <xdr:rowOff>68579</xdr:rowOff>
    </xdr:from>
    <xdr:to>
      <xdr:col>30</xdr:col>
      <xdr:colOff>188594</xdr:colOff>
      <xdr:row>24</xdr:row>
      <xdr:rowOff>66675</xdr:rowOff>
    </xdr:to>
    <xdr:sp macro="" textlink="">
      <xdr:nvSpPr>
        <xdr:cNvPr id="1874" name="Line 638">
          <a:extLst>
            <a:ext uri="{FF2B5EF4-FFF2-40B4-BE49-F238E27FC236}">
              <a16:creationId xmlns:a16="http://schemas.microsoft.com/office/drawing/2014/main" id="{35131641-E571-4BCE-931E-5648DDED36FD}"/>
            </a:ext>
          </a:extLst>
        </xdr:cNvPr>
        <xdr:cNvSpPr>
          <a:spLocks noChangeShapeType="1"/>
        </xdr:cNvSpPr>
      </xdr:nvSpPr>
      <xdr:spPr bwMode="auto">
        <a:xfrm flipH="1" flipV="1">
          <a:off x="19880577" y="3215639"/>
          <a:ext cx="36197" cy="8362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657225</xdr:colOff>
      <xdr:row>20</xdr:row>
      <xdr:rowOff>104724</xdr:rowOff>
    </xdr:from>
    <xdr:to>
      <xdr:col>30</xdr:col>
      <xdr:colOff>76200</xdr:colOff>
      <xdr:row>21</xdr:row>
      <xdr:rowOff>20956</xdr:rowOff>
    </xdr:to>
    <xdr:sp macro="" textlink="">
      <xdr:nvSpPr>
        <xdr:cNvPr id="1875" name="AutoShape 605">
          <a:extLst>
            <a:ext uri="{FF2B5EF4-FFF2-40B4-BE49-F238E27FC236}">
              <a16:creationId xmlns:a16="http://schemas.microsoft.com/office/drawing/2014/main" id="{5CFF6744-F727-4123-90C7-218F5C6FA1B3}"/>
            </a:ext>
          </a:extLst>
        </xdr:cNvPr>
        <xdr:cNvSpPr>
          <a:spLocks noChangeArrowheads="1"/>
        </xdr:cNvSpPr>
      </xdr:nvSpPr>
      <xdr:spPr bwMode="auto">
        <a:xfrm>
          <a:off x="19707225" y="3419424"/>
          <a:ext cx="97155" cy="8387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29</xdr:col>
      <xdr:colOff>653415</xdr:colOff>
      <xdr:row>24</xdr:row>
      <xdr:rowOff>53340</xdr:rowOff>
    </xdr:from>
    <xdr:ext cx="135255" cy="104775"/>
    <xdr:sp macro="" textlink="">
      <xdr:nvSpPr>
        <xdr:cNvPr id="1876" name="Text Box 1620">
          <a:extLst>
            <a:ext uri="{FF2B5EF4-FFF2-40B4-BE49-F238E27FC236}">
              <a16:creationId xmlns:a16="http://schemas.microsoft.com/office/drawing/2014/main" id="{9762B7D6-41B5-42D3-B603-6DC218563EFB}"/>
            </a:ext>
          </a:extLst>
        </xdr:cNvPr>
        <xdr:cNvSpPr txBox="1">
          <a:spLocks noChangeArrowheads="1"/>
        </xdr:cNvSpPr>
      </xdr:nvSpPr>
      <xdr:spPr bwMode="auto">
        <a:xfrm>
          <a:off x="19703415" y="4038600"/>
          <a:ext cx="135255" cy="10477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JA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285749</xdr:colOff>
      <xdr:row>21</xdr:row>
      <xdr:rowOff>160020</xdr:rowOff>
    </xdr:from>
    <xdr:ext cx="497205" cy="112395"/>
    <xdr:sp macro="" textlink="">
      <xdr:nvSpPr>
        <xdr:cNvPr id="1877" name="Text Box 1300">
          <a:extLst>
            <a:ext uri="{FF2B5EF4-FFF2-40B4-BE49-F238E27FC236}">
              <a16:creationId xmlns:a16="http://schemas.microsoft.com/office/drawing/2014/main" id="{EC24DA57-A7B8-4D33-8286-BBAA188E44E0}"/>
            </a:ext>
          </a:extLst>
        </xdr:cNvPr>
        <xdr:cNvSpPr txBox="1">
          <a:spLocks noChangeArrowheads="1"/>
        </xdr:cNvSpPr>
      </xdr:nvSpPr>
      <xdr:spPr bwMode="auto">
        <a:xfrm>
          <a:off x="19335749" y="3642360"/>
          <a:ext cx="497205" cy="112395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三島二丁目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30</xdr:col>
      <xdr:colOff>28575</xdr:colOff>
      <xdr:row>23</xdr:row>
      <xdr:rowOff>85724</xdr:rowOff>
    </xdr:from>
    <xdr:ext cx="213592" cy="90032"/>
    <xdr:pic>
      <xdr:nvPicPr>
        <xdr:cNvPr id="1878" name="図 1877">
          <a:extLst>
            <a:ext uri="{FF2B5EF4-FFF2-40B4-BE49-F238E27FC236}">
              <a16:creationId xmlns:a16="http://schemas.microsoft.com/office/drawing/2014/main" id="{51BB83C2-9150-4B8E-BA06-6421C1B0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56755" y="3903344"/>
          <a:ext cx="213592" cy="90032"/>
        </a:xfrm>
        <a:prstGeom prst="rect">
          <a:avLst/>
        </a:prstGeom>
      </xdr:spPr>
    </xdr:pic>
    <xdr:clientData/>
  </xdr:oneCellAnchor>
  <xdr:oneCellAnchor>
    <xdr:from>
      <xdr:col>30</xdr:col>
      <xdr:colOff>68345</xdr:colOff>
      <xdr:row>21</xdr:row>
      <xdr:rowOff>91191</xdr:rowOff>
    </xdr:from>
    <xdr:ext cx="101200" cy="97363"/>
    <xdr:pic>
      <xdr:nvPicPr>
        <xdr:cNvPr id="1879" name="図 1878">
          <a:extLst>
            <a:ext uri="{FF2B5EF4-FFF2-40B4-BE49-F238E27FC236}">
              <a16:creationId xmlns:a16="http://schemas.microsoft.com/office/drawing/2014/main" id="{7EFE432D-7AA1-4A9D-8FDD-61533204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96525" y="3573531"/>
          <a:ext cx="101200" cy="97363"/>
        </a:xfrm>
        <a:prstGeom prst="rect">
          <a:avLst/>
        </a:prstGeom>
      </xdr:spPr>
    </xdr:pic>
    <xdr:clientData/>
  </xdr:oneCellAnchor>
  <xdr:oneCellAnchor>
    <xdr:from>
      <xdr:col>29</xdr:col>
      <xdr:colOff>459105</xdr:colOff>
      <xdr:row>21</xdr:row>
      <xdr:rowOff>20955</xdr:rowOff>
    </xdr:from>
    <xdr:ext cx="135255" cy="104775"/>
    <xdr:sp macro="" textlink="">
      <xdr:nvSpPr>
        <xdr:cNvPr id="1880" name="Text Box 1620">
          <a:extLst>
            <a:ext uri="{FF2B5EF4-FFF2-40B4-BE49-F238E27FC236}">
              <a16:creationId xmlns:a16="http://schemas.microsoft.com/office/drawing/2014/main" id="{B621C3C1-C8EB-4FA2-9C84-D1A4495731BD}"/>
            </a:ext>
          </a:extLst>
        </xdr:cNvPr>
        <xdr:cNvSpPr txBox="1">
          <a:spLocks noChangeArrowheads="1"/>
        </xdr:cNvSpPr>
      </xdr:nvSpPr>
      <xdr:spPr bwMode="auto">
        <a:xfrm>
          <a:off x="19509105" y="3503295"/>
          <a:ext cx="135255" cy="10477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歩道橋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30</xdr:col>
      <xdr:colOff>257175</xdr:colOff>
      <xdr:row>24</xdr:row>
      <xdr:rowOff>66676</xdr:rowOff>
    </xdr:from>
    <xdr:ext cx="342900" cy="68580"/>
    <xdr:sp macro="" textlink="">
      <xdr:nvSpPr>
        <xdr:cNvPr id="1881" name="Text Box 1620">
          <a:extLst>
            <a:ext uri="{FF2B5EF4-FFF2-40B4-BE49-F238E27FC236}">
              <a16:creationId xmlns:a16="http://schemas.microsoft.com/office/drawing/2014/main" id="{9A087329-4025-45AB-8BC3-8C8FB07B6838}"/>
            </a:ext>
          </a:extLst>
        </xdr:cNvPr>
        <xdr:cNvSpPr txBox="1">
          <a:spLocks noChangeArrowheads="1"/>
        </xdr:cNvSpPr>
      </xdr:nvSpPr>
      <xdr:spPr bwMode="auto">
        <a:xfrm>
          <a:off x="19985355" y="4051936"/>
          <a:ext cx="342900" cy="6858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温水ﾌﾟｰﾙ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29</xdr:col>
      <xdr:colOff>61548</xdr:colOff>
      <xdr:row>21</xdr:row>
      <xdr:rowOff>10843</xdr:rowOff>
    </xdr:from>
    <xdr:to>
      <xdr:col>30</xdr:col>
      <xdr:colOff>411345</xdr:colOff>
      <xdr:row>21</xdr:row>
      <xdr:rowOff>30272</xdr:rowOff>
    </xdr:to>
    <xdr:sp macro="" textlink="">
      <xdr:nvSpPr>
        <xdr:cNvPr id="1882" name="Freeform 217">
          <a:extLst>
            <a:ext uri="{FF2B5EF4-FFF2-40B4-BE49-F238E27FC236}">
              <a16:creationId xmlns:a16="http://schemas.microsoft.com/office/drawing/2014/main" id="{D433B9A1-4E84-44FA-8980-BF9198B22FCE}"/>
            </a:ext>
          </a:extLst>
        </xdr:cNvPr>
        <xdr:cNvSpPr>
          <a:spLocks/>
        </xdr:cNvSpPr>
      </xdr:nvSpPr>
      <xdr:spPr bwMode="auto">
        <a:xfrm rot="10800000">
          <a:off x="19111548" y="3493183"/>
          <a:ext cx="1027977" cy="1942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11195 w 11195"/>
            <a:gd name="connsiteY0" fmla="*/ 5484 h 6194"/>
            <a:gd name="connsiteX1" fmla="*/ 6525 w 11195"/>
            <a:gd name="connsiteY1" fmla="*/ 5309 h 6194"/>
            <a:gd name="connsiteX2" fmla="*/ 3697 w 11195"/>
            <a:gd name="connsiteY2" fmla="*/ 4008 h 6194"/>
            <a:gd name="connsiteX3" fmla="*/ 1708 w 11195"/>
            <a:gd name="connsiteY3" fmla="*/ 2574 h 6194"/>
            <a:gd name="connsiteX4" fmla="*/ 0 w 11195"/>
            <a:gd name="connsiteY4" fmla="*/ 5990 h 6194"/>
            <a:gd name="connsiteX0" fmla="*/ 10000 w 10000"/>
            <a:gd name="connsiteY0" fmla="*/ 4870 h 6016"/>
            <a:gd name="connsiteX1" fmla="*/ 5828 w 10000"/>
            <a:gd name="connsiteY1" fmla="*/ 4587 h 6016"/>
            <a:gd name="connsiteX2" fmla="*/ 3302 w 10000"/>
            <a:gd name="connsiteY2" fmla="*/ 2487 h 6016"/>
            <a:gd name="connsiteX3" fmla="*/ 1526 w 10000"/>
            <a:gd name="connsiteY3" fmla="*/ 172 h 6016"/>
            <a:gd name="connsiteX4" fmla="*/ 0 w 10000"/>
            <a:gd name="connsiteY4" fmla="*/ 5687 h 6016"/>
            <a:gd name="connsiteX0" fmla="*/ 10000 w 10000"/>
            <a:gd name="connsiteY0" fmla="*/ 8094 h 10000"/>
            <a:gd name="connsiteX1" fmla="*/ 5828 w 10000"/>
            <a:gd name="connsiteY1" fmla="*/ 7624 h 10000"/>
            <a:gd name="connsiteX2" fmla="*/ 3302 w 10000"/>
            <a:gd name="connsiteY2" fmla="*/ 4133 h 10000"/>
            <a:gd name="connsiteX3" fmla="*/ 1526 w 10000"/>
            <a:gd name="connsiteY3" fmla="*/ 285 h 10000"/>
            <a:gd name="connsiteX4" fmla="*/ 0 w 10000"/>
            <a:gd name="connsiteY4" fmla="*/ 9452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0000">
              <a:moveTo>
                <a:pt x="10000" y="8094"/>
              </a:moveTo>
              <a:cubicBezTo>
                <a:pt x="8955" y="9247"/>
                <a:pt x="6945" y="8284"/>
                <a:pt x="5828" y="7624"/>
              </a:cubicBezTo>
              <a:cubicBezTo>
                <a:pt x="4712" y="6964"/>
                <a:pt x="4020" y="5356"/>
                <a:pt x="3302" y="4133"/>
              </a:cubicBezTo>
              <a:cubicBezTo>
                <a:pt x="2585" y="2910"/>
                <a:pt x="2212" y="9768"/>
                <a:pt x="1526" y="285"/>
              </a:cubicBezTo>
              <a:cubicBezTo>
                <a:pt x="759" y="-2248"/>
                <a:pt x="212" y="13039"/>
                <a:pt x="0" y="945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28</xdr:col>
      <xdr:colOff>668655</xdr:colOff>
      <xdr:row>21</xdr:row>
      <xdr:rowOff>27756</xdr:rowOff>
    </xdr:from>
    <xdr:ext cx="398145" cy="143694"/>
    <xdr:sp macro="" textlink="">
      <xdr:nvSpPr>
        <xdr:cNvPr id="1883" name="Text Box 1620">
          <a:extLst>
            <a:ext uri="{FF2B5EF4-FFF2-40B4-BE49-F238E27FC236}">
              <a16:creationId xmlns:a16="http://schemas.microsoft.com/office/drawing/2014/main" id="{997ED369-2E93-4B91-AC7F-CF6EE8276C94}"/>
            </a:ext>
          </a:extLst>
        </xdr:cNvPr>
        <xdr:cNvSpPr txBox="1">
          <a:spLocks noChangeArrowheads="1"/>
        </xdr:cNvSpPr>
      </xdr:nvSpPr>
      <xdr:spPr bwMode="auto">
        <a:xfrm>
          <a:off x="19040475" y="3510096"/>
          <a:ext cx="398145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大正川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29</xdr:col>
      <xdr:colOff>428627</xdr:colOff>
      <xdr:row>20</xdr:row>
      <xdr:rowOff>76200</xdr:rowOff>
    </xdr:from>
    <xdr:ext cx="200024" cy="81915"/>
    <xdr:sp macro="" textlink="">
      <xdr:nvSpPr>
        <xdr:cNvPr id="1884" name="Text Box 1563">
          <a:extLst>
            <a:ext uri="{FF2B5EF4-FFF2-40B4-BE49-F238E27FC236}">
              <a16:creationId xmlns:a16="http://schemas.microsoft.com/office/drawing/2014/main" id="{3DB09BD1-8757-4D3D-96EE-2948675DF717}"/>
            </a:ext>
          </a:extLst>
        </xdr:cNvPr>
        <xdr:cNvSpPr txBox="1">
          <a:spLocks noChangeArrowheads="1"/>
        </xdr:cNvSpPr>
      </xdr:nvSpPr>
      <xdr:spPr bwMode="auto">
        <a:xfrm>
          <a:off x="19478627" y="3390900"/>
          <a:ext cx="200024" cy="819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49876</xdr:colOff>
      <xdr:row>20</xdr:row>
      <xdr:rowOff>62435</xdr:rowOff>
    </xdr:from>
    <xdr:to>
      <xdr:col>30</xdr:col>
      <xdr:colOff>474459</xdr:colOff>
      <xdr:row>24</xdr:row>
      <xdr:rowOff>20809</xdr:rowOff>
    </xdr:to>
    <xdr:sp macro="" textlink="">
      <xdr:nvSpPr>
        <xdr:cNvPr id="1885" name="AutoShape 1653">
          <a:extLst>
            <a:ext uri="{FF2B5EF4-FFF2-40B4-BE49-F238E27FC236}">
              <a16:creationId xmlns:a16="http://schemas.microsoft.com/office/drawing/2014/main" id="{35AED873-45C5-4545-9436-7E7B0CBDF1BF}"/>
            </a:ext>
          </a:extLst>
        </xdr:cNvPr>
        <xdr:cNvSpPr>
          <a:spLocks/>
        </xdr:cNvSpPr>
      </xdr:nvSpPr>
      <xdr:spPr bwMode="auto">
        <a:xfrm rot="21048442">
          <a:off x="19778056" y="3377135"/>
          <a:ext cx="424583" cy="62893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30</xdr:col>
      <xdr:colOff>432435</xdr:colOff>
      <xdr:row>21</xdr:row>
      <xdr:rowOff>57191</xdr:rowOff>
    </xdr:from>
    <xdr:ext cx="215265" cy="259558"/>
    <xdr:sp macro="" textlink="">
      <xdr:nvSpPr>
        <xdr:cNvPr id="1886" name="Text Box 1563">
          <a:extLst>
            <a:ext uri="{FF2B5EF4-FFF2-40B4-BE49-F238E27FC236}">
              <a16:creationId xmlns:a16="http://schemas.microsoft.com/office/drawing/2014/main" id="{AE6139C7-5AB1-41EB-B3D6-1231DCFC9886}"/>
            </a:ext>
          </a:extLst>
        </xdr:cNvPr>
        <xdr:cNvSpPr txBox="1">
          <a:spLocks noChangeArrowheads="1"/>
        </xdr:cNvSpPr>
      </xdr:nvSpPr>
      <xdr:spPr bwMode="auto">
        <a:xfrm>
          <a:off x="20127931" y="3523976"/>
          <a:ext cx="215265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29</xdr:col>
      <xdr:colOff>160018</xdr:colOff>
      <xdr:row>22</xdr:row>
      <xdr:rowOff>131444</xdr:rowOff>
    </xdr:from>
    <xdr:to>
      <xdr:col>29</xdr:col>
      <xdr:colOff>674369</xdr:colOff>
      <xdr:row>24</xdr:row>
      <xdr:rowOff>99059</xdr:rowOff>
    </xdr:to>
    <xdr:grpSp>
      <xdr:nvGrpSpPr>
        <xdr:cNvPr id="1887" name="グループ化 1886">
          <a:extLst>
            <a:ext uri="{FF2B5EF4-FFF2-40B4-BE49-F238E27FC236}">
              <a16:creationId xmlns:a16="http://schemas.microsoft.com/office/drawing/2014/main" id="{3C808FA9-4E18-4975-AFC1-8299569AA478}"/>
            </a:ext>
          </a:extLst>
        </xdr:cNvPr>
        <xdr:cNvGrpSpPr/>
      </xdr:nvGrpSpPr>
      <xdr:grpSpPr>
        <a:xfrm>
          <a:off x="19274003" y="3796024"/>
          <a:ext cx="514351" cy="304989"/>
          <a:chOff x="2478134" y="6641567"/>
          <a:chExt cx="609569" cy="315302"/>
        </a:xfrm>
      </xdr:grpSpPr>
      <xdr:sp macro="" textlink="">
        <xdr:nvSpPr>
          <xdr:cNvPr id="1888" name="Text Box 1563">
            <a:extLst>
              <a:ext uri="{FF2B5EF4-FFF2-40B4-BE49-F238E27FC236}">
                <a16:creationId xmlns:a16="http://schemas.microsoft.com/office/drawing/2014/main" id="{C0D781D8-57E0-46D5-F5D1-98EA7FB3E2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8134" y="6641567"/>
            <a:ext cx="609569" cy="315302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overflow" horzOverflow="overflow" wrap="square" lIns="27432" tIns="18288" rIns="0" bIns="0" anchor="t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 堺  </a:t>
            </a:r>
            <a:endParaRPr lang="en-US" altLang="ja-JP" sz="9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 千里丘 </a:t>
            </a:r>
            <a:endParaRPr lang="en-US" altLang="ja-JP" sz="9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1889" name="Freeform 527">
            <a:extLst>
              <a:ext uri="{FF2B5EF4-FFF2-40B4-BE49-F238E27FC236}">
                <a16:creationId xmlns:a16="http://schemas.microsoft.com/office/drawing/2014/main" id="{CCE9DF30-AECA-8A48-0C6B-752669A9FAAC}"/>
              </a:ext>
            </a:extLst>
          </xdr:cNvPr>
          <xdr:cNvSpPr>
            <a:spLocks/>
          </xdr:cNvSpPr>
        </xdr:nvSpPr>
        <xdr:spPr bwMode="auto">
          <a:xfrm rot="3741467" flipH="1" flipV="1">
            <a:off x="2457292" y="6768792"/>
            <a:ext cx="288163" cy="45718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0 h 0"/>
              <a:gd name="connsiteX1" fmla="*/ 10000 w 10000"/>
              <a:gd name="connsiteY1" fmla="*/ 0 h 0"/>
              <a:gd name="connsiteX0" fmla="*/ 0 w 15809"/>
              <a:gd name="connsiteY0" fmla="*/ 0 h 0"/>
              <a:gd name="connsiteX1" fmla="*/ 15809 w 15809"/>
              <a:gd name="connsiteY1" fmla="*/ -12988 h 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5809">
                <a:moveTo>
                  <a:pt x="0" y="0"/>
                </a:moveTo>
                <a:lnTo>
                  <a:pt x="15809" y="-12988"/>
                </a:lnTo>
              </a:path>
            </a:pathLst>
          </a:custGeom>
          <a:noFill/>
          <a:ln w="38100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23</xdr:col>
      <xdr:colOff>5715</xdr:colOff>
      <xdr:row>25</xdr:row>
      <xdr:rowOff>1905</xdr:rowOff>
    </xdr:from>
    <xdr:to>
      <xdr:col>23</xdr:col>
      <xdr:colOff>201930</xdr:colOff>
      <xdr:row>26</xdr:row>
      <xdr:rowOff>0</xdr:rowOff>
    </xdr:to>
    <xdr:sp macro="" textlink="">
      <xdr:nvSpPr>
        <xdr:cNvPr id="1890" name="六角形 1889">
          <a:extLst>
            <a:ext uri="{FF2B5EF4-FFF2-40B4-BE49-F238E27FC236}">
              <a16:creationId xmlns:a16="http://schemas.microsoft.com/office/drawing/2014/main" id="{4E5F218C-8A6A-473B-B4B0-877F1E10C251}"/>
            </a:ext>
          </a:extLst>
        </xdr:cNvPr>
        <xdr:cNvSpPr/>
      </xdr:nvSpPr>
      <xdr:spPr bwMode="auto">
        <a:xfrm>
          <a:off x="14986635" y="4154805"/>
          <a:ext cx="196215" cy="16573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26</xdr:col>
      <xdr:colOff>359107</xdr:colOff>
      <xdr:row>19</xdr:row>
      <xdr:rowOff>56930</xdr:rowOff>
    </xdr:from>
    <xdr:to>
      <xdr:col>26</xdr:col>
      <xdr:colOff>369454</xdr:colOff>
      <xdr:row>24</xdr:row>
      <xdr:rowOff>87536</xdr:rowOff>
    </xdr:to>
    <xdr:sp macro="" textlink="">
      <xdr:nvSpPr>
        <xdr:cNvPr id="1891" name="Freeform 217">
          <a:extLst>
            <a:ext uri="{FF2B5EF4-FFF2-40B4-BE49-F238E27FC236}">
              <a16:creationId xmlns:a16="http://schemas.microsoft.com/office/drawing/2014/main" id="{A0074DC8-8CE8-429E-A560-93B5CA73502E}"/>
            </a:ext>
          </a:extLst>
        </xdr:cNvPr>
        <xdr:cNvSpPr>
          <a:spLocks/>
        </xdr:cNvSpPr>
      </xdr:nvSpPr>
      <xdr:spPr bwMode="auto">
        <a:xfrm rot="16200000" flipV="1">
          <a:off x="16945338" y="3633219"/>
          <a:ext cx="868806" cy="1034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54" h="8159">
              <a:moveTo>
                <a:pt x="10654" y="2551"/>
              </a:moveTo>
              <a:cubicBezTo>
                <a:pt x="9627" y="-4398"/>
                <a:pt x="8283" y="5109"/>
                <a:pt x="6539" y="4620"/>
              </a:cubicBezTo>
              <a:cubicBezTo>
                <a:pt x="5382" y="4008"/>
                <a:pt x="319" y="8922"/>
                <a:pt x="0" y="80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22</xdr:col>
      <xdr:colOff>56931</xdr:colOff>
      <xdr:row>29</xdr:row>
      <xdr:rowOff>70068</xdr:rowOff>
    </xdr:from>
    <xdr:ext cx="543034" cy="118241"/>
    <xdr:sp macro="" textlink="">
      <xdr:nvSpPr>
        <xdr:cNvPr id="1892" name="Text Box 1300">
          <a:extLst>
            <a:ext uri="{FF2B5EF4-FFF2-40B4-BE49-F238E27FC236}">
              <a16:creationId xmlns:a16="http://schemas.microsoft.com/office/drawing/2014/main" id="{4F113C4E-9620-4668-8DDC-EEACCA2D2459}"/>
            </a:ext>
          </a:extLst>
        </xdr:cNvPr>
        <xdr:cNvSpPr txBox="1">
          <a:spLocks noChangeArrowheads="1"/>
        </xdr:cNvSpPr>
      </xdr:nvSpPr>
      <xdr:spPr bwMode="auto">
        <a:xfrm>
          <a:off x="14359671" y="4893528"/>
          <a:ext cx="543034" cy="118241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摂津高校前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21</xdr:col>
      <xdr:colOff>437933</xdr:colOff>
      <xdr:row>26</xdr:row>
      <xdr:rowOff>56931</xdr:rowOff>
    </xdr:from>
    <xdr:to>
      <xdr:col>21</xdr:col>
      <xdr:colOff>448280</xdr:colOff>
      <xdr:row>31</xdr:row>
      <xdr:rowOff>87537</xdr:rowOff>
    </xdr:to>
    <xdr:sp macro="" textlink="">
      <xdr:nvSpPr>
        <xdr:cNvPr id="1893" name="Freeform 217">
          <a:extLst>
            <a:ext uri="{FF2B5EF4-FFF2-40B4-BE49-F238E27FC236}">
              <a16:creationId xmlns:a16="http://schemas.microsoft.com/office/drawing/2014/main" id="{5A3B34EB-969C-45FC-96DC-CE2DF756C15C}"/>
            </a:ext>
          </a:extLst>
        </xdr:cNvPr>
        <xdr:cNvSpPr>
          <a:spLocks/>
        </xdr:cNvSpPr>
      </xdr:nvSpPr>
      <xdr:spPr bwMode="auto">
        <a:xfrm rot="16200000" flipV="1">
          <a:off x="13633264" y="4806700"/>
          <a:ext cx="868806" cy="1034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54" h="8159">
              <a:moveTo>
                <a:pt x="10654" y="2551"/>
              </a:moveTo>
              <a:cubicBezTo>
                <a:pt x="9627" y="-4398"/>
                <a:pt x="8283" y="5109"/>
                <a:pt x="6539" y="4620"/>
              </a:cubicBezTo>
              <a:cubicBezTo>
                <a:pt x="5382" y="4008"/>
                <a:pt x="319" y="8922"/>
                <a:pt x="0" y="80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21</xdr:col>
      <xdr:colOff>303665</xdr:colOff>
      <xdr:row>27</xdr:row>
      <xdr:rowOff>5846</xdr:rowOff>
    </xdr:from>
    <xdr:ext cx="160544" cy="348878"/>
    <xdr:sp macro="" textlink="">
      <xdr:nvSpPr>
        <xdr:cNvPr id="1894" name="Text Box 1620">
          <a:extLst>
            <a:ext uri="{FF2B5EF4-FFF2-40B4-BE49-F238E27FC236}">
              <a16:creationId xmlns:a16="http://schemas.microsoft.com/office/drawing/2014/main" id="{AE6D3058-A018-4640-BBD9-59BC04EFD500}"/>
            </a:ext>
          </a:extLst>
        </xdr:cNvPr>
        <xdr:cNvSpPr txBox="1">
          <a:spLocks noChangeArrowheads="1"/>
        </xdr:cNvSpPr>
      </xdr:nvSpPr>
      <xdr:spPr bwMode="auto">
        <a:xfrm>
          <a:off x="13928225" y="4494026"/>
          <a:ext cx="160544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大正川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21</xdr:col>
      <xdr:colOff>449212</xdr:colOff>
      <xdr:row>27</xdr:row>
      <xdr:rowOff>134465</xdr:rowOff>
    </xdr:from>
    <xdr:to>
      <xdr:col>22</xdr:col>
      <xdr:colOff>189035</xdr:colOff>
      <xdr:row>31</xdr:row>
      <xdr:rowOff>29231</xdr:rowOff>
    </xdr:to>
    <xdr:sp macro="" textlink="">
      <xdr:nvSpPr>
        <xdr:cNvPr id="1895" name="Freeform 217">
          <a:extLst>
            <a:ext uri="{FF2B5EF4-FFF2-40B4-BE49-F238E27FC236}">
              <a16:creationId xmlns:a16="http://schemas.microsoft.com/office/drawing/2014/main" id="{EB048184-A090-42CC-AADF-6697A994C9CA}"/>
            </a:ext>
          </a:extLst>
        </xdr:cNvPr>
        <xdr:cNvSpPr>
          <a:spLocks/>
        </xdr:cNvSpPr>
      </xdr:nvSpPr>
      <xdr:spPr bwMode="auto">
        <a:xfrm rot="16200000" flipV="1">
          <a:off x="14000111" y="4696306"/>
          <a:ext cx="565326" cy="41800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  <a:gd name="connsiteX0" fmla="*/ 9949 w 9949"/>
            <a:gd name="connsiteY0" fmla="*/ 328 h 155336"/>
            <a:gd name="connsiteX1" fmla="*/ 6138 w 9949"/>
            <a:gd name="connsiteY1" fmla="*/ 150998 h 155336"/>
            <a:gd name="connsiteX2" fmla="*/ 0 w 9949"/>
            <a:gd name="connsiteY2" fmla="*/ 155211 h 155336"/>
            <a:gd name="connsiteX0" fmla="*/ 10000 w 10000"/>
            <a:gd name="connsiteY0" fmla="*/ 0 h 9979"/>
            <a:gd name="connsiteX1" fmla="*/ 6169 w 10000"/>
            <a:gd name="connsiteY1" fmla="*/ 9700 h 9979"/>
            <a:gd name="connsiteX2" fmla="*/ 0 w 10000"/>
            <a:gd name="connsiteY2" fmla="*/ 9971 h 9979"/>
            <a:gd name="connsiteX0" fmla="*/ 6326 w 6326"/>
            <a:gd name="connsiteY0" fmla="*/ 0 h 12177"/>
            <a:gd name="connsiteX1" fmla="*/ 2495 w 6326"/>
            <a:gd name="connsiteY1" fmla="*/ 9720 h 12177"/>
            <a:gd name="connsiteX2" fmla="*/ 0 w 6326"/>
            <a:gd name="connsiteY2" fmla="*/ 12176 h 12177"/>
            <a:gd name="connsiteX0" fmla="*/ 8306 w 8306"/>
            <a:gd name="connsiteY0" fmla="*/ 0 h 18521"/>
            <a:gd name="connsiteX1" fmla="*/ 3944 w 8306"/>
            <a:gd name="connsiteY1" fmla="*/ 16503 h 18521"/>
            <a:gd name="connsiteX2" fmla="*/ 0 w 8306"/>
            <a:gd name="connsiteY2" fmla="*/ 18520 h 18521"/>
            <a:gd name="connsiteX0" fmla="*/ 10000 w 10000"/>
            <a:gd name="connsiteY0" fmla="*/ 0 h 9999"/>
            <a:gd name="connsiteX1" fmla="*/ 4554 w 10000"/>
            <a:gd name="connsiteY1" fmla="*/ 7578 h 9999"/>
            <a:gd name="connsiteX2" fmla="*/ 0 w 10000"/>
            <a:gd name="connsiteY2" fmla="*/ 9999 h 9999"/>
            <a:gd name="connsiteX0" fmla="*/ 10000 w 10000"/>
            <a:gd name="connsiteY0" fmla="*/ 0 h 10000"/>
            <a:gd name="connsiteX1" fmla="*/ 4554 w 10000"/>
            <a:gd name="connsiteY1" fmla="*/ 7579 h 10000"/>
            <a:gd name="connsiteX2" fmla="*/ 0 w 10000"/>
            <a:gd name="connsiteY2" fmla="*/ 10000 h 10000"/>
            <a:gd name="connsiteX0" fmla="*/ 12234 w 12234"/>
            <a:gd name="connsiteY0" fmla="*/ 0 h 10484"/>
            <a:gd name="connsiteX1" fmla="*/ 6788 w 12234"/>
            <a:gd name="connsiteY1" fmla="*/ 7579 h 10484"/>
            <a:gd name="connsiteX2" fmla="*/ 0 w 12234"/>
            <a:gd name="connsiteY2" fmla="*/ 10484 h 10484"/>
            <a:gd name="connsiteX0" fmla="*/ 12234 w 12234"/>
            <a:gd name="connsiteY0" fmla="*/ 0 h 10484"/>
            <a:gd name="connsiteX1" fmla="*/ 5331 w 12234"/>
            <a:gd name="connsiteY1" fmla="*/ 9274 h 10484"/>
            <a:gd name="connsiteX2" fmla="*/ 0 w 12234"/>
            <a:gd name="connsiteY2" fmla="*/ 10484 h 10484"/>
            <a:gd name="connsiteX0" fmla="*/ 12234 w 12234"/>
            <a:gd name="connsiteY0" fmla="*/ 0 h 10484"/>
            <a:gd name="connsiteX1" fmla="*/ 5525 w 12234"/>
            <a:gd name="connsiteY1" fmla="*/ 7458 h 10484"/>
            <a:gd name="connsiteX2" fmla="*/ 0 w 12234"/>
            <a:gd name="connsiteY2" fmla="*/ 10484 h 10484"/>
            <a:gd name="connsiteX0" fmla="*/ 12234 w 12234"/>
            <a:gd name="connsiteY0" fmla="*/ 0 h 10484"/>
            <a:gd name="connsiteX1" fmla="*/ 5525 w 12234"/>
            <a:gd name="connsiteY1" fmla="*/ 7458 h 10484"/>
            <a:gd name="connsiteX2" fmla="*/ 0 w 12234"/>
            <a:gd name="connsiteY2" fmla="*/ 10484 h 10484"/>
            <a:gd name="connsiteX0" fmla="*/ 12234 w 12234"/>
            <a:gd name="connsiteY0" fmla="*/ 0 h 10484"/>
            <a:gd name="connsiteX1" fmla="*/ 5525 w 12234"/>
            <a:gd name="connsiteY1" fmla="*/ 7458 h 10484"/>
            <a:gd name="connsiteX2" fmla="*/ 0 w 12234"/>
            <a:gd name="connsiteY2" fmla="*/ 10484 h 10484"/>
            <a:gd name="connsiteX0" fmla="*/ 11748 w 11748"/>
            <a:gd name="connsiteY0" fmla="*/ 0 h 10484"/>
            <a:gd name="connsiteX1" fmla="*/ 5039 w 11748"/>
            <a:gd name="connsiteY1" fmla="*/ 7458 h 10484"/>
            <a:gd name="connsiteX2" fmla="*/ 0 w 11748"/>
            <a:gd name="connsiteY2" fmla="*/ 10484 h 10484"/>
            <a:gd name="connsiteX0" fmla="*/ 11748 w 11748"/>
            <a:gd name="connsiteY0" fmla="*/ 0 h 10484"/>
            <a:gd name="connsiteX1" fmla="*/ 5039 w 11748"/>
            <a:gd name="connsiteY1" fmla="*/ 7458 h 10484"/>
            <a:gd name="connsiteX2" fmla="*/ 0 w 11748"/>
            <a:gd name="connsiteY2" fmla="*/ 10484 h 10484"/>
            <a:gd name="connsiteX0" fmla="*/ 12039 w 12039"/>
            <a:gd name="connsiteY0" fmla="*/ 0 h 10242"/>
            <a:gd name="connsiteX1" fmla="*/ 5330 w 12039"/>
            <a:gd name="connsiteY1" fmla="*/ 7458 h 10242"/>
            <a:gd name="connsiteX2" fmla="*/ 0 w 12039"/>
            <a:gd name="connsiteY2" fmla="*/ 10242 h 10242"/>
            <a:gd name="connsiteX0" fmla="*/ 11359 w 11359"/>
            <a:gd name="connsiteY0" fmla="*/ 0 h 11574"/>
            <a:gd name="connsiteX1" fmla="*/ 5330 w 11359"/>
            <a:gd name="connsiteY1" fmla="*/ 8790 h 11574"/>
            <a:gd name="connsiteX2" fmla="*/ 0 w 11359"/>
            <a:gd name="connsiteY2" fmla="*/ 11574 h 11574"/>
            <a:gd name="connsiteX0" fmla="*/ 11359 w 11359"/>
            <a:gd name="connsiteY0" fmla="*/ 0 h 11574"/>
            <a:gd name="connsiteX1" fmla="*/ 5330 w 11359"/>
            <a:gd name="connsiteY1" fmla="*/ 8790 h 11574"/>
            <a:gd name="connsiteX2" fmla="*/ 0 w 11359"/>
            <a:gd name="connsiteY2" fmla="*/ 11574 h 11574"/>
            <a:gd name="connsiteX0" fmla="*/ 12427 w 12427"/>
            <a:gd name="connsiteY0" fmla="*/ 0 h 11574"/>
            <a:gd name="connsiteX1" fmla="*/ 5330 w 12427"/>
            <a:gd name="connsiteY1" fmla="*/ 8790 h 11574"/>
            <a:gd name="connsiteX2" fmla="*/ 0 w 12427"/>
            <a:gd name="connsiteY2" fmla="*/ 11574 h 115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27" h="11574">
              <a:moveTo>
                <a:pt x="12427" y="0"/>
              </a:moveTo>
              <a:cubicBezTo>
                <a:pt x="10874" y="2419"/>
                <a:pt x="8269" y="5174"/>
                <a:pt x="5330" y="8790"/>
              </a:cubicBezTo>
              <a:cubicBezTo>
                <a:pt x="3351" y="9980"/>
                <a:pt x="573" y="11605"/>
                <a:pt x="0" y="1157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568557</xdr:colOff>
      <xdr:row>28</xdr:row>
      <xdr:rowOff>160602</xdr:rowOff>
    </xdr:from>
    <xdr:to>
      <xdr:col>22</xdr:col>
      <xdr:colOff>128110</xdr:colOff>
      <xdr:row>32</xdr:row>
      <xdr:rowOff>88423</xdr:rowOff>
    </xdr:to>
    <xdr:sp macro="" textlink="">
      <xdr:nvSpPr>
        <xdr:cNvPr id="1896" name="Line 120">
          <a:extLst>
            <a:ext uri="{FF2B5EF4-FFF2-40B4-BE49-F238E27FC236}">
              <a16:creationId xmlns:a16="http://schemas.microsoft.com/office/drawing/2014/main" id="{9AA39854-40E9-4D67-9602-1E1D134F58DD}"/>
            </a:ext>
          </a:extLst>
        </xdr:cNvPr>
        <xdr:cNvSpPr>
          <a:spLocks noChangeShapeType="1"/>
        </xdr:cNvSpPr>
      </xdr:nvSpPr>
      <xdr:spPr bwMode="auto">
        <a:xfrm rot="21276109" flipH="1">
          <a:off x="14193117" y="4816422"/>
          <a:ext cx="237733" cy="598381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  <a:gd name="connsiteX0" fmla="*/ 0 w 126402"/>
            <a:gd name="connsiteY0" fmla="*/ 0 h 741105"/>
            <a:gd name="connsiteX1" fmla="*/ 124536 w 126402"/>
            <a:gd name="connsiteY1" fmla="*/ 741105 h 741105"/>
            <a:gd name="connsiteX0" fmla="*/ 0 w 164358"/>
            <a:gd name="connsiteY0" fmla="*/ 0 h 728485"/>
            <a:gd name="connsiteX1" fmla="*/ 162923 w 164358"/>
            <a:gd name="connsiteY1" fmla="*/ 728485 h 728485"/>
            <a:gd name="connsiteX0" fmla="*/ 0 w 165357"/>
            <a:gd name="connsiteY0" fmla="*/ 0 h 728485"/>
            <a:gd name="connsiteX1" fmla="*/ 162923 w 165357"/>
            <a:gd name="connsiteY1" fmla="*/ 728485 h 728485"/>
            <a:gd name="connsiteX0" fmla="*/ 0 w 173689"/>
            <a:gd name="connsiteY0" fmla="*/ 0 h 707697"/>
            <a:gd name="connsiteX1" fmla="*/ 171444 w 173689"/>
            <a:gd name="connsiteY1" fmla="*/ 707697 h 707697"/>
            <a:gd name="connsiteX0" fmla="*/ 0 w 174387"/>
            <a:gd name="connsiteY0" fmla="*/ 0 h 707697"/>
            <a:gd name="connsiteX1" fmla="*/ 171444 w 174387"/>
            <a:gd name="connsiteY1" fmla="*/ 707697 h 707697"/>
            <a:gd name="connsiteX0" fmla="*/ 0 w 171444"/>
            <a:gd name="connsiteY0" fmla="*/ 0 h 707697"/>
            <a:gd name="connsiteX1" fmla="*/ 171444 w 171444"/>
            <a:gd name="connsiteY1" fmla="*/ 707697 h 707697"/>
            <a:gd name="connsiteX0" fmla="*/ 0 w 65182"/>
            <a:gd name="connsiteY0" fmla="*/ 0 h 451909"/>
            <a:gd name="connsiteX1" fmla="*/ 60380 w 65182"/>
            <a:gd name="connsiteY1" fmla="*/ 451909 h 451909"/>
            <a:gd name="connsiteX0" fmla="*/ 0 w 60380"/>
            <a:gd name="connsiteY0" fmla="*/ 0 h 451909"/>
            <a:gd name="connsiteX1" fmla="*/ 60380 w 60380"/>
            <a:gd name="connsiteY1" fmla="*/ 451909 h 451909"/>
            <a:gd name="connsiteX0" fmla="*/ 0 w 236075"/>
            <a:gd name="connsiteY0" fmla="*/ 0 h 611267"/>
            <a:gd name="connsiteX1" fmla="*/ 236075 w 236075"/>
            <a:gd name="connsiteY1" fmla="*/ 611267 h 611267"/>
            <a:gd name="connsiteX0" fmla="*/ 0 w 236075"/>
            <a:gd name="connsiteY0" fmla="*/ 0 h 611267"/>
            <a:gd name="connsiteX1" fmla="*/ 236075 w 236075"/>
            <a:gd name="connsiteY1" fmla="*/ 611267 h 611267"/>
            <a:gd name="connsiteX0" fmla="*/ 0 w 236075"/>
            <a:gd name="connsiteY0" fmla="*/ 0 h 611267"/>
            <a:gd name="connsiteX1" fmla="*/ 236075 w 236075"/>
            <a:gd name="connsiteY1" fmla="*/ 611267 h 6112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6075" h="611267">
              <a:moveTo>
                <a:pt x="0" y="0"/>
              </a:moveTo>
              <a:cubicBezTo>
                <a:pt x="227141" y="117059"/>
                <a:pt x="200100" y="387953"/>
                <a:pt x="236075" y="61126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157656</xdr:colOff>
      <xdr:row>29</xdr:row>
      <xdr:rowOff>56931</xdr:rowOff>
    </xdr:from>
    <xdr:to>
      <xdr:col>21</xdr:col>
      <xdr:colOff>672965</xdr:colOff>
      <xdr:row>29</xdr:row>
      <xdr:rowOff>144518</xdr:rowOff>
    </xdr:to>
    <xdr:sp macro="" textlink="">
      <xdr:nvSpPr>
        <xdr:cNvPr id="1897" name="Line 638">
          <a:extLst>
            <a:ext uri="{FF2B5EF4-FFF2-40B4-BE49-F238E27FC236}">
              <a16:creationId xmlns:a16="http://schemas.microsoft.com/office/drawing/2014/main" id="{19F7C6C3-6983-46E1-BB45-128DA81AF2A8}"/>
            </a:ext>
          </a:extLst>
        </xdr:cNvPr>
        <xdr:cNvSpPr>
          <a:spLocks noChangeShapeType="1"/>
        </xdr:cNvSpPr>
      </xdr:nvSpPr>
      <xdr:spPr bwMode="auto">
        <a:xfrm>
          <a:off x="13782216" y="4880391"/>
          <a:ext cx="515309" cy="87587"/>
        </a:xfrm>
        <a:custGeom>
          <a:avLst/>
          <a:gdLst>
            <a:gd name="connsiteX0" fmla="*/ 0 w 524068"/>
            <a:gd name="connsiteY0" fmla="*/ 0 h 61356"/>
            <a:gd name="connsiteX1" fmla="*/ 524068 w 524068"/>
            <a:gd name="connsiteY1" fmla="*/ 61356 h 61356"/>
            <a:gd name="connsiteX0" fmla="*/ 0 w 524068"/>
            <a:gd name="connsiteY0" fmla="*/ 22961 h 84317"/>
            <a:gd name="connsiteX1" fmla="*/ 376620 w 524068"/>
            <a:gd name="connsiteY1" fmla="*/ 5443 h 84317"/>
            <a:gd name="connsiteX2" fmla="*/ 524068 w 524068"/>
            <a:gd name="connsiteY2" fmla="*/ 84317 h 84317"/>
            <a:gd name="connsiteX0" fmla="*/ 0 w 524068"/>
            <a:gd name="connsiteY0" fmla="*/ 22961 h 84317"/>
            <a:gd name="connsiteX1" fmla="*/ 376620 w 524068"/>
            <a:gd name="connsiteY1" fmla="*/ 5443 h 84317"/>
            <a:gd name="connsiteX2" fmla="*/ 524068 w 524068"/>
            <a:gd name="connsiteY2" fmla="*/ 84317 h 84317"/>
            <a:gd name="connsiteX0" fmla="*/ 0 w 524068"/>
            <a:gd name="connsiteY0" fmla="*/ 17518 h 78874"/>
            <a:gd name="connsiteX1" fmla="*/ 376620 w 524068"/>
            <a:gd name="connsiteY1" fmla="*/ 0 h 78874"/>
            <a:gd name="connsiteX2" fmla="*/ 524068 w 524068"/>
            <a:gd name="connsiteY2" fmla="*/ 78874 h 78874"/>
            <a:gd name="connsiteX0" fmla="*/ 0 w 528447"/>
            <a:gd name="connsiteY0" fmla="*/ 30656 h 78874"/>
            <a:gd name="connsiteX1" fmla="*/ 380999 w 528447"/>
            <a:gd name="connsiteY1" fmla="*/ 0 h 78874"/>
            <a:gd name="connsiteX2" fmla="*/ 528447 w 528447"/>
            <a:gd name="connsiteY2" fmla="*/ 78874 h 78874"/>
            <a:gd name="connsiteX0" fmla="*/ 0 w 528447"/>
            <a:gd name="connsiteY0" fmla="*/ 30656 h 78874"/>
            <a:gd name="connsiteX1" fmla="*/ 380999 w 528447"/>
            <a:gd name="connsiteY1" fmla="*/ 0 h 78874"/>
            <a:gd name="connsiteX2" fmla="*/ 528447 w 528447"/>
            <a:gd name="connsiteY2" fmla="*/ 78874 h 78874"/>
            <a:gd name="connsiteX0" fmla="*/ 0 w 528447"/>
            <a:gd name="connsiteY0" fmla="*/ 30656 h 78874"/>
            <a:gd name="connsiteX1" fmla="*/ 380999 w 528447"/>
            <a:gd name="connsiteY1" fmla="*/ 0 h 78874"/>
            <a:gd name="connsiteX2" fmla="*/ 528447 w 528447"/>
            <a:gd name="connsiteY2" fmla="*/ 78874 h 78874"/>
            <a:gd name="connsiteX0" fmla="*/ 0 w 528447"/>
            <a:gd name="connsiteY0" fmla="*/ 30656 h 78874"/>
            <a:gd name="connsiteX1" fmla="*/ 380999 w 528447"/>
            <a:gd name="connsiteY1" fmla="*/ 0 h 78874"/>
            <a:gd name="connsiteX2" fmla="*/ 528447 w 528447"/>
            <a:gd name="connsiteY2" fmla="*/ 78874 h 78874"/>
            <a:gd name="connsiteX0" fmla="*/ 0 w 515309"/>
            <a:gd name="connsiteY0" fmla="*/ 87587 h 87587"/>
            <a:gd name="connsiteX1" fmla="*/ 367861 w 515309"/>
            <a:gd name="connsiteY1" fmla="*/ 0 h 87587"/>
            <a:gd name="connsiteX2" fmla="*/ 515309 w 515309"/>
            <a:gd name="connsiteY2" fmla="*/ 78874 h 87587"/>
            <a:gd name="connsiteX0" fmla="*/ 0 w 515309"/>
            <a:gd name="connsiteY0" fmla="*/ 87587 h 87587"/>
            <a:gd name="connsiteX1" fmla="*/ 367861 w 515309"/>
            <a:gd name="connsiteY1" fmla="*/ 0 h 87587"/>
            <a:gd name="connsiteX2" fmla="*/ 515309 w 515309"/>
            <a:gd name="connsiteY2" fmla="*/ 78874 h 875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5309" h="87587">
              <a:moveTo>
                <a:pt x="0" y="87587"/>
              </a:moveTo>
              <a:cubicBezTo>
                <a:pt x="127000" y="59851"/>
                <a:pt x="201447" y="32116"/>
                <a:pt x="367861" y="0"/>
              </a:cubicBezTo>
              <a:cubicBezTo>
                <a:pt x="393654" y="24833"/>
                <a:pt x="419447" y="23388"/>
                <a:pt x="515309" y="7887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541967</xdr:colOff>
      <xdr:row>28</xdr:row>
      <xdr:rowOff>27810</xdr:rowOff>
    </xdr:from>
    <xdr:to>
      <xdr:col>22</xdr:col>
      <xdr:colOff>74830</xdr:colOff>
      <xdr:row>29</xdr:row>
      <xdr:rowOff>58511</xdr:rowOff>
    </xdr:to>
    <xdr:sp macro="" textlink="">
      <xdr:nvSpPr>
        <xdr:cNvPr id="1898" name="Line 638">
          <a:extLst>
            <a:ext uri="{FF2B5EF4-FFF2-40B4-BE49-F238E27FC236}">
              <a16:creationId xmlns:a16="http://schemas.microsoft.com/office/drawing/2014/main" id="{D7587139-8224-4EAD-B0F4-E5A7AF438788}"/>
            </a:ext>
          </a:extLst>
        </xdr:cNvPr>
        <xdr:cNvSpPr>
          <a:spLocks noChangeShapeType="1"/>
        </xdr:cNvSpPr>
      </xdr:nvSpPr>
      <xdr:spPr bwMode="auto">
        <a:xfrm flipH="1">
          <a:off x="14166527" y="4683630"/>
          <a:ext cx="211043" cy="1983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613103</xdr:colOff>
      <xdr:row>29</xdr:row>
      <xdr:rowOff>78827</xdr:rowOff>
    </xdr:from>
    <xdr:to>
      <xdr:col>22</xdr:col>
      <xdr:colOff>62556</xdr:colOff>
      <xdr:row>30</xdr:row>
      <xdr:rowOff>27041</xdr:rowOff>
    </xdr:to>
    <xdr:sp macro="" textlink="">
      <xdr:nvSpPr>
        <xdr:cNvPr id="1899" name="Oval 1295">
          <a:extLst>
            <a:ext uri="{FF2B5EF4-FFF2-40B4-BE49-F238E27FC236}">
              <a16:creationId xmlns:a16="http://schemas.microsoft.com/office/drawing/2014/main" id="{4BF154F5-1790-45C0-8F53-3BC0957EBFD6}"/>
            </a:ext>
          </a:extLst>
        </xdr:cNvPr>
        <xdr:cNvSpPr>
          <a:spLocks noChangeArrowheads="1"/>
        </xdr:cNvSpPr>
      </xdr:nvSpPr>
      <xdr:spPr bwMode="auto">
        <a:xfrm>
          <a:off x="14237663" y="4902287"/>
          <a:ext cx="127633" cy="1158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twoCellAnchor>
    <xdr:from>
      <xdr:col>21</xdr:col>
      <xdr:colOff>484762</xdr:colOff>
      <xdr:row>26</xdr:row>
      <xdr:rowOff>113868</xdr:rowOff>
    </xdr:from>
    <xdr:to>
      <xdr:col>21</xdr:col>
      <xdr:colOff>551576</xdr:colOff>
      <xdr:row>32</xdr:row>
      <xdr:rowOff>22326</xdr:rowOff>
    </xdr:to>
    <xdr:sp macro="" textlink="">
      <xdr:nvSpPr>
        <xdr:cNvPr id="1900" name="Freeform 601">
          <a:extLst>
            <a:ext uri="{FF2B5EF4-FFF2-40B4-BE49-F238E27FC236}">
              <a16:creationId xmlns:a16="http://schemas.microsoft.com/office/drawing/2014/main" id="{609906A5-673A-4709-9E48-6D773736FDF0}"/>
            </a:ext>
          </a:extLst>
        </xdr:cNvPr>
        <xdr:cNvSpPr>
          <a:spLocks/>
        </xdr:cNvSpPr>
      </xdr:nvSpPr>
      <xdr:spPr bwMode="auto">
        <a:xfrm flipH="1">
          <a:off x="14109322" y="4434408"/>
          <a:ext cx="66814" cy="91429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209 w 13615"/>
            <a:gd name="connsiteY0" fmla="*/ 15007 h 15007"/>
            <a:gd name="connsiteX1" fmla="*/ 13615 w 13615"/>
            <a:gd name="connsiteY1" fmla="*/ 5007 h 15007"/>
            <a:gd name="connsiteX2" fmla="*/ 0 w 13615"/>
            <a:gd name="connsiteY2" fmla="*/ 1 h 15007"/>
            <a:gd name="connsiteX0" fmla="*/ 13209 w 13615"/>
            <a:gd name="connsiteY0" fmla="*/ 15006 h 15006"/>
            <a:gd name="connsiteX1" fmla="*/ 13615 w 13615"/>
            <a:gd name="connsiteY1" fmla="*/ 5006 h 15006"/>
            <a:gd name="connsiteX2" fmla="*/ 0 w 13615"/>
            <a:gd name="connsiteY2" fmla="*/ 0 h 15006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3354"/>
            <a:gd name="connsiteY0" fmla="*/ 17448 h 30602"/>
            <a:gd name="connsiteX1" fmla="*/ 13178 w 13354"/>
            <a:gd name="connsiteY1" fmla="*/ 30471 h 30602"/>
            <a:gd name="connsiteX2" fmla="*/ 11984 w 13354"/>
            <a:gd name="connsiteY2" fmla="*/ 7448 h 30602"/>
            <a:gd name="connsiteX3" fmla="*/ 1 w 13354"/>
            <a:gd name="connsiteY3" fmla="*/ 0 h 30602"/>
            <a:gd name="connsiteX0" fmla="*/ 16009 w 16009"/>
            <a:gd name="connsiteY0" fmla="*/ 32332 h 32332"/>
            <a:gd name="connsiteX1" fmla="*/ 13178 w 16009"/>
            <a:gd name="connsiteY1" fmla="*/ 30471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3528 w 16009"/>
            <a:gd name="connsiteY1" fmla="*/ 29599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528 w 16009"/>
            <a:gd name="connsiteY2" fmla="*/ 295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878 w 16009"/>
            <a:gd name="connsiteY2" fmla="*/ 28727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995 w 16009"/>
            <a:gd name="connsiteY2" fmla="*/ 270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709 w 16709"/>
            <a:gd name="connsiteY0" fmla="*/ 31983 h 31983"/>
            <a:gd name="connsiteX1" fmla="*/ 11312 w 16709"/>
            <a:gd name="connsiteY1" fmla="*/ 30239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944 w 16709"/>
            <a:gd name="connsiteY1" fmla="*/ 30065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2361 w 13449"/>
            <a:gd name="connsiteY0" fmla="*/ 28321 h 28321"/>
            <a:gd name="connsiteX1" fmla="*/ 13412 w 13449"/>
            <a:gd name="connsiteY1" fmla="*/ 25239 h 28321"/>
            <a:gd name="connsiteX2" fmla="*/ 11984 w 13449"/>
            <a:gd name="connsiteY2" fmla="*/ 7448 h 28321"/>
            <a:gd name="connsiteX3" fmla="*/ 1 w 13449"/>
            <a:gd name="connsiteY3" fmla="*/ 0 h 28321"/>
            <a:gd name="connsiteX0" fmla="*/ 13412 w 13412"/>
            <a:gd name="connsiteY0" fmla="*/ 25239 h 25239"/>
            <a:gd name="connsiteX1" fmla="*/ 11984 w 13412"/>
            <a:gd name="connsiteY1" fmla="*/ 7448 h 25239"/>
            <a:gd name="connsiteX2" fmla="*/ 1 w 13412"/>
            <a:gd name="connsiteY2" fmla="*/ 0 h 25239"/>
            <a:gd name="connsiteX0" fmla="*/ 13412 w 13697"/>
            <a:gd name="connsiteY0" fmla="*/ 25239 h 25239"/>
            <a:gd name="connsiteX1" fmla="*/ 12684 w 13697"/>
            <a:gd name="connsiteY1" fmla="*/ 13843 h 25239"/>
            <a:gd name="connsiteX2" fmla="*/ 1 w 13697"/>
            <a:gd name="connsiteY2" fmla="*/ 0 h 25239"/>
            <a:gd name="connsiteX0" fmla="*/ 1305 w 31387"/>
            <a:gd name="connsiteY0" fmla="*/ 17099 h 17099"/>
            <a:gd name="connsiteX1" fmla="*/ 577 w 31387"/>
            <a:gd name="connsiteY1" fmla="*/ 5703 h 17099"/>
            <a:gd name="connsiteX2" fmla="*/ 31387 w 31387"/>
            <a:gd name="connsiteY2" fmla="*/ 0 h 17099"/>
            <a:gd name="connsiteX0" fmla="*/ 728 w 30810"/>
            <a:gd name="connsiteY0" fmla="*/ 17099 h 17099"/>
            <a:gd name="connsiteX1" fmla="*/ 0 w 30810"/>
            <a:gd name="connsiteY1" fmla="*/ 5703 h 17099"/>
            <a:gd name="connsiteX2" fmla="*/ 30810 w 30810"/>
            <a:gd name="connsiteY2" fmla="*/ 0 h 17099"/>
            <a:gd name="connsiteX0" fmla="*/ 31 w 30113"/>
            <a:gd name="connsiteY0" fmla="*/ 17099 h 17099"/>
            <a:gd name="connsiteX1" fmla="*/ 3 w 30113"/>
            <a:gd name="connsiteY1" fmla="*/ 5877 h 17099"/>
            <a:gd name="connsiteX2" fmla="*/ 30113 w 30113"/>
            <a:gd name="connsiteY2" fmla="*/ 0 h 17099"/>
            <a:gd name="connsiteX0" fmla="*/ 320 w 30402"/>
            <a:gd name="connsiteY0" fmla="*/ 17099 h 17099"/>
            <a:gd name="connsiteX1" fmla="*/ 292 w 30402"/>
            <a:gd name="connsiteY1" fmla="*/ 5877 h 17099"/>
            <a:gd name="connsiteX2" fmla="*/ 30402 w 30402"/>
            <a:gd name="connsiteY2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256 w 38264"/>
            <a:gd name="connsiteY0" fmla="*/ 17099 h 17099"/>
            <a:gd name="connsiteX1" fmla="*/ 345 w 38264"/>
            <a:gd name="connsiteY1" fmla="*/ 6284 h 17099"/>
            <a:gd name="connsiteX2" fmla="*/ 37126 w 38264"/>
            <a:gd name="connsiteY2" fmla="*/ 6337 h 17099"/>
            <a:gd name="connsiteX3" fmla="*/ 30338 w 38264"/>
            <a:gd name="connsiteY3" fmla="*/ 0 h 17099"/>
            <a:gd name="connsiteX0" fmla="*/ 256 w 37126"/>
            <a:gd name="connsiteY0" fmla="*/ 17099 h 17099"/>
            <a:gd name="connsiteX1" fmla="*/ 345 w 37126"/>
            <a:gd name="connsiteY1" fmla="*/ 6284 h 17099"/>
            <a:gd name="connsiteX2" fmla="*/ 37126 w 37126"/>
            <a:gd name="connsiteY2" fmla="*/ 6337 h 17099"/>
            <a:gd name="connsiteX3" fmla="*/ 30338 w 37126"/>
            <a:gd name="connsiteY3" fmla="*/ 0 h 17099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126"/>
            <a:gd name="connsiteY0" fmla="*/ 18436 h 18436"/>
            <a:gd name="connsiteX1" fmla="*/ 345 w 37126"/>
            <a:gd name="connsiteY1" fmla="*/ 7621 h 18436"/>
            <a:gd name="connsiteX2" fmla="*/ 37126 w 37126"/>
            <a:gd name="connsiteY2" fmla="*/ 7674 h 18436"/>
            <a:gd name="connsiteX3" fmla="*/ 36518 w 37126"/>
            <a:gd name="connsiteY3" fmla="*/ 0 h 18436"/>
            <a:gd name="connsiteX0" fmla="*/ 256 w 36518"/>
            <a:gd name="connsiteY0" fmla="*/ 18436 h 18436"/>
            <a:gd name="connsiteX1" fmla="*/ 345 w 36518"/>
            <a:gd name="connsiteY1" fmla="*/ 7621 h 18436"/>
            <a:gd name="connsiteX2" fmla="*/ 5260 w 36518"/>
            <a:gd name="connsiteY2" fmla="*/ 5388 h 18436"/>
            <a:gd name="connsiteX3" fmla="*/ 36518 w 36518"/>
            <a:gd name="connsiteY3" fmla="*/ 0 h 18436"/>
            <a:gd name="connsiteX0" fmla="*/ 256 w 5260"/>
            <a:gd name="connsiteY0" fmla="*/ 27849 h 27849"/>
            <a:gd name="connsiteX1" fmla="*/ 345 w 5260"/>
            <a:gd name="connsiteY1" fmla="*/ 17034 h 27849"/>
            <a:gd name="connsiteX2" fmla="*/ 5260 w 5260"/>
            <a:gd name="connsiteY2" fmla="*/ 14801 h 27849"/>
            <a:gd name="connsiteX3" fmla="*/ 3849 w 5260"/>
            <a:gd name="connsiteY3" fmla="*/ 0 h 27849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7767"/>
            <a:gd name="connsiteY0" fmla="*/ 10000 h 10000"/>
            <a:gd name="connsiteX1" fmla="*/ 656 w 7767"/>
            <a:gd name="connsiteY1" fmla="*/ 6117 h 10000"/>
            <a:gd name="connsiteX2" fmla="*/ 7767 w 7767"/>
            <a:gd name="connsiteY2" fmla="*/ 5432 h 10000"/>
            <a:gd name="connsiteX3" fmla="*/ 7317 w 7767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767" h="10000">
              <a:moveTo>
                <a:pt x="487" y="10000"/>
              </a:moveTo>
              <a:cubicBezTo>
                <a:pt x="-112" y="8643"/>
                <a:pt x="-268" y="6232"/>
                <a:pt x="656" y="6117"/>
              </a:cubicBezTo>
              <a:cubicBezTo>
                <a:pt x="2842" y="5863"/>
                <a:pt x="1791" y="6057"/>
                <a:pt x="7767" y="5432"/>
              </a:cubicBezTo>
              <a:cubicBezTo>
                <a:pt x="6666" y="4433"/>
                <a:pt x="6956" y="790"/>
                <a:pt x="7317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484144</xdr:colOff>
      <xdr:row>30</xdr:row>
      <xdr:rowOff>75407</xdr:rowOff>
    </xdr:from>
    <xdr:to>
      <xdr:col>21</xdr:col>
      <xdr:colOff>624659</xdr:colOff>
      <xdr:row>31</xdr:row>
      <xdr:rowOff>18162</xdr:rowOff>
    </xdr:to>
    <xdr:sp macro="" textlink="">
      <xdr:nvSpPr>
        <xdr:cNvPr id="1901" name="AutoShape 605">
          <a:extLst>
            <a:ext uri="{FF2B5EF4-FFF2-40B4-BE49-F238E27FC236}">
              <a16:creationId xmlns:a16="http://schemas.microsoft.com/office/drawing/2014/main" id="{6C470C0C-C37E-4992-AF03-3384D002728D}"/>
            </a:ext>
          </a:extLst>
        </xdr:cNvPr>
        <xdr:cNvSpPr>
          <a:spLocks noChangeArrowheads="1"/>
        </xdr:cNvSpPr>
      </xdr:nvSpPr>
      <xdr:spPr bwMode="auto">
        <a:xfrm>
          <a:off x="14108704" y="5066507"/>
          <a:ext cx="140515" cy="1103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21</xdr:col>
      <xdr:colOff>507083</xdr:colOff>
      <xdr:row>26</xdr:row>
      <xdr:rowOff>84927</xdr:rowOff>
    </xdr:from>
    <xdr:to>
      <xdr:col>22</xdr:col>
      <xdr:colOff>19048</xdr:colOff>
      <xdr:row>28</xdr:row>
      <xdr:rowOff>130532</xdr:rowOff>
    </xdr:to>
    <xdr:pic>
      <xdr:nvPicPr>
        <xdr:cNvPr id="1903" name="図 1902">
          <a:extLst>
            <a:ext uri="{FF2B5EF4-FFF2-40B4-BE49-F238E27FC236}">
              <a16:creationId xmlns:a16="http://schemas.microsoft.com/office/drawing/2014/main" id="{8427F90E-1CEF-46D5-A3CE-911949A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131643" y="4405467"/>
          <a:ext cx="190145" cy="380885"/>
        </a:xfrm>
        <a:prstGeom prst="rect">
          <a:avLst/>
        </a:prstGeom>
      </xdr:spPr>
    </xdr:pic>
    <xdr:clientData/>
  </xdr:twoCellAnchor>
  <xdr:twoCellAnchor>
    <xdr:from>
      <xdr:col>23</xdr:col>
      <xdr:colOff>490492</xdr:colOff>
      <xdr:row>27</xdr:row>
      <xdr:rowOff>127625</xdr:rowOff>
    </xdr:from>
    <xdr:to>
      <xdr:col>23</xdr:col>
      <xdr:colOff>500839</xdr:colOff>
      <xdr:row>32</xdr:row>
      <xdr:rowOff>158232</xdr:rowOff>
    </xdr:to>
    <xdr:sp macro="" textlink="">
      <xdr:nvSpPr>
        <xdr:cNvPr id="1904" name="Freeform 217">
          <a:extLst>
            <a:ext uri="{FF2B5EF4-FFF2-40B4-BE49-F238E27FC236}">
              <a16:creationId xmlns:a16="http://schemas.microsoft.com/office/drawing/2014/main" id="{8B7C47B2-E18E-4F48-AF34-3808FA304269}"/>
            </a:ext>
          </a:extLst>
        </xdr:cNvPr>
        <xdr:cNvSpPr>
          <a:spLocks/>
        </xdr:cNvSpPr>
      </xdr:nvSpPr>
      <xdr:spPr bwMode="auto">
        <a:xfrm rot="16200000" flipV="1">
          <a:off x="15042182" y="5045035"/>
          <a:ext cx="868807" cy="1034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0000 w 10000"/>
            <a:gd name="connsiteY0" fmla="*/ 9530 h 9530"/>
            <a:gd name="connsiteX1" fmla="*/ 5674 w 10000"/>
            <a:gd name="connsiteY1" fmla="*/ 9236 h 9530"/>
            <a:gd name="connsiteX2" fmla="*/ 3108 w 10000"/>
            <a:gd name="connsiteY2" fmla="*/ 9313 h 9530"/>
            <a:gd name="connsiteX3" fmla="*/ 1801 w 10000"/>
            <a:gd name="connsiteY3" fmla="*/ 8391 h 9530"/>
            <a:gd name="connsiteX4" fmla="*/ 0 w 10000"/>
            <a:gd name="connsiteY4" fmla="*/ 0 h 9530"/>
            <a:gd name="connsiteX0" fmla="*/ 9920 w 9920"/>
            <a:gd name="connsiteY0" fmla="*/ 3889 h 3889"/>
            <a:gd name="connsiteX1" fmla="*/ 5594 w 9920"/>
            <a:gd name="connsiteY1" fmla="*/ 3581 h 3889"/>
            <a:gd name="connsiteX2" fmla="*/ 3028 w 9920"/>
            <a:gd name="connsiteY2" fmla="*/ 3661 h 3889"/>
            <a:gd name="connsiteX3" fmla="*/ 1721 w 9920"/>
            <a:gd name="connsiteY3" fmla="*/ 2694 h 3889"/>
            <a:gd name="connsiteX4" fmla="*/ 0 w 9920"/>
            <a:gd name="connsiteY4" fmla="*/ 3867 h 3889"/>
            <a:gd name="connsiteX0" fmla="*/ 10000 w 10000"/>
            <a:gd name="connsiteY0" fmla="*/ 10000 h 10000"/>
            <a:gd name="connsiteX1" fmla="*/ 6498 w 10000"/>
            <a:gd name="connsiteY1" fmla="*/ 7553 h 10000"/>
            <a:gd name="connsiteX2" fmla="*/ 3052 w 10000"/>
            <a:gd name="connsiteY2" fmla="*/ 9414 h 10000"/>
            <a:gd name="connsiteX3" fmla="*/ 1735 w 10000"/>
            <a:gd name="connsiteY3" fmla="*/ 6927 h 10000"/>
            <a:gd name="connsiteX4" fmla="*/ 0 w 10000"/>
            <a:gd name="connsiteY4" fmla="*/ 9943 h 10000"/>
            <a:gd name="connsiteX0" fmla="*/ 10000 w 10000"/>
            <a:gd name="connsiteY0" fmla="*/ 10000 h 11897"/>
            <a:gd name="connsiteX1" fmla="*/ 6471 w 10000"/>
            <a:gd name="connsiteY1" fmla="*/ 11857 h 11897"/>
            <a:gd name="connsiteX2" fmla="*/ 3052 w 10000"/>
            <a:gd name="connsiteY2" fmla="*/ 9414 h 11897"/>
            <a:gd name="connsiteX3" fmla="*/ 1735 w 10000"/>
            <a:gd name="connsiteY3" fmla="*/ 6927 h 11897"/>
            <a:gd name="connsiteX4" fmla="*/ 0 w 10000"/>
            <a:gd name="connsiteY4" fmla="*/ 9943 h 11897"/>
            <a:gd name="connsiteX0" fmla="*/ 10000 w 10000"/>
            <a:gd name="connsiteY0" fmla="*/ 10000 h 12034"/>
            <a:gd name="connsiteX1" fmla="*/ 6471 w 10000"/>
            <a:gd name="connsiteY1" fmla="*/ 11857 h 12034"/>
            <a:gd name="connsiteX2" fmla="*/ 3643 w 10000"/>
            <a:gd name="connsiteY2" fmla="*/ 11401 h 12034"/>
            <a:gd name="connsiteX3" fmla="*/ 1735 w 10000"/>
            <a:gd name="connsiteY3" fmla="*/ 6927 h 12034"/>
            <a:gd name="connsiteX4" fmla="*/ 0 w 10000"/>
            <a:gd name="connsiteY4" fmla="*/ 9943 h 12034"/>
            <a:gd name="connsiteX0" fmla="*/ 10000 w 10000"/>
            <a:gd name="connsiteY0" fmla="*/ 3073 h 5107"/>
            <a:gd name="connsiteX1" fmla="*/ 6471 w 10000"/>
            <a:gd name="connsiteY1" fmla="*/ 4930 h 5107"/>
            <a:gd name="connsiteX2" fmla="*/ 3643 w 10000"/>
            <a:gd name="connsiteY2" fmla="*/ 4474 h 5107"/>
            <a:gd name="connsiteX3" fmla="*/ 1735 w 10000"/>
            <a:gd name="connsiteY3" fmla="*/ 0 h 5107"/>
            <a:gd name="connsiteX4" fmla="*/ 0 w 10000"/>
            <a:gd name="connsiteY4" fmla="*/ 3016 h 5107"/>
            <a:gd name="connsiteX0" fmla="*/ 10000 w 10000"/>
            <a:gd name="connsiteY0" fmla="*/ 3078 h 6853"/>
            <a:gd name="connsiteX1" fmla="*/ 6471 w 10000"/>
            <a:gd name="connsiteY1" fmla="*/ 6714 h 6853"/>
            <a:gd name="connsiteX2" fmla="*/ 3643 w 10000"/>
            <a:gd name="connsiteY2" fmla="*/ 5822 h 6853"/>
            <a:gd name="connsiteX3" fmla="*/ 1708 w 10000"/>
            <a:gd name="connsiteY3" fmla="*/ 3219 h 6853"/>
            <a:gd name="connsiteX4" fmla="*/ 0 w 10000"/>
            <a:gd name="connsiteY4" fmla="*/ 2967 h 6853"/>
            <a:gd name="connsiteX0" fmla="*/ 10054 w 10054"/>
            <a:gd name="connsiteY0" fmla="*/ 4491 h 12364"/>
            <a:gd name="connsiteX1" fmla="*/ 6525 w 10054"/>
            <a:gd name="connsiteY1" fmla="*/ 9797 h 12364"/>
            <a:gd name="connsiteX2" fmla="*/ 3697 w 10054"/>
            <a:gd name="connsiteY2" fmla="*/ 8496 h 12364"/>
            <a:gd name="connsiteX3" fmla="*/ 1762 w 10054"/>
            <a:gd name="connsiteY3" fmla="*/ 4697 h 12364"/>
            <a:gd name="connsiteX4" fmla="*/ 0 w 10054"/>
            <a:gd name="connsiteY4" fmla="*/ 10478 h 12364"/>
            <a:gd name="connsiteX0" fmla="*/ 10054 w 10054"/>
            <a:gd name="connsiteY0" fmla="*/ 4491 h 13598"/>
            <a:gd name="connsiteX1" fmla="*/ 6525 w 10054"/>
            <a:gd name="connsiteY1" fmla="*/ 9797 h 13598"/>
            <a:gd name="connsiteX2" fmla="*/ 3697 w 10054"/>
            <a:gd name="connsiteY2" fmla="*/ 8496 h 13598"/>
            <a:gd name="connsiteX3" fmla="*/ 1708 w 10054"/>
            <a:gd name="connsiteY3" fmla="*/ 7062 h 13598"/>
            <a:gd name="connsiteX4" fmla="*/ 0 w 10054"/>
            <a:gd name="connsiteY4" fmla="*/ 10478 h 13598"/>
            <a:gd name="connsiteX0" fmla="*/ 10054 w 10054"/>
            <a:gd name="connsiteY0" fmla="*/ 4491 h 10682"/>
            <a:gd name="connsiteX1" fmla="*/ 6525 w 10054"/>
            <a:gd name="connsiteY1" fmla="*/ 9797 h 10682"/>
            <a:gd name="connsiteX2" fmla="*/ 3697 w 10054"/>
            <a:gd name="connsiteY2" fmla="*/ 8496 h 10682"/>
            <a:gd name="connsiteX3" fmla="*/ 1708 w 10054"/>
            <a:gd name="connsiteY3" fmla="*/ 7062 h 10682"/>
            <a:gd name="connsiteX4" fmla="*/ 0 w 10054"/>
            <a:gd name="connsiteY4" fmla="*/ 10478 h 10682"/>
            <a:gd name="connsiteX0" fmla="*/ 8604 w 8604"/>
            <a:gd name="connsiteY0" fmla="*/ 42409 h 42409"/>
            <a:gd name="connsiteX1" fmla="*/ 6525 w 8604"/>
            <a:gd name="connsiteY1" fmla="*/ 3255 h 42409"/>
            <a:gd name="connsiteX2" fmla="*/ 3697 w 8604"/>
            <a:gd name="connsiteY2" fmla="*/ 1954 h 42409"/>
            <a:gd name="connsiteX3" fmla="*/ 1708 w 8604"/>
            <a:gd name="connsiteY3" fmla="*/ 520 h 42409"/>
            <a:gd name="connsiteX4" fmla="*/ 0 w 8604"/>
            <a:gd name="connsiteY4" fmla="*/ 3936 h 42409"/>
            <a:gd name="connsiteX0" fmla="*/ 10000 w 10000"/>
            <a:gd name="connsiteY0" fmla="*/ 9903 h 9903"/>
            <a:gd name="connsiteX1" fmla="*/ 7584 w 10000"/>
            <a:gd name="connsiteY1" fmla="*/ 2121 h 9903"/>
            <a:gd name="connsiteX2" fmla="*/ 4297 w 10000"/>
            <a:gd name="connsiteY2" fmla="*/ 364 h 9903"/>
            <a:gd name="connsiteX3" fmla="*/ 1985 w 10000"/>
            <a:gd name="connsiteY3" fmla="*/ 26 h 9903"/>
            <a:gd name="connsiteX4" fmla="*/ 0 w 10000"/>
            <a:gd name="connsiteY4" fmla="*/ 831 h 9903"/>
            <a:gd name="connsiteX0" fmla="*/ 11903 w 11903"/>
            <a:gd name="connsiteY0" fmla="*/ 17433 h 17433"/>
            <a:gd name="connsiteX1" fmla="*/ 7584 w 11903"/>
            <a:gd name="connsiteY1" fmla="*/ 2142 h 17433"/>
            <a:gd name="connsiteX2" fmla="*/ 4297 w 11903"/>
            <a:gd name="connsiteY2" fmla="*/ 368 h 17433"/>
            <a:gd name="connsiteX3" fmla="*/ 1985 w 11903"/>
            <a:gd name="connsiteY3" fmla="*/ 26 h 17433"/>
            <a:gd name="connsiteX4" fmla="*/ 0 w 11903"/>
            <a:gd name="connsiteY4" fmla="*/ 839 h 17433"/>
            <a:gd name="connsiteX0" fmla="*/ 11903 w 11903"/>
            <a:gd name="connsiteY0" fmla="*/ 17592 h 17592"/>
            <a:gd name="connsiteX1" fmla="*/ 8614 w 11903"/>
            <a:gd name="connsiteY1" fmla="*/ 1513 h 17592"/>
            <a:gd name="connsiteX2" fmla="*/ 4297 w 11903"/>
            <a:gd name="connsiteY2" fmla="*/ 527 h 17592"/>
            <a:gd name="connsiteX3" fmla="*/ 1985 w 11903"/>
            <a:gd name="connsiteY3" fmla="*/ 185 h 17592"/>
            <a:gd name="connsiteX4" fmla="*/ 0 w 11903"/>
            <a:gd name="connsiteY4" fmla="*/ 998 h 17592"/>
            <a:gd name="connsiteX0" fmla="*/ 11903 w 11903"/>
            <a:gd name="connsiteY0" fmla="*/ 17910 h 17910"/>
            <a:gd name="connsiteX1" fmla="*/ 9113 w 11903"/>
            <a:gd name="connsiteY1" fmla="*/ 1381 h 17910"/>
            <a:gd name="connsiteX2" fmla="*/ 4297 w 11903"/>
            <a:gd name="connsiteY2" fmla="*/ 845 h 17910"/>
            <a:gd name="connsiteX3" fmla="*/ 1985 w 11903"/>
            <a:gd name="connsiteY3" fmla="*/ 503 h 17910"/>
            <a:gd name="connsiteX4" fmla="*/ 0 w 11903"/>
            <a:gd name="connsiteY4" fmla="*/ 1316 h 17910"/>
            <a:gd name="connsiteX0" fmla="*/ 11903 w 11903"/>
            <a:gd name="connsiteY0" fmla="*/ 18806 h 18806"/>
            <a:gd name="connsiteX1" fmla="*/ 9113 w 11903"/>
            <a:gd name="connsiteY1" fmla="*/ 2277 h 18806"/>
            <a:gd name="connsiteX2" fmla="*/ 4297 w 11903"/>
            <a:gd name="connsiteY2" fmla="*/ 1741 h 18806"/>
            <a:gd name="connsiteX3" fmla="*/ 1985 w 11903"/>
            <a:gd name="connsiteY3" fmla="*/ 1399 h 18806"/>
            <a:gd name="connsiteX4" fmla="*/ 0 w 11903"/>
            <a:gd name="connsiteY4" fmla="*/ 2212 h 18806"/>
            <a:gd name="connsiteX0" fmla="*/ 11903 w 11903"/>
            <a:gd name="connsiteY0" fmla="*/ 18075 h 18075"/>
            <a:gd name="connsiteX1" fmla="*/ 9019 w 11903"/>
            <a:gd name="connsiteY1" fmla="*/ 2560 h 18075"/>
            <a:gd name="connsiteX2" fmla="*/ 4297 w 11903"/>
            <a:gd name="connsiteY2" fmla="*/ 1010 h 18075"/>
            <a:gd name="connsiteX3" fmla="*/ 1985 w 11903"/>
            <a:gd name="connsiteY3" fmla="*/ 668 h 18075"/>
            <a:gd name="connsiteX4" fmla="*/ 0 w 11903"/>
            <a:gd name="connsiteY4" fmla="*/ 1481 h 18075"/>
            <a:gd name="connsiteX0" fmla="*/ 11903 w 11903"/>
            <a:gd name="connsiteY0" fmla="*/ 18059 h 18059"/>
            <a:gd name="connsiteX1" fmla="*/ 9019 w 11903"/>
            <a:gd name="connsiteY1" fmla="*/ 2544 h 18059"/>
            <a:gd name="connsiteX2" fmla="*/ 4297 w 11903"/>
            <a:gd name="connsiteY2" fmla="*/ 994 h 18059"/>
            <a:gd name="connsiteX3" fmla="*/ 6759 w 11903"/>
            <a:gd name="connsiteY3" fmla="*/ 314 h 18059"/>
            <a:gd name="connsiteX4" fmla="*/ 0 w 11903"/>
            <a:gd name="connsiteY4" fmla="*/ 1465 h 18059"/>
            <a:gd name="connsiteX0" fmla="*/ 11903 w 11903"/>
            <a:gd name="connsiteY0" fmla="*/ 17766 h 17766"/>
            <a:gd name="connsiteX1" fmla="*/ 9019 w 11903"/>
            <a:gd name="connsiteY1" fmla="*/ 2251 h 17766"/>
            <a:gd name="connsiteX2" fmla="*/ 6759 w 11903"/>
            <a:gd name="connsiteY2" fmla="*/ 21 h 17766"/>
            <a:gd name="connsiteX3" fmla="*/ 0 w 11903"/>
            <a:gd name="connsiteY3" fmla="*/ 1172 h 17766"/>
            <a:gd name="connsiteX0" fmla="*/ 11903 w 11903"/>
            <a:gd name="connsiteY0" fmla="*/ 17877 h 17877"/>
            <a:gd name="connsiteX1" fmla="*/ 9019 w 11903"/>
            <a:gd name="connsiteY1" fmla="*/ 2362 h 17877"/>
            <a:gd name="connsiteX2" fmla="*/ 5636 w 11903"/>
            <a:gd name="connsiteY2" fmla="*/ 19 h 17877"/>
            <a:gd name="connsiteX3" fmla="*/ 0 w 11903"/>
            <a:gd name="connsiteY3" fmla="*/ 1283 h 17877"/>
            <a:gd name="connsiteX0" fmla="*/ 11401 w 11401"/>
            <a:gd name="connsiteY0" fmla="*/ 15206 h 15206"/>
            <a:gd name="connsiteX1" fmla="*/ 9019 w 11401"/>
            <a:gd name="connsiteY1" fmla="*/ 2362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1401 w 11401"/>
            <a:gd name="connsiteY0" fmla="*/ 15206 h 15206"/>
            <a:gd name="connsiteX1" fmla="*/ 8619 w 11401"/>
            <a:gd name="connsiteY1" fmla="*/ 3677 h 15206"/>
            <a:gd name="connsiteX2" fmla="*/ 5636 w 11401"/>
            <a:gd name="connsiteY2" fmla="*/ 19 h 15206"/>
            <a:gd name="connsiteX3" fmla="*/ 0 w 11401"/>
            <a:gd name="connsiteY3" fmla="*/ 1283 h 15206"/>
            <a:gd name="connsiteX0" fmla="*/ 10948 w 10948"/>
            <a:gd name="connsiteY0" fmla="*/ 15346 h 15346"/>
            <a:gd name="connsiteX1" fmla="*/ 8619 w 10948"/>
            <a:gd name="connsiteY1" fmla="*/ 3677 h 15346"/>
            <a:gd name="connsiteX2" fmla="*/ 5636 w 10948"/>
            <a:gd name="connsiteY2" fmla="*/ 19 h 15346"/>
            <a:gd name="connsiteX3" fmla="*/ 0 w 10948"/>
            <a:gd name="connsiteY3" fmla="*/ 1283 h 15346"/>
            <a:gd name="connsiteX0" fmla="*/ 8619 w 8619"/>
            <a:gd name="connsiteY0" fmla="*/ 3677 h 3677"/>
            <a:gd name="connsiteX1" fmla="*/ 5636 w 8619"/>
            <a:gd name="connsiteY1" fmla="*/ 19 h 3677"/>
            <a:gd name="connsiteX2" fmla="*/ 0 w 8619"/>
            <a:gd name="connsiteY2" fmla="*/ 1283 h 3677"/>
            <a:gd name="connsiteX0" fmla="*/ 10584 w 10584"/>
            <a:gd name="connsiteY0" fmla="*/ 1793 h 13410"/>
            <a:gd name="connsiteX1" fmla="*/ 6539 w 10584"/>
            <a:gd name="connsiteY1" fmla="*/ 9871 h 13410"/>
            <a:gd name="connsiteX2" fmla="*/ 0 w 10584"/>
            <a:gd name="connsiteY2" fmla="*/ 13308 h 13410"/>
            <a:gd name="connsiteX0" fmla="*/ 10654 w 10654"/>
            <a:gd name="connsiteY0" fmla="*/ 2551 h 8159"/>
            <a:gd name="connsiteX1" fmla="*/ 6539 w 10654"/>
            <a:gd name="connsiteY1" fmla="*/ 4620 h 8159"/>
            <a:gd name="connsiteX2" fmla="*/ 0 w 10654"/>
            <a:gd name="connsiteY2" fmla="*/ 8057 h 8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54" h="8159">
              <a:moveTo>
                <a:pt x="10654" y="2551"/>
              </a:moveTo>
              <a:cubicBezTo>
                <a:pt x="9627" y="-4398"/>
                <a:pt x="8283" y="5109"/>
                <a:pt x="6539" y="4620"/>
              </a:cubicBezTo>
              <a:cubicBezTo>
                <a:pt x="5382" y="4008"/>
                <a:pt x="319" y="8922"/>
                <a:pt x="0" y="8057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23</xdr:col>
      <xdr:colOff>349147</xdr:colOff>
      <xdr:row>28</xdr:row>
      <xdr:rowOff>61557</xdr:rowOff>
    </xdr:from>
    <xdr:ext cx="160544" cy="348878"/>
    <xdr:sp macro="" textlink="">
      <xdr:nvSpPr>
        <xdr:cNvPr id="1905" name="Text Box 1620">
          <a:extLst>
            <a:ext uri="{FF2B5EF4-FFF2-40B4-BE49-F238E27FC236}">
              <a16:creationId xmlns:a16="http://schemas.microsoft.com/office/drawing/2014/main" id="{F8DB84DD-DA19-4155-93F4-6933E8C0736E}"/>
            </a:ext>
          </a:extLst>
        </xdr:cNvPr>
        <xdr:cNvSpPr txBox="1">
          <a:spLocks noChangeArrowheads="1"/>
        </xdr:cNvSpPr>
      </xdr:nvSpPr>
      <xdr:spPr bwMode="auto">
        <a:xfrm>
          <a:off x="15330067" y="4717377"/>
          <a:ext cx="160544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大正川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24</xdr:col>
      <xdr:colOff>17468</xdr:colOff>
      <xdr:row>29</xdr:row>
      <xdr:rowOff>2188</xdr:rowOff>
    </xdr:from>
    <xdr:to>
      <xdr:col>24</xdr:col>
      <xdr:colOff>217219</xdr:colOff>
      <xdr:row>30</xdr:row>
      <xdr:rowOff>76730</xdr:rowOff>
    </xdr:to>
    <xdr:sp macro="" textlink="">
      <xdr:nvSpPr>
        <xdr:cNvPr id="1906" name="Line 638">
          <a:extLst>
            <a:ext uri="{FF2B5EF4-FFF2-40B4-BE49-F238E27FC236}">
              <a16:creationId xmlns:a16="http://schemas.microsoft.com/office/drawing/2014/main" id="{0716520D-7858-4EBF-AF39-82B74BCCCCBD}"/>
            </a:ext>
          </a:extLst>
        </xdr:cNvPr>
        <xdr:cNvSpPr>
          <a:spLocks noChangeShapeType="1"/>
        </xdr:cNvSpPr>
      </xdr:nvSpPr>
      <xdr:spPr bwMode="auto">
        <a:xfrm flipH="1">
          <a:off x="15676568" y="4825648"/>
          <a:ext cx="199751" cy="2421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551760</xdr:colOff>
      <xdr:row>28</xdr:row>
      <xdr:rowOff>82187</xdr:rowOff>
    </xdr:from>
    <xdr:to>
      <xdr:col>24</xdr:col>
      <xdr:colOff>34920</xdr:colOff>
      <xdr:row>32</xdr:row>
      <xdr:rowOff>154974</xdr:rowOff>
    </xdr:to>
    <xdr:sp macro="" textlink="">
      <xdr:nvSpPr>
        <xdr:cNvPr id="1907" name="Freeform 601">
          <a:extLst>
            <a:ext uri="{FF2B5EF4-FFF2-40B4-BE49-F238E27FC236}">
              <a16:creationId xmlns:a16="http://schemas.microsoft.com/office/drawing/2014/main" id="{9324E9F8-B215-4833-B6DB-9582925D88BC}"/>
            </a:ext>
          </a:extLst>
        </xdr:cNvPr>
        <xdr:cNvSpPr>
          <a:spLocks/>
        </xdr:cNvSpPr>
      </xdr:nvSpPr>
      <xdr:spPr bwMode="auto">
        <a:xfrm flipH="1">
          <a:off x="15532680" y="4738007"/>
          <a:ext cx="161340" cy="74334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209 w 13615"/>
            <a:gd name="connsiteY0" fmla="*/ 15007 h 15007"/>
            <a:gd name="connsiteX1" fmla="*/ 13615 w 13615"/>
            <a:gd name="connsiteY1" fmla="*/ 5007 h 15007"/>
            <a:gd name="connsiteX2" fmla="*/ 0 w 13615"/>
            <a:gd name="connsiteY2" fmla="*/ 1 h 15007"/>
            <a:gd name="connsiteX0" fmla="*/ 13209 w 13615"/>
            <a:gd name="connsiteY0" fmla="*/ 15006 h 15006"/>
            <a:gd name="connsiteX1" fmla="*/ 13615 w 13615"/>
            <a:gd name="connsiteY1" fmla="*/ 5006 h 15006"/>
            <a:gd name="connsiteX2" fmla="*/ 0 w 13615"/>
            <a:gd name="connsiteY2" fmla="*/ 0 h 15006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2393 w 12799"/>
            <a:gd name="connsiteY0" fmla="*/ 17099 h 17099"/>
            <a:gd name="connsiteX1" fmla="*/ 12799 w 12799"/>
            <a:gd name="connsiteY1" fmla="*/ 7099 h 17099"/>
            <a:gd name="connsiteX2" fmla="*/ 0 w 12799"/>
            <a:gd name="connsiteY2" fmla="*/ 0 h 17099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1984"/>
            <a:gd name="connsiteY0" fmla="*/ 17448 h 17448"/>
            <a:gd name="connsiteX1" fmla="*/ 11984 w 11984"/>
            <a:gd name="connsiteY1" fmla="*/ 7448 h 17448"/>
            <a:gd name="connsiteX2" fmla="*/ 1 w 11984"/>
            <a:gd name="connsiteY2" fmla="*/ 0 h 17448"/>
            <a:gd name="connsiteX0" fmla="*/ 11578 w 13354"/>
            <a:gd name="connsiteY0" fmla="*/ 17448 h 30602"/>
            <a:gd name="connsiteX1" fmla="*/ 13178 w 13354"/>
            <a:gd name="connsiteY1" fmla="*/ 30471 h 30602"/>
            <a:gd name="connsiteX2" fmla="*/ 11984 w 13354"/>
            <a:gd name="connsiteY2" fmla="*/ 7448 h 30602"/>
            <a:gd name="connsiteX3" fmla="*/ 1 w 13354"/>
            <a:gd name="connsiteY3" fmla="*/ 0 h 30602"/>
            <a:gd name="connsiteX0" fmla="*/ 16009 w 16009"/>
            <a:gd name="connsiteY0" fmla="*/ 32332 h 32332"/>
            <a:gd name="connsiteX1" fmla="*/ 13178 w 16009"/>
            <a:gd name="connsiteY1" fmla="*/ 30471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3528 w 16009"/>
            <a:gd name="connsiteY1" fmla="*/ 29599 h 32332"/>
            <a:gd name="connsiteX2" fmla="*/ 11984 w 16009"/>
            <a:gd name="connsiteY2" fmla="*/ 7448 h 32332"/>
            <a:gd name="connsiteX3" fmla="*/ 1 w 16009"/>
            <a:gd name="connsiteY3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528 w 16009"/>
            <a:gd name="connsiteY2" fmla="*/ 295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878 w 16009"/>
            <a:gd name="connsiteY2" fmla="*/ 28727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009 w 16009"/>
            <a:gd name="connsiteY0" fmla="*/ 32332 h 32332"/>
            <a:gd name="connsiteX1" fmla="*/ 11312 w 16009"/>
            <a:gd name="connsiteY1" fmla="*/ 30239 h 32332"/>
            <a:gd name="connsiteX2" fmla="*/ 13995 w 16009"/>
            <a:gd name="connsiteY2" fmla="*/ 27099 h 32332"/>
            <a:gd name="connsiteX3" fmla="*/ 11984 w 16009"/>
            <a:gd name="connsiteY3" fmla="*/ 7448 h 32332"/>
            <a:gd name="connsiteX4" fmla="*/ 1 w 16009"/>
            <a:gd name="connsiteY4" fmla="*/ 0 h 32332"/>
            <a:gd name="connsiteX0" fmla="*/ 16709 w 16709"/>
            <a:gd name="connsiteY0" fmla="*/ 31983 h 31983"/>
            <a:gd name="connsiteX1" fmla="*/ 11312 w 16709"/>
            <a:gd name="connsiteY1" fmla="*/ 30239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944 w 16709"/>
            <a:gd name="connsiteY1" fmla="*/ 30065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995 w 16709"/>
            <a:gd name="connsiteY2" fmla="*/ 2709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6709 w 16709"/>
            <a:gd name="connsiteY0" fmla="*/ 31983 h 31983"/>
            <a:gd name="connsiteX1" fmla="*/ 12361 w 16709"/>
            <a:gd name="connsiteY1" fmla="*/ 28321 h 31983"/>
            <a:gd name="connsiteX2" fmla="*/ 13412 w 16709"/>
            <a:gd name="connsiteY2" fmla="*/ 25239 h 31983"/>
            <a:gd name="connsiteX3" fmla="*/ 11984 w 16709"/>
            <a:gd name="connsiteY3" fmla="*/ 7448 h 31983"/>
            <a:gd name="connsiteX4" fmla="*/ 1 w 16709"/>
            <a:gd name="connsiteY4" fmla="*/ 0 h 31983"/>
            <a:gd name="connsiteX0" fmla="*/ 12361 w 13449"/>
            <a:gd name="connsiteY0" fmla="*/ 28321 h 28321"/>
            <a:gd name="connsiteX1" fmla="*/ 13412 w 13449"/>
            <a:gd name="connsiteY1" fmla="*/ 25239 h 28321"/>
            <a:gd name="connsiteX2" fmla="*/ 11984 w 13449"/>
            <a:gd name="connsiteY2" fmla="*/ 7448 h 28321"/>
            <a:gd name="connsiteX3" fmla="*/ 1 w 13449"/>
            <a:gd name="connsiteY3" fmla="*/ 0 h 28321"/>
            <a:gd name="connsiteX0" fmla="*/ 13412 w 13412"/>
            <a:gd name="connsiteY0" fmla="*/ 25239 h 25239"/>
            <a:gd name="connsiteX1" fmla="*/ 11984 w 13412"/>
            <a:gd name="connsiteY1" fmla="*/ 7448 h 25239"/>
            <a:gd name="connsiteX2" fmla="*/ 1 w 13412"/>
            <a:gd name="connsiteY2" fmla="*/ 0 h 25239"/>
            <a:gd name="connsiteX0" fmla="*/ 13412 w 13697"/>
            <a:gd name="connsiteY0" fmla="*/ 25239 h 25239"/>
            <a:gd name="connsiteX1" fmla="*/ 12684 w 13697"/>
            <a:gd name="connsiteY1" fmla="*/ 13843 h 25239"/>
            <a:gd name="connsiteX2" fmla="*/ 1 w 13697"/>
            <a:gd name="connsiteY2" fmla="*/ 0 h 25239"/>
            <a:gd name="connsiteX0" fmla="*/ 1305 w 31387"/>
            <a:gd name="connsiteY0" fmla="*/ 17099 h 17099"/>
            <a:gd name="connsiteX1" fmla="*/ 577 w 31387"/>
            <a:gd name="connsiteY1" fmla="*/ 5703 h 17099"/>
            <a:gd name="connsiteX2" fmla="*/ 31387 w 31387"/>
            <a:gd name="connsiteY2" fmla="*/ 0 h 17099"/>
            <a:gd name="connsiteX0" fmla="*/ 728 w 30810"/>
            <a:gd name="connsiteY0" fmla="*/ 17099 h 17099"/>
            <a:gd name="connsiteX1" fmla="*/ 0 w 30810"/>
            <a:gd name="connsiteY1" fmla="*/ 5703 h 17099"/>
            <a:gd name="connsiteX2" fmla="*/ 30810 w 30810"/>
            <a:gd name="connsiteY2" fmla="*/ 0 h 17099"/>
            <a:gd name="connsiteX0" fmla="*/ 31 w 30113"/>
            <a:gd name="connsiteY0" fmla="*/ 17099 h 17099"/>
            <a:gd name="connsiteX1" fmla="*/ 3 w 30113"/>
            <a:gd name="connsiteY1" fmla="*/ 5877 h 17099"/>
            <a:gd name="connsiteX2" fmla="*/ 30113 w 30113"/>
            <a:gd name="connsiteY2" fmla="*/ 0 h 17099"/>
            <a:gd name="connsiteX0" fmla="*/ 320 w 30402"/>
            <a:gd name="connsiteY0" fmla="*/ 17099 h 17099"/>
            <a:gd name="connsiteX1" fmla="*/ 292 w 30402"/>
            <a:gd name="connsiteY1" fmla="*/ 5877 h 17099"/>
            <a:gd name="connsiteX2" fmla="*/ 30402 w 30402"/>
            <a:gd name="connsiteY2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320 w 38328"/>
            <a:gd name="connsiteY0" fmla="*/ 17099 h 17099"/>
            <a:gd name="connsiteX1" fmla="*/ 292 w 38328"/>
            <a:gd name="connsiteY1" fmla="*/ 5877 h 17099"/>
            <a:gd name="connsiteX2" fmla="*/ 37190 w 38328"/>
            <a:gd name="connsiteY2" fmla="*/ 6337 h 17099"/>
            <a:gd name="connsiteX3" fmla="*/ 30402 w 38328"/>
            <a:gd name="connsiteY3" fmla="*/ 0 h 17099"/>
            <a:gd name="connsiteX0" fmla="*/ 256 w 38264"/>
            <a:gd name="connsiteY0" fmla="*/ 17099 h 17099"/>
            <a:gd name="connsiteX1" fmla="*/ 345 w 38264"/>
            <a:gd name="connsiteY1" fmla="*/ 6284 h 17099"/>
            <a:gd name="connsiteX2" fmla="*/ 37126 w 38264"/>
            <a:gd name="connsiteY2" fmla="*/ 6337 h 17099"/>
            <a:gd name="connsiteX3" fmla="*/ 30338 w 38264"/>
            <a:gd name="connsiteY3" fmla="*/ 0 h 17099"/>
            <a:gd name="connsiteX0" fmla="*/ 256 w 37126"/>
            <a:gd name="connsiteY0" fmla="*/ 17099 h 17099"/>
            <a:gd name="connsiteX1" fmla="*/ 345 w 37126"/>
            <a:gd name="connsiteY1" fmla="*/ 6284 h 17099"/>
            <a:gd name="connsiteX2" fmla="*/ 37126 w 37126"/>
            <a:gd name="connsiteY2" fmla="*/ 6337 h 17099"/>
            <a:gd name="connsiteX3" fmla="*/ 30338 w 37126"/>
            <a:gd name="connsiteY3" fmla="*/ 0 h 17099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218"/>
            <a:gd name="connsiteY0" fmla="*/ 17273 h 17273"/>
            <a:gd name="connsiteX1" fmla="*/ 345 w 37218"/>
            <a:gd name="connsiteY1" fmla="*/ 6458 h 17273"/>
            <a:gd name="connsiteX2" fmla="*/ 37126 w 37218"/>
            <a:gd name="connsiteY2" fmla="*/ 6511 h 17273"/>
            <a:gd name="connsiteX3" fmla="*/ 37218 w 37218"/>
            <a:gd name="connsiteY3" fmla="*/ 0 h 17273"/>
            <a:gd name="connsiteX0" fmla="*/ 256 w 37126"/>
            <a:gd name="connsiteY0" fmla="*/ 18436 h 18436"/>
            <a:gd name="connsiteX1" fmla="*/ 345 w 37126"/>
            <a:gd name="connsiteY1" fmla="*/ 7621 h 18436"/>
            <a:gd name="connsiteX2" fmla="*/ 37126 w 37126"/>
            <a:gd name="connsiteY2" fmla="*/ 7674 h 18436"/>
            <a:gd name="connsiteX3" fmla="*/ 36518 w 37126"/>
            <a:gd name="connsiteY3" fmla="*/ 0 h 18436"/>
            <a:gd name="connsiteX0" fmla="*/ 256 w 36518"/>
            <a:gd name="connsiteY0" fmla="*/ 18436 h 18436"/>
            <a:gd name="connsiteX1" fmla="*/ 345 w 36518"/>
            <a:gd name="connsiteY1" fmla="*/ 7621 h 18436"/>
            <a:gd name="connsiteX2" fmla="*/ 5260 w 36518"/>
            <a:gd name="connsiteY2" fmla="*/ 5388 h 18436"/>
            <a:gd name="connsiteX3" fmla="*/ 36518 w 36518"/>
            <a:gd name="connsiteY3" fmla="*/ 0 h 18436"/>
            <a:gd name="connsiteX0" fmla="*/ 256 w 5260"/>
            <a:gd name="connsiteY0" fmla="*/ 27849 h 27849"/>
            <a:gd name="connsiteX1" fmla="*/ 345 w 5260"/>
            <a:gd name="connsiteY1" fmla="*/ 17034 h 27849"/>
            <a:gd name="connsiteX2" fmla="*/ 5260 w 5260"/>
            <a:gd name="connsiteY2" fmla="*/ 14801 h 27849"/>
            <a:gd name="connsiteX3" fmla="*/ 3849 w 5260"/>
            <a:gd name="connsiteY3" fmla="*/ 0 h 27849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10509"/>
            <a:gd name="connsiteY0" fmla="*/ 10000 h 10000"/>
            <a:gd name="connsiteX1" fmla="*/ 656 w 10509"/>
            <a:gd name="connsiteY1" fmla="*/ 6117 h 10000"/>
            <a:gd name="connsiteX2" fmla="*/ 10509 w 10509"/>
            <a:gd name="connsiteY2" fmla="*/ 5122 h 10000"/>
            <a:gd name="connsiteX3" fmla="*/ 7317 w 10509"/>
            <a:gd name="connsiteY3" fmla="*/ 0 h 10000"/>
            <a:gd name="connsiteX0" fmla="*/ 487 w 7767"/>
            <a:gd name="connsiteY0" fmla="*/ 10000 h 10000"/>
            <a:gd name="connsiteX1" fmla="*/ 656 w 7767"/>
            <a:gd name="connsiteY1" fmla="*/ 6117 h 10000"/>
            <a:gd name="connsiteX2" fmla="*/ 7767 w 7767"/>
            <a:gd name="connsiteY2" fmla="*/ 5432 h 10000"/>
            <a:gd name="connsiteX3" fmla="*/ 7317 w 7767"/>
            <a:gd name="connsiteY3" fmla="*/ 0 h 10000"/>
            <a:gd name="connsiteX0" fmla="*/ 13089 w 21883"/>
            <a:gd name="connsiteY0" fmla="*/ 10000 h 10000"/>
            <a:gd name="connsiteX1" fmla="*/ 13307 w 21883"/>
            <a:gd name="connsiteY1" fmla="*/ 6117 h 10000"/>
            <a:gd name="connsiteX2" fmla="*/ 1630 w 21883"/>
            <a:gd name="connsiteY2" fmla="*/ 4554 h 10000"/>
            <a:gd name="connsiteX3" fmla="*/ 21883 w 21883"/>
            <a:gd name="connsiteY3" fmla="*/ 0 h 10000"/>
            <a:gd name="connsiteX0" fmla="*/ 19136 w 27930"/>
            <a:gd name="connsiteY0" fmla="*/ 10000 h 10000"/>
            <a:gd name="connsiteX1" fmla="*/ 19354 w 27930"/>
            <a:gd name="connsiteY1" fmla="*/ 6117 h 10000"/>
            <a:gd name="connsiteX2" fmla="*/ 1321 w 27930"/>
            <a:gd name="connsiteY2" fmla="*/ 4399 h 10000"/>
            <a:gd name="connsiteX3" fmla="*/ 27930 w 27930"/>
            <a:gd name="connsiteY3" fmla="*/ 0 h 10000"/>
            <a:gd name="connsiteX0" fmla="*/ 22199 w 30993"/>
            <a:gd name="connsiteY0" fmla="*/ 10000 h 10000"/>
            <a:gd name="connsiteX1" fmla="*/ 22417 w 30993"/>
            <a:gd name="connsiteY1" fmla="*/ 6117 h 10000"/>
            <a:gd name="connsiteX2" fmla="*/ 1206 w 30993"/>
            <a:gd name="connsiteY2" fmla="*/ 4425 h 10000"/>
            <a:gd name="connsiteX3" fmla="*/ 30993 w 30993"/>
            <a:gd name="connsiteY3" fmla="*/ 0 h 10000"/>
            <a:gd name="connsiteX0" fmla="*/ 21041 w 29835"/>
            <a:gd name="connsiteY0" fmla="*/ 10000 h 10000"/>
            <a:gd name="connsiteX1" fmla="*/ 21259 w 29835"/>
            <a:gd name="connsiteY1" fmla="*/ 6117 h 10000"/>
            <a:gd name="connsiteX2" fmla="*/ 48 w 29835"/>
            <a:gd name="connsiteY2" fmla="*/ 4425 h 10000"/>
            <a:gd name="connsiteX3" fmla="*/ 29835 w 29835"/>
            <a:gd name="connsiteY3" fmla="*/ 0 h 10000"/>
            <a:gd name="connsiteX0" fmla="*/ 21041 w 29835"/>
            <a:gd name="connsiteY0" fmla="*/ 10000 h 10000"/>
            <a:gd name="connsiteX1" fmla="*/ 21259 w 29835"/>
            <a:gd name="connsiteY1" fmla="*/ 6117 h 10000"/>
            <a:gd name="connsiteX2" fmla="*/ 48 w 29835"/>
            <a:gd name="connsiteY2" fmla="*/ 4425 h 10000"/>
            <a:gd name="connsiteX3" fmla="*/ 29835 w 29835"/>
            <a:gd name="connsiteY3" fmla="*/ 0 h 10000"/>
            <a:gd name="connsiteX0" fmla="*/ 21041 w 29835"/>
            <a:gd name="connsiteY0" fmla="*/ 10000 h 10000"/>
            <a:gd name="connsiteX1" fmla="*/ 21259 w 29835"/>
            <a:gd name="connsiteY1" fmla="*/ 6117 h 10000"/>
            <a:gd name="connsiteX2" fmla="*/ 48 w 29835"/>
            <a:gd name="connsiteY2" fmla="*/ 4425 h 10000"/>
            <a:gd name="connsiteX3" fmla="*/ 29835 w 29835"/>
            <a:gd name="connsiteY3" fmla="*/ 0 h 10000"/>
            <a:gd name="connsiteX0" fmla="*/ 20993 w 29787"/>
            <a:gd name="connsiteY0" fmla="*/ 10000 h 10000"/>
            <a:gd name="connsiteX1" fmla="*/ 21211 w 29787"/>
            <a:gd name="connsiteY1" fmla="*/ 6117 h 10000"/>
            <a:gd name="connsiteX2" fmla="*/ 0 w 29787"/>
            <a:gd name="connsiteY2" fmla="*/ 4425 h 10000"/>
            <a:gd name="connsiteX3" fmla="*/ 29787 w 29787"/>
            <a:gd name="connsiteY3" fmla="*/ 0 h 10000"/>
            <a:gd name="connsiteX0" fmla="*/ 20993 w 29787"/>
            <a:gd name="connsiteY0" fmla="*/ 10000 h 10000"/>
            <a:gd name="connsiteX1" fmla="*/ 21211 w 29787"/>
            <a:gd name="connsiteY1" fmla="*/ 6117 h 10000"/>
            <a:gd name="connsiteX2" fmla="*/ 0 w 29787"/>
            <a:gd name="connsiteY2" fmla="*/ 4425 h 10000"/>
            <a:gd name="connsiteX3" fmla="*/ 29787 w 29787"/>
            <a:gd name="connsiteY3" fmla="*/ 0 h 10000"/>
            <a:gd name="connsiteX0" fmla="*/ 21009 w 29803"/>
            <a:gd name="connsiteY0" fmla="*/ 10000 h 10000"/>
            <a:gd name="connsiteX1" fmla="*/ 21227 w 29803"/>
            <a:gd name="connsiteY1" fmla="*/ 6117 h 10000"/>
            <a:gd name="connsiteX2" fmla="*/ 16 w 29803"/>
            <a:gd name="connsiteY2" fmla="*/ 4425 h 10000"/>
            <a:gd name="connsiteX3" fmla="*/ 20765 w 29803"/>
            <a:gd name="connsiteY3" fmla="*/ 3044 h 10000"/>
            <a:gd name="connsiteX4" fmla="*/ 29803 w 29803"/>
            <a:gd name="connsiteY4" fmla="*/ 0 h 10000"/>
            <a:gd name="connsiteX0" fmla="*/ 21009 w 22850"/>
            <a:gd name="connsiteY0" fmla="*/ 10026 h 10026"/>
            <a:gd name="connsiteX1" fmla="*/ 21227 w 22850"/>
            <a:gd name="connsiteY1" fmla="*/ 6143 h 10026"/>
            <a:gd name="connsiteX2" fmla="*/ 16 w 22850"/>
            <a:gd name="connsiteY2" fmla="*/ 4451 h 10026"/>
            <a:gd name="connsiteX3" fmla="*/ 20765 w 22850"/>
            <a:gd name="connsiteY3" fmla="*/ 3070 h 10026"/>
            <a:gd name="connsiteX4" fmla="*/ 22035 w 22850"/>
            <a:gd name="connsiteY4" fmla="*/ 0 h 10026"/>
            <a:gd name="connsiteX0" fmla="*/ 21009 w 22035"/>
            <a:gd name="connsiteY0" fmla="*/ 10026 h 10026"/>
            <a:gd name="connsiteX1" fmla="*/ 21227 w 22035"/>
            <a:gd name="connsiteY1" fmla="*/ 6143 h 10026"/>
            <a:gd name="connsiteX2" fmla="*/ 16 w 22035"/>
            <a:gd name="connsiteY2" fmla="*/ 4451 h 10026"/>
            <a:gd name="connsiteX3" fmla="*/ 20765 w 22035"/>
            <a:gd name="connsiteY3" fmla="*/ 3070 h 10026"/>
            <a:gd name="connsiteX4" fmla="*/ 22035 w 22035"/>
            <a:gd name="connsiteY4" fmla="*/ 0 h 10026"/>
            <a:gd name="connsiteX0" fmla="*/ 21009 w 22035"/>
            <a:gd name="connsiteY0" fmla="*/ 10026 h 10026"/>
            <a:gd name="connsiteX1" fmla="*/ 21227 w 22035"/>
            <a:gd name="connsiteY1" fmla="*/ 6298 h 10026"/>
            <a:gd name="connsiteX2" fmla="*/ 16 w 22035"/>
            <a:gd name="connsiteY2" fmla="*/ 4451 h 10026"/>
            <a:gd name="connsiteX3" fmla="*/ 20765 w 22035"/>
            <a:gd name="connsiteY3" fmla="*/ 3070 h 10026"/>
            <a:gd name="connsiteX4" fmla="*/ 22035 w 22035"/>
            <a:gd name="connsiteY4" fmla="*/ 0 h 10026"/>
            <a:gd name="connsiteX0" fmla="*/ 21009 w 22035"/>
            <a:gd name="connsiteY0" fmla="*/ 10026 h 10026"/>
            <a:gd name="connsiteX1" fmla="*/ 20521 w 22035"/>
            <a:gd name="connsiteY1" fmla="*/ 6453 h 10026"/>
            <a:gd name="connsiteX2" fmla="*/ 16 w 22035"/>
            <a:gd name="connsiteY2" fmla="*/ 4451 h 10026"/>
            <a:gd name="connsiteX3" fmla="*/ 20765 w 22035"/>
            <a:gd name="connsiteY3" fmla="*/ 3070 h 10026"/>
            <a:gd name="connsiteX4" fmla="*/ 22035 w 22035"/>
            <a:gd name="connsiteY4" fmla="*/ 0 h 10026"/>
            <a:gd name="connsiteX0" fmla="*/ 24184 w 25210"/>
            <a:gd name="connsiteY0" fmla="*/ 10026 h 10026"/>
            <a:gd name="connsiteX1" fmla="*/ 23696 w 25210"/>
            <a:gd name="connsiteY1" fmla="*/ 6453 h 10026"/>
            <a:gd name="connsiteX2" fmla="*/ 13 w 25210"/>
            <a:gd name="connsiteY2" fmla="*/ 4399 h 10026"/>
            <a:gd name="connsiteX3" fmla="*/ 23940 w 25210"/>
            <a:gd name="connsiteY3" fmla="*/ 3070 h 10026"/>
            <a:gd name="connsiteX4" fmla="*/ 25210 w 25210"/>
            <a:gd name="connsiteY4" fmla="*/ 0 h 10026"/>
            <a:gd name="connsiteX0" fmla="*/ 24184 w 24184"/>
            <a:gd name="connsiteY0" fmla="*/ 8768 h 8768"/>
            <a:gd name="connsiteX1" fmla="*/ 23696 w 24184"/>
            <a:gd name="connsiteY1" fmla="*/ 5195 h 8768"/>
            <a:gd name="connsiteX2" fmla="*/ 13 w 24184"/>
            <a:gd name="connsiteY2" fmla="*/ 3141 h 8768"/>
            <a:gd name="connsiteX3" fmla="*/ 23940 w 24184"/>
            <a:gd name="connsiteY3" fmla="*/ 1812 h 8768"/>
            <a:gd name="connsiteX4" fmla="*/ 23778 w 24184"/>
            <a:gd name="connsiteY4" fmla="*/ 0 h 8768"/>
            <a:gd name="connsiteX0" fmla="*/ 10000 w 10000"/>
            <a:gd name="connsiteY0" fmla="*/ 10239 h 10239"/>
            <a:gd name="connsiteX1" fmla="*/ 9798 w 10000"/>
            <a:gd name="connsiteY1" fmla="*/ 6164 h 10239"/>
            <a:gd name="connsiteX2" fmla="*/ 5 w 10000"/>
            <a:gd name="connsiteY2" fmla="*/ 3821 h 10239"/>
            <a:gd name="connsiteX3" fmla="*/ 9899 w 10000"/>
            <a:gd name="connsiteY3" fmla="*/ 2306 h 10239"/>
            <a:gd name="connsiteX4" fmla="*/ 9832 w 10000"/>
            <a:gd name="connsiteY4" fmla="*/ 0 h 10239"/>
            <a:gd name="connsiteX0" fmla="*/ 9408 w 9914"/>
            <a:gd name="connsiteY0" fmla="*/ 9283 h 9283"/>
            <a:gd name="connsiteX1" fmla="*/ 9798 w 9914"/>
            <a:gd name="connsiteY1" fmla="*/ 6164 h 9283"/>
            <a:gd name="connsiteX2" fmla="*/ 5 w 9914"/>
            <a:gd name="connsiteY2" fmla="*/ 3821 h 9283"/>
            <a:gd name="connsiteX3" fmla="*/ 9899 w 9914"/>
            <a:gd name="connsiteY3" fmla="*/ 2306 h 9283"/>
            <a:gd name="connsiteX4" fmla="*/ 9832 w 9914"/>
            <a:gd name="connsiteY4" fmla="*/ 0 h 92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14" h="9283">
              <a:moveTo>
                <a:pt x="9408" y="9283"/>
              </a:moveTo>
              <a:cubicBezTo>
                <a:pt x="9089" y="7735"/>
                <a:pt x="9306" y="6295"/>
                <a:pt x="9798" y="6164"/>
              </a:cubicBezTo>
              <a:cubicBezTo>
                <a:pt x="6582" y="5610"/>
                <a:pt x="1788" y="4328"/>
                <a:pt x="5" y="3821"/>
              </a:cubicBezTo>
              <a:cubicBezTo>
                <a:pt x="-246" y="3227"/>
                <a:pt x="7846" y="3147"/>
                <a:pt x="9899" y="2306"/>
              </a:cubicBezTo>
              <a:cubicBezTo>
                <a:pt x="10054" y="1523"/>
                <a:pt x="8990" y="569"/>
                <a:pt x="9832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491929</xdr:colOff>
      <xdr:row>31</xdr:row>
      <xdr:rowOff>103240</xdr:rowOff>
    </xdr:from>
    <xdr:to>
      <xdr:col>23</xdr:col>
      <xdr:colOff>632444</xdr:colOff>
      <xdr:row>32</xdr:row>
      <xdr:rowOff>45996</xdr:rowOff>
    </xdr:to>
    <xdr:sp macro="" textlink="">
      <xdr:nvSpPr>
        <xdr:cNvPr id="1908" name="AutoShape 605">
          <a:extLst>
            <a:ext uri="{FF2B5EF4-FFF2-40B4-BE49-F238E27FC236}">
              <a16:creationId xmlns:a16="http://schemas.microsoft.com/office/drawing/2014/main" id="{ED78DA83-17C9-4DC2-AB25-DB107412F8EE}"/>
            </a:ext>
          </a:extLst>
        </xdr:cNvPr>
        <xdr:cNvSpPr>
          <a:spLocks noChangeArrowheads="1"/>
        </xdr:cNvSpPr>
      </xdr:nvSpPr>
      <xdr:spPr bwMode="auto">
        <a:xfrm>
          <a:off x="15472849" y="5261980"/>
          <a:ext cx="140515" cy="1103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23</xdr:col>
      <xdr:colOff>502667</xdr:colOff>
      <xdr:row>29</xdr:row>
      <xdr:rowOff>58904</xdr:rowOff>
    </xdr:from>
    <xdr:ext cx="95365" cy="404208"/>
    <xdr:sp macro="" textlink="">
      <xdr:nvSpPr>
        <xdr:cNvPr id="1909" name="Text Box 1620">
          <a:extLst>
            <a:ext uri="{FF2B5EF4-FFF2-40B4-BE49-F238E27FC236}">
              <a16:creationId xmlns:a16="http://schemas.microsoft.com/office/drawing/2014/main" id="{4F900590-D947-4B36-B530-7D390606B810}"/>
            </a:ext>
          </a:extLst>
        </xdr:cNvPr>
        <xdr:cNvSpPr txBox="1">
          <a:spLocks noChangeArrowheads="1"/>
        </xdr:cNvSpPr>
      </xdr:nvSpPr>
      <xdr:spPr bwMode="auto">
        <a:xfrm rot="2318594">
          <a:off x="15483587" y="4882364"/>
          <a:ext cx="95365" cy="4042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23</xdr:col>
      <xdr:colOff>531788</xdr:colOff>
      <xdr:row>27</xdr:row>
      <xdr:rowOff>130059</xdr:rowOff>
    </xdr:from>
    <xdr:ext cx="66994" cy="917624"/>
    <xdr:grpSp>
      <xdr:nvGrpSpPr>
        <xdr:cNvPr id="1910" name="Group 802">
          <a:extLst>
            <a:ext uri="{FF2B5EF4-FFF2-40B4-BE49-F238E27FC236}">
              <a16:creationId xmlns:a16="http://schemas.microsoft.com/office/drawing/2014/main" id="{D3900950-FC59-4CD3-996B-9CFDC2A34BB5}"/>
            </a:ext>
          </a:extLst>
        </xdr:cNvPr>
        <xdr:cNvGrpSpPr>
          <a:grpSpLocks/>
        </xdr:cNvGrpSpPr>
      </xdr:nvGrpSpPr>
      <xdr:grpSpPr bwMode="auto">
        <a:xfrm rot="2338219">
          <a:off x="15562383" y="4638074"/>
          <a:ext cx="66994" cy="917624"/>
          <a:chOff x="1729" y="1694"/>
          <a:chExt cx="21" cy="102"/>
        </a:xfrm>
      </xdr:grpSpPr>
      <xdr:sp macro="" textlink="">
        <xdr:nvSpPr>
          <xdr:cNvPr id="1911" name="Line 803">
            <a:extLst>
              <a:ext uri="{FF2B5EF4-FFF2-40B4-BE49-F238E27FC236}">
                <a16:creationId xmlns:a16="http://schemas.microsoft.com/office/drawing/2014/main" id="{07790BED-1C4F-7AC1-DC34-4E7F8DF6AEF3}"/>
              </a:ext>
            </a:extLst>
          </xdr:cNvPr>
          <xdr:cNvSpPr>
            <a:spLocks noChangeShapeType="1"/>
          </xdr:cNvSpPr>
        </xdr:nvSpPr>
        <xdr:spPr bwMode="auto">
          <a:xfrm flipH="1">
            <a:off x="1737" y="1694"/>
            <a:ext cx="1" cy="10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12" name="Line 804">
            <a:extLst>
              <a:ext uri="{FF2B5EF4-FFF2-40B4-BE49-F238E27FC236}">
                <a16:creationId xmlns:a16="http://schemas.microsoft.com/office/drawing/2014/main" id="{589AC562-91C2-2FB5-1B00-42B839728E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694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3" name="Line 805">
            <a:extLst>
              <a:ext uri="{FF2B5EF4-FFF2-40B4-BE49-F238E27FC236}">
                <a16:creationId xmlns:a16="http://schemas.microsoft.com/office/drawing/2014/main" id="{02DBDA2D-DF00-7A7D-5A4C-8E5E8E3E58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0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4" name="Line 806">
            <a:extLst>
              <a:ext uri="{FF2B5EF4-FFF2-40B4-BE49-F238E27FC236}">
                <a16:creationId xmlns:a16="http://schemas.microsoft.com/office/drawing/2014/main" id="{37FDEE3A-FFF6-857E-DF4C-7C28F0735B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1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5" name="Line 807">
            <a:extLst>
              <a:ext uri="{FF2B5EF4-FFF2-40B4-BE49-F238E27FC236}">
                <a16:creationId xmlns:a16="http://schemas.microsoft.com/office/drawing/2014/main" id="{595E3CF1-C00A-C17F-49E8-7DD5467773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40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6" name="Line 808">
            <a:extLst>
              <a:ext uri="{FF2B5EF4-FFF2-40B4-BE49-F238E27FC236}">
                <a16:creationId xmlns:a16="http://schemas.microsoft.com/office/drawing/2014/main" id="{F276DE38-41CA-18B4-FABC-DD87962712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65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7" name="Line 809">
            <a:extLst>
              <a:ext uri="{FF2B5EF4-FFF2-40B4-BE49-F238E27FC236}">
                <a16:creationId xmlns:a16="http://schemas.microsoft.com/office/drawing/2014/main" id="{D21D0999-EC2B-23F8-4173-DE4FF6CC06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76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8" name="Line 810">
            <a:extLst>
              <a:ext uri="{FF2B5EF4-FFF2-40B4-BE49-F238E27FC236}">
                <a16:creationId xmlns:a16="http://schemas.microsoft.com/office/drawing/2014/main" id="{F5772C13-4834-B62C-E009-16C32563EE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29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19" name="Line 811">
            <a:extLst>
              <a:ext uri="{FF2B5EF4-FFF2-40B4-BE49-F238E27FC236}">
                <a16:creationId xmlns:a16="http://schemas.microsoft.com/office/drawing/2014/main" id="{F2E2FBA7-65D2-97B5-E592-DFB78DCD7A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730" y="1753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20" name="Line 812">
            <a:extLst>
              <a:ext uri="{FF2B5EF4-FFF2-40B4-BE49-F238E27FC236}">
                <a16:creationId xmlns:a16="http://schemas.microsoft.com/office/drawing/2014/main" id="{E3630634-954E-74C6-DFAD-8659A56E2F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729" y="1787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23</xdr:col>
      <xdr:colOff>385275</xdr:colOff>
      <xdr:row>29</xdr:row>
      <xdr:rowOff>147895</xdr:rowOff>
    </xdr:from>
    <xdr:to>
      <xdr:col>23</xdr:col>
      <xdr:colOff>522990</xdr:colOff>
      <xdr:row>32</xdr:row>
      <xdr:rowOff>122250</xdr:rowOff>
    </xdr:to>
    <xdr:grpSp>
      <xdr:nvGrpSpPr>
        <xdr:cNvPr id="1921" name="Group 405">
          <a:extLst>
            <a:ext uri="{FF2B5EF4-FFF2-40B4-BE49-F238E27FC236}">
              <a16:creationId xmlns:a16="http://schemas.microsoft.com/office/drawing/2014/main" id="{8C170BC1-6F4A-4E17-9B53-25DAA29F92E7}"/>
            </a:ext>
          </a:extLst>
        </xdr:cNvPr>
        <xdr:cNvGrpSpPr>
          <a:grpSpLocks/>
        </xdr:cNvGrpSpPr>
      </xdr:nvGrpSpPr>
      <xdr:grpSpPr bwMode="auto">
        <a:xfrm rot="13101568">
          <a:off x="15415870" y="4993284"/>
          <a:ext cx="137715" cy="480416"/>
          <a:chOff x="718" y="97"/>
          <a:chExt cx="23" cy="15"/>
        </a:xfrm>
      </xdr:grpSpPr>
      <xdr:sp macro="" textlink="">
        <xdr:nvSpPr>
          <xdr:cNvPr id="1922" name="Freeform 406">
            <a:extLst>
              <a:ext uri="{FF2B5EF4-FFF2-40B4-BE49-F238E27FC236}">
                <a16:creationId xmlns:a16="http://schemas.microsoft.com/office/drawing/2014/main" id="{4B27E1E4-22AE-1523-E077-C2EB371A47B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923" name="Freeform 407">
            <a:extLst>
              <a:ext uri="{FF2B5EF4-FFF2-40B4-BE49-F238E27FC236}">
                <a16:creationId xmlns:a16="http://schemas.microsoft.com/office/drawing/2014/main" id="{0E51A6F1-83CC-9A35-4868-1FD63F662C3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23</xdr:col>
      <xdr:colOff>154476</xdr:colOff>
      <xdr:row>29</xdr:row>
      <xdr:rowOff>118628</xdr:rowOff>
    </xdr:from>
    <xdr:to>
      <xdr:col>23</xdr:col>
      <xdr:colOff>418766</xdr:colOff>
      <xdr:row>33</xdr:row>
      <xdr:rowOff>98790</xdr:rowOff>
    </xdr:to>
    <xdr:pic>
      <xdr:nvPicPr>
        <xdr:cNvPr id="1924" name="図 1923">
          <a:extLst>
            <a:ext uri="{FF2B5EF4-FFF2-40B4-BE49-F238E27FC236}">
              <a16:creationId xmlns:a16="http://schemas.microsoft.com/office/drawing/2014/main" id="{D20A528C-061C-495C-8E93-1B4A646D0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18620253">
          <a:off x="14942180" y="5135304"/>
          <a:ext cx="650722" cy="264290"/>
        </a:xfrm>
        <a:prstGeom prst="rect">
          <a:avLst/>
        </a:prstGeom>
      </xdr:spPr>
    </xdr:pic>
    <xdr:clientData/>
  </xdr:twoCellAnchor>
  <xdr:oneCellAnchor>
    <xdr:from>
      <xdr:col>23</xdr:col>
      <xdr:colOff>304799</xdr:colOff>
      <xdr:row>27</xdr:row>
      <xdr:rowOff>28593</xdr:rowOff>
    </xdr:from>
    <xdr:ext cx="557214" cy="223714"/>
    <xdr:sp macro="" textlink="">
      <xdr:nvSpPr>
        <xdr:cNvPr id="1925" name="Text Box 1664">
          <a:extLst>
            <a:ext uri="{FF2B5EF4-FFF2-40B4-BE49-F238E27FC236}">
              <a16:creationId xmlns:a16="http://schemas.microsoft.com/office/drawing/2014/main" id="{9B2795B6-6711-4550-92E8-AC9799945B75}"/>
            </a:ext>
          </a:extLst>
        </xdr:cNvPr>
        <xdr:cNvSpPr txBox="1">
          <a:spLocks noChangeArrowheads="1"/>
        </xdr:cNvSpPr>
      </xdr:nvSpPr>
      <xdr:spPr bwMode="auto">
        <a:xfrm>
          <a:off x="15285719" y="4516773"/>
          <a:ext cx="557214" cy="22371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27432" tIns="18288" rIns="27432" bIns="72000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1.0km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      にて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中央環状線横断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566732</xdr:colOff>
      <xdr:row>26</xdr:row>
      <xdr:rowOff>142866</xdr:rowOff>
    </xdr:from>
    <xdr:ext cx="209557" cy="123836"/>
    <xdr:sp macro="" textlink="">
      <xdr:nvSpPr>
        <xdr:cNvPr id="1926" name="Text Box 1300">
          <a:extLst>
            <a:ext uri="{FF2B5EF4-FFF2-40B4-BE49-F238E27FC236}">
              <a16:creationId xmlns:a16="http://schemas.microsoft.com/office/drawing/2014/main" id="{07A6132D-4D3E-4C46-95FC-98A88AC52A28}"/>
            </a:ext>
          </a:extLst>
        </xdr:cNvPr>
        <xdr:cNvSpPr txBox="1">
          <a:spLocks noChangeArrowheads="1"/>
        </xdr:cNvSpPr>
      </xdr:nvSpPr>
      <xdr:spPr bwMode="auto">
        <a:xfrm>
          <a:off x="15547652" y="4463406"/>
          <a:ext cx="209557" cy="123836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E0AC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奈良</a:t>
          </a:r>
          <a:endParaRPr lang="en-US" altLang="ja-JP" sz="800" b="1" i="0" u="none" strike="noStrike" baseline="0">
            <a:solidFill>
              <a:srgbClr val="0E0AC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>
    <xdr:from>
      <xdr:col>27</xdr:col>
      <xdr:colOff>14290</xdr:colOff>
      <xdr:row>25</xdr:row>
      <xdr:rowOff>9</xdr:rowOff>
    </xdr:from>
    <xdr:to>
      <xdr:col>27</xdr:col>
      <xdr:colOff>205655</xdr:colOff>
      <xdr:row>25</xdr:row>
      <xdr:rowOff>160981</xdr:rowOff>
    </xdr:to>
    <xdr:sp macro="" textlink="">
      <xdr:nvSpPr>
        <xdr:cNvPr id="1927" name="六角形 1926">
          <a:extLst>
            <a:ext uri="{FF2B5EF4-FFF2-40B4-BE49-F238E27FC236}">
              <a16:creationId xmlns:a16="http://schemas.microsoft.com/office/drawing/2014/main" id="{69785E14-D208-4068-8E7C-B5A2D53F643D}"/>
            </a:ext>
          </a:extLst>
        </xdr:cNvPr>
        <xdr:cNvSpPr/>
      </xdr:nvSpPr>
      <xdr:spPr bwMode="auto">
        <a:xfrm>
          <a:off x="17707930" y="4152909"/>
          <a:ext cx="191365" cy="1609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102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27</xdr:col>
      <xdr:colOff>252194</xdr:colOff>
      <xdr:row>30</xdr:row>
      <xdr:rowOff>66322</xdr:rowOff>
    </xdr:from>
    <xdr:to>
      <xdr:col>27</xdr:col>
      <xdr:colOff>411036</xdr:colOff>
      <xdr:row>31</xdr:row>
      <xdr:rowOff>141817</xdr:rowOff>
    </xdr:to>
    <xdr:sp macro="" textlink="">
      <xdr:nvSpPr>
        <xdr:cNvPr id="1928" name="Freeform 601">
          <a:extLst>
            <a:ext uri="{FF2B5EF4-FFF2-40B4-BE49-F238E27FC236}">
              <a16:creationId xmlns:a16="http://schemas.microsoft.com/office/drawing/2014/main" id="{8FD87842-147A-4CAC-8227-43AC94E4784F}"/>
            </a:ext>
          </a:extLst>
        </xdr:cNvPr>
        <xdr:cNvSpPr>
          <a:spLocks/>
        </xdr:cNvSpPr>
      </xdr:nvSpPr>
      <xdr:spPr bwMode="auto">
        <a:xfrm flipH="1">
          <a:off x="17945834" y="5057422"/>
          <a:ext cx="158842" cy="24313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27</xdr:col>
      <xdr:colOff>185739</xdr:colOff>
      <xdr:row>30</xdr:row>
      <xdr:rowOff>129982</xdr:rowOff>
    </xdr:from>
    <xdr:to>
      <xdr:col>27</xdr:col>
      <xdr:colOff>326254</xdr:colOff>
      <xdr:row>31</xdr:row>
      <xdr:rowOff>77037</xdr:rowOff>
    </xdr:to>
    <xdr:sp macro="" textlink="">
      <xdr:nvSpPr>
        <xdr:cNvPr id="1929" name="AutoShape 605">
          <a:extLst>
            <a:ext uri="{FF2B5EF4-FFF2-40B4-BE49-F238E27FC236}">
              <a16:creationId xmlns:a16="http://schemas.microsoft.com/office/drawing/2014/main" id="{4E204137-DC59-4C35-9302-83AAF1FD6811}"/>
            </a:ext>
          </a:extLst>
        </xdr:cNvPr>
        <xdr:cNvSpPr>
          <a:spLocks noChangeArrowheads="1"/>
        </xdr:cNvSpPr>
      </xdr:nvSpPr>
      <xdr:spPr bwMode="auto">
        <a:xfrm>
          <a:off x="17879379" y="5121082"/>
          <a:ext cx="140515" cy="1146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270303</xdr:colOff>
      <xdr:row>28</xdr:row>
      <xdr:rowOff>71434</xdr:rowOff>
    </xdr:from>
    <xdr:to>
      <xdr:col>27</xdr:col>
      <xdr:colOff>414328</xdr:colOff>
      <xdr:row>29</xdr:row>
      <xdr:rowOff>136854</xdr:rowOff>
    </xdr:to>
    <xdr:sp macro="" textlink="">
      <xdr:nvSpPr>
        <xdr:cNvPr id="1930" name="Freeform 601">
          <a:extLst>
            <a:ext uri="{FF2B5EF4-FFF2-40B4-BE49-F238E27FC236}">
              <a16:creationId xmlns:a16="http://schemas.microsoft.com/office/drawing/2014/main" id="{96B19151-AA37-4A59-AF8B-CD5DC82E7A34}"/>
            </a:ext>
          </a:extLst>
        </xdr:cNvPr>
        <xdr:cNvSpPr>
          <a:spLocks/>
        </xdr:cNvSpPr>
      </xdr:nvSpPr>
      <xdr:spPr bwMode="auto">
        <a:xfrm rot="16200000" flipH="1">
          <a:off x="17919426" y="4771771"/>
          <a:ext cx="233060" cy="14402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27</xdr:col>
      <xdr:colOff>618894</xdr:colOff>
      <xdr:row>30</xdr:row>
      <xdr:rowOff>112849</xdr:rowOff>
    </xdr:from>
    <xdr:ext cx="571738" cy="309560"/>
    <xdr:sp macro="" textlink="">
      <xdr:nvSpPr>
        <xdr:cNvPr id="1931" name="Text Box 1118">
          <a:extLst>
            <a:ext uri="{FF2B5EF4-FFF2-40B4-BE49-F238E27FC236}">
              <a16:creationId xmlns:a16="http://schemas.microsoft.com/office/drawing/2014/main" id="{3FE52364-6498-45E5-9E1F-1AE6E18635F4}"/>
            </a:ext>
          </a:extLst>
        </xdr:cNvPr>
        <xdr:cNvSpPr txBox="1">
          <a:spLocks noChangeArrowheads="1"/>
        </xdr:cNvSpPr>
      </xdr:nvSpPr>
      <xdr:spPr bwMode="auto">
        <a:xfrm>
          <a:off x="18283439" y="5075295"/>
          <a:ext cx="571738" cy="30956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所要時間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</a:p>
      </xdr:txBody>
    </xdr:sp>
    <xdr:clientData/>
  </xdr:oneCellAnchor>
  <xdr:twoCellAnchor>
    <xdr:from>
      <xdr:col>25</xdr:col>
      <xdr:colOff>569891</xdr:colOff>
      <xdr:row>29</xdr:row>
      <xdr:rowOff>84934</xdr:rowOff>
    </xdr:from>
    <xdr:to>
      <xdr:col>26</xdr:col>
      <xdr:colOff>358486</xdr:colOff>
      <xdr:row>31</xdr:row>
      <xdr:rowOff>150362</xdr:rowOff>
    </xdr:to>
    <xdr:sp macro="" textlink="">
      <xdr:nvSpPr>
        <xdr:cNvPr id="1932" name="Freeform 916">
          <a:extLst>
            <a:ext uri="{FF2B5EF4-FFF2-40B4-BE49-F238E27FC236}">
              <a16:creationId xmlns:a16="http://schemas.microsoft.com/office/drawing/2014/main" id="{C9683566-F86D-492B-B43B-F31EE6F59F89}"/>
            </a:ext>
          </a:extLst>
        </xdr:cNvPr>
        <xdr:cNvSpPr>
          <a:spLocks/>
        </xdr:cNvSpPr>
      </xdr:nvSpPr>
      <xdr:spPr bwMode="auto">
        <a:xfrm flipH="1">
          <a:off x="16907171" y="4908394"/>
          <a:ext cx="466775" cy="400708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498"/>
            <a:gd name="connsiteY0" fmla="*/ 20096 h 20096"/>
            <a:gd name="connsiteX1" fmla="*/ 12498 w 12498"/>
            <a:gd name="connsiteY1" fmla="*/ 8676 h 20096"/>
            <a:gd name="connsiteX2" fmla="*/ 0 w 12498"/>
            <a:gd name="connsiteY2" fmla="*/ 0 h 20096"/>
            <a:gd name="connsiteX0" fmla="*/ 12204 w 12498"/>
            <a:gd name="connsiteY0" fmla="*/ 20097 h 20097"/>
            <a:gd name="connsiteX1" fmla="*/ 12498 w 12498"/>
            <a:gd name="connsiteY1" fmla="*/ 8677 h 20097"/>
            <a:gd name="connsiteX2" fmla="*/ 0 w 12498"/>
            <a:gd name="connsiteY2" fmla="*/ 1 h 20097"/>
            <a:gd name="connsiteX0" fmla="*/ 12204 w 12564"/>
            <a:gd name="connsiteY0" fmla="*/ 20097 h 20097"/>
            <a:gd name="connsiteX1" fmla="*/ 12564 w 12564"/>
            <a:gd name="connsiteY1" fmla="*/ 10964 h 20097"/>
            <a:gd name="connsiteX2" fmla="*/ 12498 w 12564"/>
            <a:gd name="connsiteY2" fmla="*/ 8677 h 20097"/>
            <a:gd name="connsiteX3" fmla="*/ 0 w 12564"/>
            <a:gd name="connsiteY3" fmla="*/ 1 h 20097"/>
            <a:gd name="connsiteX0" fmla="*/ 13403 w 13763"/>
            <a:gd name="connsiteY0" fmla="*/ 20097 h 20097"/>
            <a:gd name="connsiteX1" fmla="*/ 13763 w 13763"/>
            <a:gd name="connsiteY1" fmla="*/ 10964 h 20097"/>
            <a:gd name="connsiteX2" fmla="*/ 5028 w 13763"/>
            <a:gd name="connsiteY2" fmla="*/ 10412 h 20097"/>
            <a:gd name="connsiteX3" fmla="*/ 1199 w 13763"/>
            <a:gd name="connsiteY3" fmla="*/ 1 h 20097"/>
            <a:gd name="connsiteX0" fmla="*/ 14330 w 14690"/>
            <a:gd name="connsiteY0" fmla="*/ 20097 h 20097"/>
            <a:gd name="connsiteX1" fmla="*/ 14690 w 14690"/>
            <a:gd name="connsiteY1" fmla="*/ 10964 h 20097"/>
            <a:gd name="connsiteX2" fmla="*/ 4780 w 14690"/>
            <a:gd name="connsiteY2" fmla="*/ 10570 h 20097"/>
            <a:gd name="connsiteX3" fmla="*/ 2126 w 14690"/>
            <a:gd name="connsiteY3" fmla="*/ 1 h 20097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3829 w 12564"/>
            <a:gd name="connsiteY2" fmla="*/ 10575 h 20102"/>
            <a:gd name="connsiteX3" fmla="*/ 0 w 12564"/>
            <a:gd name="connsiteY3" fmla="*/ 6 h 20102"/>
            <a:gd name="connsiteX0" fmla="*/ 16759 w 17119"/>
            <a:gd name="connsiteY0" fmla="*/ 20260 h 20260"/>
            <a:gd name="connsiteX1" fmla="*/ 17119 w 17119"/>
            <a:gd name="connsiteY1" fmla="*/ 11127 h 20260"/>
            <a:gd name="connsiteX2" fmla="*/ 8384 w 17119"/>
            <a:gd name="connsiteY2" fmla="*/ 10733 h 20260"/>
            <a:gd name="connsiteX3" fmla="*/ 0 w 17119"/>
            <a:gd name="connsiteY3" fmla="*/ 6 h 20260"/>
            <a:gd name="connsiteX0" fmla="*/ 16759 w 17119"/>
            <a:gd name="connsiteY0" fmla="*/ 20351 h 20351"/>
            <a:gd name="connsiteX1" fmla="*/ 17119 w 17119"/>
            <a:gd name="connsiteY1" fmla="*/ 11218 h 20351"/>
            <a:gd name="connsiteX2" fmla="*/ 8384 w 17119"/>
            <a:gd name="connsiteY2" fmla="*/ 10824 h 20351"/>
            <a:gd name="connsiteX3" fmla="*/ 7569 w 17119"/>
            <a:gd name="connsiteY3" fmla="*/ 807 h 20351"/>
            <a:gd name="connsiteX4" fmla="*/ 0 w 17119"/>
            <a:gd name="connsiteY4" fmla="*/ 97 h 20351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197 w 16417"/>
            <a:gd name="connsiteY0" fmla="*/ 21597 h 21597"/>
            <a:gd name="connsiteX1" fmla="*/ 16417 w 16417"/>
            <a:gd name="connsiteY1" fmla="*/ 10971 h 21597"/>
            <a:gd name="connsiteX2" fmla="*/ 6839 w 16417"/>
            <a:gd name="connsiteY2" fmla="*/ 10428 h 21597"/>
            <a:gd name="connsiteX3" fmla="*/ 6867 w 16417"/>
            <a:gd name="connsiteY3" fmla="*/ 560 h 21597"/>
            <a:gd name="connsiteX4" fmla="*/ 0 w 16417"/>
            <a:gd name="connsiteY4" fmla="*/ 0 h 21597"/>
            <a:gd name="connsiteX0" fmla="*/ 16478 w 16506"/>
            <a:gd name="connsiteY0" fmla="*/ 21149 h 21149"/>
            <a:gd name="connsiteX1" fmla="*/ 16417 w 16506"/>
            <a:gd name="connsiteY1" fmla="*/ 10971 h 21149"/>
            <a:gd name="connsiteX2" fmla="*/ 6839 w 16506"/>
            <a:gd name="connsiteY2" fmla="*/ 10428 h 21149"/>
            <a:gd name="connsiteX3" fmla="*/ 6867 w 16506"/>
            <a:gd name="connsiteY3" fmla="*/ 560 h 21149"/>
            <a:gd name="connsiteX4" fmla="*/ 0 w 16506"/>
            <a:gd name="connsiteY4" fmla="*/ 0 h 21149"/>
            <a:gd name="connsiteX0" fmla="*/ 9639 w 9667"/>
            <a:gd name="connsiteY0" fmla="*/ 20589 h 20589"/>
            <a:gd name="connsiteX1" fmla="*/ 9578 w 9667"/>
            <a:gd name="connsiteY1" fmla="*/ 10411 h 20589"/>
            <a:gd name="connsiteX2" fmla="*/ 0 w 9667"/>
            <a:gd name="connsiteY2" fmla="*/ 9868 h 20589"/>
            <a:gd name="connsiteX3" fmla="*/ 28 w 9667"/>
            <a:gd name="connsiteY3" fmla="*/ 0 h 20589"/>
            <a:gd name="connsiteX0" fmla="*/ 9971 w 10000"/>
            <a:gd name="connsiteY0" fmla="*/ 10000 h 10000"/>
            <a:gd name="connsiteX1" fmla="*/ 9908 w 10000"/>
            <a:gd name="connsiteY1" fmla="*/ 5057 h 10000"/>
            <a:gd name="connsiteX2" fmla="*/ 0 w 10000"/>
            <a:gd name="connsiteY2" fmla="*/ 4793 h 10000"/>
            <a:gd name="connsiteX3" fmla="*/ 29 w 10000"/>
            <a:gd name="connsiteY3" fmla="*/ 0 h 10000"/>
            <a:gd name="connsiteX0" fmla="*/ 9971 w 10000"/>
            <a:gd name="connsiteY0" fmla="*/ 5252 h 5252"/>
            <a:gd name="connsiteX1" fmla="*/ 9908 w 10000"/>
            <a:gd name="connsiteY1" fmla="*/ 309 h 5252"/>
            <a:gd name="connsiteX2" fmla="*/ 0 w 10000"/>
            <a:gd name="connsiteY2" fmla="*/ 45 h 5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252">
              <a:moveTo>
                <a:pt x="9971" y="5252"/>
              </a:moveTo>
              <a:cubicBezTo>
                <a:pt x="10095" y="3492"/>
                <a:pt x="9784" y="2068"/>
                <a:pt x="9908" y="309"/>
              </a:cubicBezTo>
              <a:cubicBezTo>
                <a:pt x="9885" y="-62"/>
                <a:pt x="2110" y="-24"/>
                <a:pt x="0" y="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25</xdr:col>
      <xdr:colOff>653790</xdr:colOff>
      <xdr:row>30</xdr:row>
      <xdr:rowOff>18858</xdr:rowOff>
    </xdr:from>
    <xdr:ext cx="451110" cy="147831"/>
    <xdr:sp macro="" textlink="">
      <xdr:nvSpPr>
        <xdr:cNvPr id="1933" name="Text Box 1118">
          <a:extLst>
            <a:ext uri="{FF2B5EF4-FFF2-40B4-BE49-F238E27FC236}">
              <a16:creationId xmlns:a16="http://schemas.microsoft.com/office/drawing/2014/main" id="{FEC6652F-097F-44EC-A014-FBD1BC0AF5FD}"/>
            </a:ext>
          </a:extLst>
        </xdr:cNvPr>
        <xdr:cNvSpPr txBox="1">
          <a:spLocks noChangeArrowheads="1"/>
        </xdr:cNvSpPr>
      </xdr:nvSpPr>
      <xdr:spPr bwMode="auto">
        <a:xfrm>
          <a:off x="16991070" y="5009958"/>
          <a:ext cx="451110" cy="147831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イズミヤ</a:t>
          </a:r>
        </a:p>
      </xdr:txBody>
    </xdr:sp>
    <xdr:clientData/>
  </xdr:oneCellAnchor>
  <xdr:twoCellAnchor>
    <xdr:from>
      <xdr:col>25</xdr:col>
      <xdr:colOff>575513</xdr:colOff>
      <xdr:row>26</xdr:row>
      <xdr:rowOff>166675</xdr:rowOff>
    </xdr:from>
    <xdr:to>
      <xdr:col>25</xdr:col>
      <xdr:colOff>578188</xdr:colOff>
      <xdr:row>29</xdr:row>
      <xdr:rowOff>131440</xdr:rowOff>
    </xdr:to>
    <xdr:sp macro="" textlink="">
      <xdr:nvSpPr>
        <xdr:cNvPr id="1934" name="Line 76">
          <a:extLst>
            <a:ext uri="{FF2B5EF4-FFF2-40B4-BE49-F238E27FC236}">
              <a16:creationId xmlns:a16="http://schemas.microsoft.com/office/drawing/2014/main" id="{3BFA3796-2715-475E-9167-26D1DF9621F9}"/>
            </a:ext>
          </a:extLst>
        </xdr:cNvPr>
        <xdr:cNvSpPr>
          <a:spLocks noChangeShapeType="1"/>
        </xdr:cNvSpPr>
      </xdr:nvSpPr>
      <xdr:spPr bwMode="auto">
        <a:xfrm flipH="1">
          <a:off x="16912793" y="4487215"/>
          <a:ext cx="2675" cy="4676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52386</xdr:colOff>
      <xdr:row>29</xdr:row>
      <xdr:rowOff>95250</xdr:rowOff>
    </xdr:from>
    <xdr:to>
      <xdr:col>25</xdr:col>
      <xdr:colOff>559743</xdr:colOff>
      <xdr:row>29</xdr:row>
      <xdr:rowOff>100156</xdr:rowOff>
    </xdr:to>
    <xdr:sp macro="" textlink="">
      <xdr:nvSpPr>
        <xdr:cNvPr id="1935" name="Line 76">
          <a:extLst>
            <a:ext uri="{FF2B5EF4-FFF2-40B4-BE49-F238E27FC236}">
              <a16:creationId xmlns:a16="http://schemas.microsoft.com/office/drawing/2014/main" id="{F42990CB-BCB0-4CC2-AD5F-EABB809F3A50}"/>
            </a:ext>
          </a:extLst>
        </xdr:cNvPr>
        <xdr:cNvSpPr>
          <a:spLocks noChangeShapeType="1"/>
        </xdr:cNvSpPr>
      </xdr:nvSpPr>
      <xdr:spPr bwMode="auto">
        <a:xfrm>
          <a:off x="16389666" y="4918710"/>
          <a:ext cx="507357" cy="49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503243</xdr:colOff>
      <xdr:row>30</xdr:row>
      <xdr:rowOff>70039</xdr:rowOff>
    </xdr:from>
    <xdr:to>
      <xdr:col>25</xdr:col>
      <xdr:colOff>640286</xdr:colOff>
      <xdr:row>31</xdr:row>
      <xdr:rowOff>24815</xdr:rowOff>
    </xdr:to>
    <xdr:sp macro="" textlink="">
      <xdr:nvSpPr>
        <xdr:cNvPr id="1936" name="AutoShape 790">
          <a:extLst>
            <a:ext uri="{FF2B5EF4-FFF2-40B4-BE49-F238E27FC236}">
              <a16:creationId xmlns:a16="http://schemas.microsoft.com/office/drawing/2014/main" id="{A37954B2-6B0B-4DCE-B611-1A0D6B078D93}"/>
            </a:ext>
          </a:extLst>
        </xdr:cNvPr>
        <xdr:cNvSpPr>
          <a:spLocks noChangeArrowheads="1"/>
        </xdr:cNvSpPr>
      </xdr:nvSpPr>
      <xdr:spPr bwMode="auto">
        <a:xfrm>
          <a:off x="16840523" y="5061139"/>
          <a:ext cx="137043" cy="12241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25</xdr:col>
      <xdr:colOff>509597</xdr:colOff>
      <xdr:row>29</xdr:row>
      <xdr:rowOff>28570</xdr:rowOff>
    </xdr:from>
    <xdr:ext cx="122567" cy="127728"/>
    <xdr:pic>
      <xdr:nvPicPr>
        <xdr:cNvPr id="1937" name="図 1936">
          <a:extLst>
            <a:ext uri="{FF2B5EF4-FFF2-40B4-BE49-F238E27FC236}">
              <a16:creationId xmlns:a16="http://schemas.microsoft.com/office/drawing/2014/main" id="{18F96D9F-7B38-4FB3-89CE-0F5D7CB67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46877" y="4852030"/>
          <a:ext cx="122567" cy="127728"/>
        </a:xfrm>
        <a:prstGeom prst="rect">
          <a:avLst/>
        </a:prstGeom>
      </xdr:spPr>
    </xdr:pic>
    <xdr:clientData/>
  </xdr:oneCellAnchor>
  <xdr:oneCellAnchor>
    <xdr:from>
      <xdr:col>25</xdr:col>
      <xdr:colOff>381011</xdr:colOff>
      <xdr:row>31</xdr:row>
      <xdr:rowOff>0</xdr:rowOff>
    </xdr:from>
    <xdr:ext cx="102871" cy="247650"/>
    <xdr:sp macro="" textlink="">
      <xdr:nvSpPr>
        <xdr:cNvPr id="1938" name="Text Box 1620">
          <a:extLst>
            <a:ext uri="{FF2B5EF4-FFF2-40B4-BE49-F238E27FC236}">
              <a16:creationId xmlns:a16="http://schemas.microsoft.com/office/drawing/2014/main" id="{4E492339-6A3D-446F-88B8-349E89F64681}"/>
            </a:ext>
          </a:extLst>
        </xdr:cNvPr>
        <xdr:cNvSpPr txBox="1">
          <a:spLocks noChangeArrowheads="1"/>
        </xdr:cNvSpPr>
      </xdr:nvSpPr>
      <xdr:spPr bwMode="auto">
        <a:xfrm>
          <a:off x="16718291" y="5158740"/>
          <a:ext cx="102871" cy="2476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676274</xdr:colOff>
      <xdr:row>28</xdr:row>
      <xdr:rowOff>119065</xdr:rowOff>
    </xdr:from>
    <xdr:ext cx="333375" cy="100016"/>
    <xdr:sp macro="" textlink="">
      <xdr:nvSpPr>
        <xdr:cNvPr id="1939" name="Text Box 1620">
          <a:extLst>
            <a:ext uri="{FF2B5EF4-FFF2-40B4-BE49-F238E27FC236}">
              <a16:creationId xmlns:a16="http://schemas.microsoft.com/office/drawing/2014/main" id="{28ECE972-143C-44BF-A94C-8729DE7725A8}"/>
            </a:ext>
          </a:extLst>
        </xdr:cNvPr>
        <xdr:cNvSpPr txBox="1">
          <a:spLocks noChangeArrowheads="1"/>
        </xdr:cNvSpPr>
      </xdr:nvSpPr>
      <xdr:spPr bwMode="auto">
        <a:xfrm>
          <a:off x="17013554" y="4774885"/>
          <a:ext cx="333375" cy="10001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27</xdr:col>
      <xdr:colOff>104780</xdr:colOff>
      <xdr:row>29</xdr:row>
      <xdr:rowOff>80957</xdr:rowOff>
    </xdr:from>
    <xdr:ext cx="102871" cy="247650"/>
    <xdr:sp macro="" textlink="">
      <xdr:nvSpPr>
        <xdr:cNvPr id="1940" name="Text Box 1620">
          <a:extLst>
            <a:ext uri="{FF2B5EF4-FFF2-40B4-BE49-F238E27FC236}">
              <a16:creationId xmlns:a16="http://schemas.microsoft.com/office/drawing/2014/main" id="{A20E3CB8-5B35-41CD-9CFA-64D953F9FD80}"/>
            </a:ext>
          </a:extLst>
        </xdr:cNvPr>
        <xdr:cNvSpPr txBox="1">
          <a:spLocks noChangeArrowheads="1"/>
        </xdr:cNvSpPr>
      </xdr:nvSpPr>
      <xdr:spPr bwMode="auto">
        <a:xfrm>
          <a:off x="17798420" y="4904417"/>
          <a:ext cx="102871" cy="2476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167371</xdr:colOff>
      <xdr:row>29</xdr:row>
      <xdr:rowOff>89479</xdr:rowOff>
    </xdr:from>
    <xdr:to>
      <xdr:col>30</xdr:col>
      <xdr:colOff>625932</xdr:colOff>
      <xdr:row>29</xdr:row>
      <xdr:rowOff>100364</xdr:rowOff>
    </xdr:to>
    <xdr:sp macro="" textlink="">
      <xdr:nvSpPr>
        <xdr:cNvPr id="1941" name="Line 638">
          <a:extLst>
            <a:ext uri="{FF2B5EF4-FFF2-40B4-BE49-F238E27FC236}">
              <a16:creationId xmlns:a16="http://schemas.microsoft.com/office/drawing/2014/main" id="{6F85A014-CB47-42A9-BDE8-7D4AE0FF168C}"/>
            </a:ext>
          </a:extLst>
        </xdr:cNvPr>
        <xdr:cNvSpPr>
          <a:spLocks noChangeShapeType="1"/>
        </xdr:cNvSpPr>
      </xdr:nvSpPr>
      <xdr:spPr bwMode="auto">
        <a:xfrm flipH="1" flipV="1">
          <a:off x="19895551" y="4912939"/>
          <a:ext cx="458561" cy="108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342905</xdr:colOff>
      <xdr:row>29</xdr:row>
      <xdr:rowOff>78592</xdr:rowOff>
    </xdr:from>
    <xdr:to>
      <xdr:col>30</xdr:col>
      <xdr:colOff>107501</xdr:colOff>
      <xdr:row>32</xdr:row>
      <xdr:rowOff>45935</xdr:rowOff>
    </xdr:to>
    <xdr:sp macro="" textlink="">
      <xdr:nvSpPr>
        <xdr:cNvPr id="1942" name="Freeform 601">
          <a:extLst>
            <a:ext uri="{FF2B5EF4-FFF2-40B4-BE49-F238E27FC236}">
              <a16:creationId xmlns:a16="http://schemas.microsoft.com/office/drawing/2014/main" id="{61B35155-6EF6-45B8-B230-ED69FADEA5E9}"/>
            </a:ext>
          </a:extLst>
        </xdr:cNvPr>
        <xdr:cNvSpPr>
          <a:spLocks/>
        </xdr:cNvSpPr>
      </xdr:nvSpPr>
      <xdr:spPr bwMode="auto">
        <a:xfrm>
          <a:off x="19392905" y="4902052"/>
          <a:ext cx="442776" cy="47026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21098</xdr:colOff>
      <xdr:row>28</xdr:row>
      <xdr:rowOff>152394</xdr:rowOff>
    </xdr:from>
    <xdr:to>
      <xdr:col>30</xdr:col>
      <xdr:colOff>205814</xdr:colOff>
      <xdr:row>30</xdr:row>
      <xdr:rowOff>9728</xdr:rowOff>
    </xdr:to>
    <xdr:pic>
      <xdr:nvPicPr>
        <xdr:cNvPr id="1943" name="図 1942">
          <a:extLst>
            <a:ext uri="{FF2B5EF4-FFF2-40B4-BE49-F238E27FC236}">
              <a16:creationId xmlns:a16="http://schemas.microsoft.com/office/drawing/2014/main" id="{27E47EE6-738F-4DC6-BA82-434DB7177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49278" y="4808214"/>
          <a:ext cx="184716" cy="192614"/>
        </a:xfrm>
        <a:prstGeom prst="rect">
          <a:avLst/>
        </a:prstGeom>
      </xdr:spPr>
    </xdr:pic>
    <xdr:clientData/>
  </xdr:twoCellAnchor>
  <xdr:twoCellAnchor>
    <xdr:from>
      <xdr:col>30</xdr:col>
      <xdr:colOff>14977</xdr:colOff>
      <xdr:row>30</xdr:row>
      <xdr:rowOff>122136</xdr:rowOff>
    </xdr:from>
    <xdr:to>
      <xdr:col>30</xdr:col>
      <xdr:colOff>155492</xdr:colOff>
      <xdr:row>31</xdr:row>
      <xdr:rowOff>63802</xdr:rowOff>
    </xdr:to>
    <xdr:sp macro="" textlink="">
      <xdr:nvSpPr>
        <xdr:cNvPr id="1944" name="AutoShape 605">
          <a:extLst>
            <a:ext uri="{FF2B5EF4-FFF2-40B4-BE49-F238E27FC236}">
              <a16:creationId xmlns:a16="http://schemas.microsoft.com/office/drawing/2014/main" id="{94C3656F-07D1-4FC9-8244-4E761CE0C0E3}"/>
            </a:ext>
          </a:extLst>
        </xdr:cNvPr>
        <xdr:cNvSpPr>
          <a:spLocks noChangeArrowheads="1"/>
        </xdr:cNvSpPr>
      </xdr:nvSpPr>
      <xdr:spPr bwMode="auto">
        <a:xfrm>
          <a:off x="19743157" y="5113236"/>
          <a:ext cx="140515" cy="1093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30</xdr:col>
      <xdr:colOff>166707</xdr:colOff>
      <xdr:row>30</xdr:row>
      <xdr:rowOff>52376</xdr:rowOff>
    </xdr:from>
    <xdr:ext cx="102871" cy="247650"/>
    <xdr:sp macro="" textlink="">
      <xdr:nvSpPr>
        <xdr:cNvPr id="1945" name="Text Box 1620">
          <a:extLst>
            <a:ext uri="{FF2B5EF4-FFF2-40B4-BE49-F238E27FC236}">
              <a16:creationId xmlns:a16="http://schemas.microsoft.com/office/drawing/2014/main" id="{3A7946B3-DDD2-443A-A48F-2B2BEE2C2DF5}"/>
            </a:ext>
          </a:extLst>
        </xdr:cNvPr>
        <xdr:cNvSpPr txBox="1">
          <a:spLocks noChangeArrowheads="1"/>
        </xdr:cNvSpPr>
      </xdr:nvSpPr>
      <xdr:spPr bwMode="auto">
        <a:xfrm>
          <a:off x="19894887" y="5043476"/>
          <a:ext cx="102871" cy="2476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342891</xdr:colOff>
      <xdr:row>28</xdr:row>
      <xdr:rowOff>123821</xdr:rowOff>
    </xdr:from>
    <xdr:ext cx="333375" cy="100016"/>
    <xdr:sp macro="" textlink="">
      <xdr:nvSpPr>
        <xdr:cNvPr id="1946" name="Text Box 1620">
          <a:extLst>
            <a:ext uri="{FF2B5EF4-FFF2-40B4-BE49-F238E27FC236}">
              <a16:creationId xmlns:a16="http://schemas.microsoft.com/office/drawing/2014/main" id="{0A5055CC-6061-4337-8C2A-EF48EDE077DF}"/>
            </a:ext>
          </a:extLst>
        </xdr:cNvPr>
        <xdr:cNvSpPr txBox="1">
          <a:spLocks noChangeArrowheads="1"/>
        </xdr:cNvSpPr>
      </xdr:nvSpPr>
      <xdr:spPr bwMode="auto">
        <a:xfrm>
          <a:off x="19392891" y="4779641"/>
          <a:ext cx="333375" cy="10001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476241</xdr:colOff>
      <xdr:row>38</xdr:row>
      <xdr:rowOff>28560</xdr:rowOff>
    </xdr:from>
    <xdr:ext cx="438155" cy="161930"/>
    <xdr:sp macro="" textlink="">
      <xdr:nvSpPr>
        <xdr:cNvPr id="1947" name="Text Box 1620">
          <a:extLst>
            <a:ext uri="{FF2B5EF4-FFF2-40B4-BE49-F238E27FC236}">
              <a16:creationId xmlns:a16="http://schemas.microsoft.com/office/drawing/2014/main" id="{B20201ED-4D7A-4961-9834-D124D3F25B9C}"/>
            </a:ext>
          </a:extLst>
        </xdr:cNvPr>
        <xdr:cNvSpPr txBox="1">
          <a:spLocks noChangeArrowheads="1"/>
        </xdr:cNvSpPr>
      </xdr:nvSpPr>
      <xdr:spPr bwMode="auto">
        <a:xfrm>
          <a:off x="14100801" y="6360780"/>
          <a:ext cx="438155" cy="16193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1F</a:t>
          </a:r>
        </a:p>
        <a:p>
          <a:pPr algn="ctr" rtl="0">
            <a:lnSpc>
              <a:spcPts val="1000"/>
            </a:lnSpc>
            <a:defRPr sz="1000"/>
          </a:pP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563616</xdr:colOff>
      <xdr:row>5</xdr:row>
      <xdr:rowOff>142831</xdr:rowOff>
    </xdr:from>
    <xdr:to>
      <xdr:col>18</xdr:col>
      <xdr:colOff>999</xdr:colOff>
      <xdr:row>8</xdr:row>
      <xdr:rowOff>122344</xdr:rowOff>
    </xdr:to>
    <xdr:sp macro="" textlink="">
      <xdr:nvSpPr>
        <xdr:cNvPr id="1948" name="Line 66">
          <a:extLst>
            <a:ext uri="{FF2B5EF4-FFF2-40B4-BE49-F238E27FC236}">
              <a16:creationId xmlns:a16="http://schemas.microsoft.com/office/drawing/2014/main" id="{3D66FF99-2EAA-40A2-8C15-766B2AB6DBC0}"/>
            </a:ext>
          </a:extLst>
        </xdr:cNvPr>
        <xdr:cNvSpPr>
          <a:spLocks noChangeShapeType="1"/>
        </xdr:cNvSpPr>
      </xdr:nvSpPr>
      <xdr:spPr bwMode="auto">
        <a:xfrm flipH="1">
          <a:off x="11475456" y="942931"/>
          <a:ext cx="115563" cy="482433"/>
        </a:xfrm>
        <a:custGeom>
          <a:avLst/>
          <a:gdLst>
            <a:gd name="connsiteX0" fmla="*/ 0 w 122244"/>
            <a:gd name="connsiteY0" fmla="*/ 0 h 205869"/>
            <a:gd name="connsiteX1" fmla="*/ 122244 w 122244"/>
            <a:gd name="connsiteY1" fmla="*/ 205869 h 205869"/>
            <a:gd name="connsiteX0" fmla="*/ 0 w 90494"/>
            <a:gd name="connsiteY0" fmla="*/ 0 h 483682"/>
            <a:gd name="connsiteX1" fmla="*/ 90494 w 90494"/>
            <a:gd name="connsiteY1" fmla="*/ 483682 h 483682"/>
            <a:gd name="connsiteX0" fmla="*/ 0 w 118603"/>
            <a:gd name="connsiteY0" fmla="*/ 0 h 483682"/>
            <a:gd name="connsiteX1" fmla="*/ 90494 w 118603"/>
            <a:gd name="connsiteY1" fmla="*/ 483682 h 483682"/>
            <a:gd name="connsiteX0" fmla="*/ 0 w 183176"/>
            <a:gd name="connsiteY0" fmla="*/ 0 h 491368"/>
            <a:gd name="connsiteX1" fmla="*/ 162426 w 183176"/>
            <a:gd name="connsiteY1" fmla="*/ 491368 h 491368"/>
            <a:gd name="connsiteX0" fmla="*/ 0 w 167452"/>
            <a:gd name="connsiteY0" fmla="*/ 0 h 491368"/>
            <a:gd name="connsiteX1" fmla="*/ 162426 w 167452"/>
            <a:gd name="connsiteY1" fmla="*/ 491368 h 491368"/>
            <a:gd name="connsiteX0" fmla="*/ 0 w 217729"/>
            <a:gd name="connsiteY0" fmla="*/ 0 h 483682"/>
            <a:gd name="connsiteX1" fmla="*/ 213806 w 217729"/>
            <a:gd name="connsiteY1" fmla="*/ 483682 h 483682"/>
            <a:gd name="connsiteX0" fmla="*/ 0 w 268402"/>
            <a:gd name="connsiteY0" fmla="*/ 0 h 483682"/>
            <a:gd name="connsiteX1" fmla="*/ 265187 w 268402"/>
            <a:gd name="connsiteY1" fmla="*/ 483682 h 483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68402" h="483682">
              <a:moveTo>
                <a:pt x="0" y="0"/>
              </a:moveTo>
              <a:cubicBezTo>
                <a:pt x="40748" y="68623"/>
                <a:pt x="300057" y="147455"/>
                <a:pt x="265187" y="48368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17</xdr:col>
      <xdr:colOff>552451</xdr:colOff>
      <xdr:row>6</xdr:row>
      <xdr:rowOff>38100</xdr:rowOff>
    </xdr:from>
    <xdr:to>
      <xdr:col>18</xdr:col>
      <xdr:colOff>88927</xdr:colOff>
      <xdr:row>9</xdr:row>
      <xdr:rowOff>57150</xdr:rowOff>
    </xdr:to>
    <xdr:pic>
      <xdr:nvPicPr>
        <xdr:cNvPr id="1949" name="図 1948">
          <a:extLst>
            <a:ext uri="{FF2B5EF4-FFF2-40B4-BE49-F238E27FC236}">
              <a16:creationId xmlns:a16="http://schemas.microsoft.com/office/drawing/2014/main" id="{87BE0195-051B-4469-A8CA-5C983512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1464291" y="1005840"/>
          <a:ext cx="214656" cy="521970"/>
        </a:xfrm>
        <a:prstGeom prst="rect">
          <a:avLst/>
        </a:prstGeom>
      </xdr:spPr>
    </xdr:pic>
    <xdr:clientData/>
  </xdr:twoCellAnchor>
  <xdr:oneCellAnchor>
    <xdr:from>
      <xdr:col>7</xdr:col>
      <xdr:colOff>368370</xdr:colOff>
      <xdr:row>62</xdr:row>
      <xdr:rowOff>119740</xdr:rowOff>
    </xdr:from>
    <xdr:ext cx="473889" cy="113911"/>
    <xdr:sp macro="" textlink="">
      <xdr:nvSpPr>
        <xdr:cNvPr id="1950" name="Text Box 1300">
          <a:extLst>
            <a:ext uri="{FF2B5EF4-FFF2-40B4-BE49-F238E27FC236}">
              <a16:creationId xmlns:a16="http://schemas.microsoft.com/office/drawing/2014/main" id="{D9E3A747-F3C9-48DE-9232-759C146CCCF7}"/>
            </a:ext>
          </a:extLst>
        </xdr:cNvPr>
        <xdr:cNvSpPr txBox="1">
          <a:spLocks noChangeArrowheads="1"/>
        </xdr:cNvSpPr>
      </xdr:nvSpPr>
      <xdr:spPr bwMode="auto">
        <a:xfrm>
          <a:off x="4490790" y="10498180"/>
          <a:ext cx="473889" cy="113911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神宮中村</a:t>
          </a:r>
          <a:endParaRPr lang="en-US" altLang="ja-JP" sz="900" b="1" i="0" u="none" strike="noStrike" baseline="0">
            <a:solidFill>
              <a:schemeClr val="tx2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twoCellAnchor editAs="oneCell">
    <xdr:from>
      <xdr:col>1</xdr:col>
      <xdr:colOff>543649</xdr:colOff>
      <xdr:row>11</xdr:row>
      <xdr:rowOff>20274</xdr:rowOff>
    </xdr:from>
    <xdr:to>
      <xdr:col>2</xdr:col>
      <xdr:colOff>53148</xdr:colOff>
      <xdr:row>12</xdr:row>
      <xdr:rowOff>27780</xdr:rowOff>
    </xdr:to>
    <xdr:pic>
      <xdr:nvPicPr>
        <xdr:cNvPr id="1951" name="図 1950" descr="株式会社キリン堂の会社情報 - Wantedly">
          <a:extLst>
            <a:ext uri="{FF2B5EF4-FFF2-40B4-BE49-F238E27FC236}">
              <a16:creationId xmlns:a16="http://schemas.microsoft.com/office/drawing/2014/main" id="{671C38FA-5334-0C21-DA65-01A37924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123" y="1820555"/>
          <a:ext cx="186832" cy="174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18308</xdr:colOff>
      <xdr:row>10</xdr:row>
      <xdr:rowOff>132078</xdr:rowOff>
    </xdr:from>
    <xdr:to>
      <xdr:col>2</xdr:col>
      <xdr:colOff>144612</xdr:colOff>
      <xdr:row>11</xdr:row>
      <xdr:rowOff>65062</xdr:rowOff>
    </xdr:to>
    <xdr:sp macro="" textlink="">
      <xdr:nvSpPr>
        <xdr:cNvPr id="218" name="Oval 77">
          <a:extLst>
            <a:ext uri="{FF2B5EF4-FFF2-40B4-BE49-F238E27FC236}">
              <a16:creationId xmlns:a16="http://schemas.microsoft.com/office/drawing/2014/main" id="{767409C4-3F25-4A51-95C5-1D6B06797B89}"/>
            </a:ext>
          </a:extLst>
        </xdr:cNvPr>
        <xdr:cNvSpPr>
          <a:spLocks noChangeArrowheads="1"/>
        </xdr:cNvSpPr>
      </xdr:nvSpPr>
      <xdr:spPr bwMode="auto">
        <a:xfrm>
          <a:off x="749828" y="1770378"/>
          <a:ext cx="126304" cy="10062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582666</xdr:colOff>
      <xdr:row>4</xdr:row>
      <xdr:rowOff>113071</xdr:rowOff>
    </xdr:from>
    <xdr:to>
      <xdr:col>4</xdr:col>
      <xdr:colOff>26606</xdr:colOff>
      <xdr:row>5</xdr:row>
      <xdr:rowOff>51671</xdr:rowOff>
    </xdr:to>
    <xdr:sp macro="" textlink="">
      <xdr:nvSpPr>
        <xdr:cNvPr id="719" name="AutoShape 4802">
          <a:extLst>
            <a:ext uri="{FF2B5EF4-FFF2-40B4-BE49-F238E27FC236}">
              <a16:creationId xmlns:a16="http://schemas.microsoft.com/office/drawing/2014/main" id="{77276804-4E17-4390-A26D-4867B650E056}"/>
            </a:ext>
          </a:extLst>
        </xdr:cNvPr>
        <xdr:cNvSpPr>
          <a:spLocks noChangeArrowheads="1"/>
        </xdr:cNvSpPr>
      </xdr:nvSpPr>
      <xdr:spPr bwMode="auto">
        <a:xfrm>
          <a:off x="1995217" y="748071"/>
          <a:ext cx="123001" cy="1070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8</xdr:col>
      <xdr:colOff>69677</xdr:colOff>
      <xdr:row>2</xdr:row>
      <xdr:rowOff>72140</xdr:rowOff>
    </xdr:from>
    <xdr:to>
      <xdr:col>8</xdr:col>
      <xdr:colOff>324624</xdr:colOff>
      <xdr:row>3</xdr:row>
      <xdr:rowOff>163136</xdr:rowOff>
    </xdr:to>
    <xdr:pic>
      <xdr:nvPicPr>
        <xdr:cNvPr id="1953" name="図 1952">
          <a:extLst>
            <a:ext uri="{FF2B5EF4-FFF2-40B4-BE49-F238E27FC236}">
              <a16:creationId xmlns:a16="http://schemas.microsoft.com/office/drawing/2014/main" id="{06BEA578-046A-432C-8AE4-04663355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1091372">
          <a:off x="4890597" y="371860"/>
          <a:ext cx="254947" cy="258636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19</xdr:row>
      <xdr:rowOff>146956</xdr:rowOff>
    </xdr:from>
    <xdr:to>
      <xdr:col>13</xdr:col>
      <xdr:colOff>559075</xdr:colOff>
      <xdr:row>21</xdr:row>
      <xdr:rowOff>48606</xdr:rowOff>
    </xdr:to>
    <xdr:pic>
      <xdr:nvPicPr>
        <xdr:cNvPr id="1955" name="図 1954" descr="ヤマザキショップ ネットオーダー">
          <a:extLst>
            <a:ext uri="{FF2B5EF4-FFF2-40B4-BE49-F238E27FC236}">
              <a16:creationId xmlns:a16="http://schemas.microsoft.com/office/drawing/2014/main" id="{D2545BFD-0565-475A-9DB3-9CD6BD7C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3013" y="3314699"/>
          <a:ext cx="444776" cy="239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647699</xdr:colOff>
      <xdr:row>15</xdr:row>
      <xdr:rowOff>1</xdr:rowOff>
    </xdr:from>
    <xdr:to>
      <xdr:col>14</xdr:col>
      <xdr:colOff>412118</xdr:colOff>
      <xdr:row>16</xdr:row>
      <xdr:rowOff>70380</xdr:rowOff>
    </xdr:to>
    <xdr:pic>
      <xdr:nvPicPr>
        <xdr:cNvPr id="1956" name="図 1955" descr="ヤマザキショップ ネットオーダー">
          <a:extLst>
            <a:ext uri="{FF2B5EF4-FFF2-40B4-BE49-F238E27FC236}">
              <a16:creationId xmlns:a16="http://schemas.microsoft.com/office/drawing/2014/main" id="{676F051C-2E62-4F46-A468-540A1B979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413" y="2492830"/>
          <a:ext cx="444776" cy="239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144824</xdr:colOff>
      <xdr:row>14</xdr:row>
      <xdr:rowOff>144824</xdr:rowOff>
    </xdr:from>
    <xdr:ext cx="391338" cy="62762"/>
    <xdr:sp macro="" textlink="">
      <xdr:nvSpPr>
        <xdr:cNvPr id="1957" name="Text Box 1620">
          <a:extLst>
            <a:ext uri="{FF2B5EF4-FFF2-40B4-BE49-F238E27FC236}">
              <a16:creationId xmlns:a16="http://schemas.microsoft.com/office/drawing/2014/main" id="{FE017C14-C1CE-41F2-82C2-6272888E8C72}"/>
            </a:ext>
          </a:extLst>
        </xdr:cNvPr>
        <xdr:cNvSpPr txBox="1">
          <a:spLocks noChangeArrowheads="1"/>
        </xdr:cNvSpPr>
      </xdr:nvSpPr>
      <xdr:spPr bwMode="auto">
        <a:xfrm>
          <a:off x="875631" y="2446420"/>
          <a:ext cx="391338" cy="627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横断歩道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637620</xdr:colOff>
      <xdr:row>19</xdr:row>
      <xdr:rowOff>91292</xdr:rowOff>
    </xdr:from>
    <xdr:to>
      <xdr:col>4</xdr:col>
      <xdr:colOff>231278</xdr:colOff>
      <xdr:row>22</xdr:row>
      <xdr:rowOff>83143</xdr:rowOff>
    </xdr:to>
    <xdr:sp macro="" textlink="">
      <xdr:nvSpPr>
        <xdr:cNvPr id="1958" name="Line 547">
          <a:extLst>
            <a:ext uri="{FF2B5EF4-FFF2-40B4-BE49-F238E27FC236}">
              <a16:creationId xmlns:a16="http://schemas.microsoft.com/office/drawing/2014/main" id="{FFCE3F31-008A-4FD1-8246-28BA194C2302}"/>
            </a:ext>
          </a:extLst>
        </xdr:cNvPr>
        <xdr:cNvSpPr>
          <a:spLocks noChangeShapeType="1"/>
        </xdr:cNvSpPr>
      </xdr:nvSpPr>
      <xdr:spPr bwMode="auto">
        <a:xfrm rot="8207077" flipH="1">
          <a:off x="2045760" y="3228415"/>
          <a:ext cx="270992" cy="486482"/>
        </a:xfrm>
        <a:custGeom>
          <a:avLst/>
          <a:gdLst>
            <a:gd name="connsiteX0" fmla="*/ 0 w 68036"/>
            <a:gd name="connsiteY0" fmla="*/ 0 h 358322"/>
            <a:gd name="connsiteX1" fmla="*/ 68036 w 68036"/>
            <a:gd name="connsiteY1" fmla="*/ 358322 h 358322"/>
            <a:gd name="connsiteX0" fmla="*/ 0 w 68036"/>
            <a:gd name="connsiteY0" fmla="*/ 0 h 365430"/>
            <a:gd name="connsiteX1" fmla="*/ 68036 w 68036"/>
            <a:gd name="connsiteY1" fmla="*/ 365430 h 365430"/>
            <a:gd name="connsiteX0" fmla="*/ 0 w 68036"/>
            <a:gd name="connsiteY0" fmla="*/ 0 h 365430"/>
            <a:gd name="connsiteX1" fmla="*/ 68036 w 68036"/>
            <a:gd name="connsiteY1" fmla="*/ 365430 h 365430"/>
            <a:gd name="connsiteX0" fmla="*/ 0 w 68036"/>
            <a:gd name="connsiteY0" fmla="*/ 0 h 365430"/>
            <a:gd name="connsiteX1" fmla="*/ 68036 w 68036"/>
            <a:gd name="connsiteY1" fmla="*/ 365430 h 365430"/>
            <a:gd name="connsiteX0" fmla="*/ 0 w 68036"/>
            <a:gd name="connsiteY0" fmla="*/ 0 h 365430"/>
            <a:gd name="connsiteX1" fmla="*/ 68036 w 68036"/>
            <a:gd name="connsiteY1" fmla="*/ 365430 h 365430"/>
            <a:gd name="connsiteX0" fmla="*/ 0 w 82804"/>
            <a:gd name="connsiteY0" fmla="*/ 0 h 365430"/>
            <a:gd name="connsiteX1" fmla="*/ 72773 w 82804"/>
            <a:gd name="connsiteY1" fmla="*/ 92944 h 365430"/>
            <a:gd name="connsiteX2" fmla="*/ 68036 w 82804"/>
            <a:gd name="connsiteY2" fmla="*/ 365430 h 365430"/>
            <a:gd name="connsiteX0" fmla="*/ 0 w 72773"/>
            <a:gd name="connsiteY0" fmla="*/ 0 h 365430"/>
            <a:gd name="connsiteX1" fmla="*/ 72773 w 72773"/>
            <a:gd name="connsiteY1" fmla="*/ 92944 h 365430"/>
            <a:gd name="connsiteX2" fmla="*/ 68036 w 72773"/>
            <a:gd name="connsiteY2" fmla="*/ 365430 h 365430"/>
            <a:gd name="connsiteX0" fmla="*/ 0 w 72773"/>
            <a:gd name="connsiteY0" fmla="*/ 0 h 365430"/>
            <a:gd name="connsiteX1" fmla="*/ 72773 w 72773"/>
            <a:gd name="connsiteY1" fmla="*/ 92944 h 365430"/>
            <a:gd name="connsiteX2" fmla="*/ 68036 w 72773"/>
            <a:gd name="connsiteY2" fmla="*/ 365430 h 365430"/>
            <a:gd name="connsiteX0" fmla="*/ 0 w 68036"/>
            <a:gd name="connsiteY0" fmla="*/ 0 h 365430"/>
            <a:gd name="connsiteX1" fmla="*/ 44341 w 68036"/>
            <a:gd name="connsiteY1" fmla="*/ 52664 h 365430"/>
            <a:gd name="connsiteX2" fmla="*/ 68036 w 68036"/>
            <a:gd name="connsiteY2" fmla="*/ 365430 h 365430"/>
            <a:gd name="connsiteX0" fmla="*/ 0 w 76142"/>
            <a:gd name="connsiteY0" fmla="*/ 0 h 361183"/>
            <a:gd name="connsiteX1" fmla="*/ 44341 w 76142"/>
            <a:gd name="connsiteY1" fmla="*/ 52664 h 361183"/>
            <a:gd name="connsiteX2" fmla="*/ 76142 w 76142"/>
            <a:gd name="connsiteY2" fmla="*/ 361183 h 361183"/>
            <a:gd name="connsiteX0" fmla="*/ 0 w 151126"/>
            <a:gd name="connsiteY0" fmla="*/ 0 h 397275"/>
            <a:gd name="connsiteX1" fmla="*/ 44341 w 151126"/>
            <a:gd name="connsiteY1" fmla="*/ 52664 h 397275"/>
            <a:gd name="connsiteX2" fmla="*/ 151126 w 151126"/>
            <a:gd name="connsiteY2" fmla="*/ 397275 h 397275"/>
            <a:gd name="connsiteX0" fmla="*/ 0 w 151126"/>
            <a:gd name="connsiteY0" fmla="*/ 0 h 401117"/>
            <a:gd name="connsiteX1" fmla="*/ 44341 w 151126"/>
            <a:gd name="connsiteY1" fmla="*/ 52664 h 401117"/>
            <a:gd name="connsiteX2" fmla="*/ 151126 w 151126"/>
            <a:gd name="connsiteY2" fmla="*/ 397275 h 401117"/>
            <a:gd name="connsiteX0" fmla="*/ 0 w 151126"/>
            <a:gd name="connsiteY0" fmla="*/ 0 h 483915"/>
            <a:gd name="connsiteX1" fmla="*/ 44341 w 151126"/>
            <a:gd name="connsiteY1" fmla="*/ 52664 h 483915"/>
            <a:gd name="connsiteX2" fmla="*/ 100461 w 151126"/>
            <a:gd name="connsiteY2" fmla="*/ 469460 h 483915"/>
            <a:gd name="connsiteX3" fmla="*/ 151126 w 151126"/>
            <a:gd name="connsiteY3" fmla="*/ 397275 h 483915"/>
            <a:gd name="connsiteX0" fmla="*/ 0 w 286910"/>
            <a:gd name="connsiteY0" fmla="*/ 0 h 493852"/>
            <a:gd name="connsiteX1" fmla="*/ 44341 w 286910"/>
            <a:gd name="connsiteY1" fmla="*/ 52664 h 493852"/>
            <a:gd name="connsiteX2" fmla="*/ 100461 w 286910"/>
            <a:gd name="connsiteY2" fmla="*/ 469460 h 493852"/>
            <a:gd name="connsiteX3" fmla="*/ 286910 w 286910"/>
            <a:gd name="connsiteY3" fmla="*/ 467336 h 493852"/>
            <a:gd name="connsiteX0" fmla="*/ 0 w 286910"/>
            <a:gd name="connsiteY0" fmla="*/ 0 h 509116"/>
            <a:gd name="connsiteX1" fmla="*/ 44341 w 286910"/>
            <a:gd name="connsiteY1" fmla="*/ 52664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0 w 286910"/>
            <a:gd name="connsiteY0" fmla="*/ 0 h 509116"/>
            <a:gd name="connsiteX1" fmla="*/ 44341 w 286910"/>
            <a:gd name="connsiteY1" fmla="*/ 52664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0 w 286910"/>
            <a:gd name="connsiteY0" fmla="*/ 0 h 509116"/>
            <a:gd name="connsiteX1" fmla="*/ 44341 w 286910"/>
            <a:gd name="connsiteY1" fmla="*/ 52664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0 w 286910"/>
            <a:gd name="connsiteY0" fmla="*/ 0 h 509116"/>
            <a:gd name="connsiteX1" fmla="*/ 44341 w 286910"/>
            <a:gd name="connsiteY1" fmla="*/ 52664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0 w 286910"/>
            <a:gd name="connsiteY0" fmla="*/ 0 h 509116"/>
            <a:gd name="connsiteX1" fmla="*/ 44341 w 286910"/>
            <a:gd name="connsiteY1" fmla="*/ 52664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0 w 286910"/>
            <a:gd name="connsiteY0" fmla="*/ 0 h 509116"/>
            <a:gd name="connsiteX1" fmla="*/ 18533 w 286910"/>
            <a:gd name="connsiteY1" fmla="*/ 88917 h 509116"/>
            <a:gd name="connsiteX2" fmla="*/ 51823 w 286910"/>
            <a:gd name="connsiteY2" fmla="*/ 488568 h 509116"/>
            <a:gd name="connsiteX3" fmla="*/ 286910 w 286910"/>
            <a:gd name="connsiteY3" fmla="*/ 467336 h 509116"/>
            <a:gd name="connsiteX0" fmla="*/ 1945 w 288855"/>
            <a:gd name="connsiteY0" fmla="*/ 0 h 509116"/>
            <a:gd name="connsiteX1" fmla="*/ 13596 w 288855"/>
            <a:gd name="connsiteY1" fmla="*/ 159608 h 509116"/>
            <a:gd name="connsiteX2" fmla="*/ 53768 w 288855"/>
            <a:gd name="connsiteY2" fmla="*/ 488568 h 509116"/>
            <a:gd name="connsiteX3" fmla="*/ 288855 w 288855"/>
            <a:gd name="connsiteY3" fmla="*/ 467336 h 509116"/>
            <a:gd name="connsiteX0" fmla="*/ 35213 w 322123"/>
            <a:gd name="connsiteY0" fmla="*/ 0 h 509116"/>
            <a:gd name="connsiteX1" fmla="*/ 46864 w 322123"/>
            <a:gd name="connsiteY1" fmla="*/ 159608 h 509116"/>
            <a:gd name="connsiteX2" fmla="*/ 87036 w 322123"/>
            <a:gd name="connsiteY2" fmla="*/ 488568 h 509116"/>
            <a:gd name="connsiteX3" fmla="*/ 322123 w 322123"/>
            <a:gd name="connsiteY3" fmla="*/ 467336 h 509116"/>
            <a:gd name="connsiteX0" fmla="*/ 23496 w 310406"/>
            <a:gd name="connsiteY0" fmla="*/ 0 h 509116"/>
            <a:gd name="connsiteX1" fmla="*/ 50631 w 310406"/>
            <a:gd name="connsiteY1" fmla="*/ 123356 h 509116"/>
            <a:gd name="connsiteX2" fmla="*/ 75319 w 310406"/>
            <a:gd name="connsiteY2" fmla="*/ 488568 h 509116"/>
            <a:gd name="connsiteX3" fmla="*/ 310406 w 310406"/>
            <a:gd name="connsiteY3" fmla="*/ 467336 h 509116"/>
            <a:gd name="connsiteX0" fmla="*/ 23496 w 310406"/>
            <a:gd name="connsiteY0" fmla="*/ 0 h 509116"/>
            <a:gd name="connsiteX1" fmla="*/ 50631 w 310406"/>
            <a:gd name="connsiteY1" fmla="*/ 123356 h 509116"/>
            <a:gd name="connsiteX2" fmla="*/ 75319 w 310406"/>
            <a:gd name="connsiteY2" fmla="*/ 488568 h 509116"/>
            <a:gd name="connsiteX3" fmla="*/ 310406 w 310406"/>
            <a:gd name="connsiteY3" fmla="*/ 467336 h 509116"/>
            <a:gd name="connsiteX0" fmla="*/ 23496 w 310406"/>
            <a:gd name="connsiteY0" fmla="*/ 0 h 509116"/>
            <a:gd name="connsiteX1" fmla="*/ 50631 w 310406"/>
            <a:gd name="connsiteY1" fmla="*/ 123356 h 509116"/>
            <a:gd name="connsiteX2" fmla="*/ 75319 w 310406"/>
            <a:gd name="connsiteY2" fmla="*/ 488568 h 509116"/>
            <a:gd name="connsiteX3" fmla="*/ 310406 w 310406"/>
            <a:gd name="connsiteY3" fmla="*/ 467336 h 509116"/>
            <a:gd name="connsiteX0" fmla="*/ 16615 w 310406"/>
            <a:gd name="connsiteY0" fmla="*/ 0 h 552619"/>
            <a:gd name="connsiteX1" fmla="*/ 50631 w 310406"/>
            <a:gd name="connsiteY1" fmla="*/ 166859 h 552619"/>
            <a:gd name="connsiteX2" fmla="*/ 75319 w 310406"/>
            <a:gd name="connsiteY2" fmla="*/ 532071 h 552619"/>
            <a:gd name="connsiteX3" fmla="*/ 310406 w 310406"/>
            <a:gd name="connsiteY3" fmla="*/ 510839 h 552619"/>
            <a:gd name="connsiteX0" fmla="*/ 16615 w 257070"/>
            <a:gd name="connsiteY0" fmla="*/ 0 h 551188"/>
            <a:gd name="connsiteX1" fmla="*/ 50631 w 257070"/>
            <a:gd name="connsiteY1" fmla="*/ 166859 h 551188"/>
            <a:gd name="connsiteX2" fmla="*/ 75319 w 257070"/>
            <a:gd name="connsiteY2" fmla="*/ 532071 h 551188"/>
            <a:gd name="connsiteX3" fmla="*/ 257070 w 257070"/>
            <a:gd name="connsiteY3" fmla="*/ 501776 h 551188"/>
            <a:gd name="connsiteX0" fmla="*/ 16615 w 255350"/>
            <a:gd name="connsiteY0" fmla="*/ 0 h 554280"/>
            <a:gd name="connsiteX1" fmla="*/ 50631 w 255350"/>
            <a:gd name="connsiteY1" fmla="*/ 166859 h 554280"/>
            <a:gd name="connsiteX2" fmla="*/ 75319 w 255350"/>
            <a:gd name="connsiteY2" fmla="*/ 532071 h 554280"/>
            <a:gd name="connsiteX3" fmla="*/ 255350 w 255350"/>
            <a:gd name="connsiteY3" fmla="*/ 519902 h 554280"/>
            <a:gd name="connsiteX0" fmla="*/ 16615 w 255350"/>
            <a:gd name="connsiteY0" fmla="*/ 0 h 550515"/>
            <a:gd name="connsiteX1" fmla="*/ 50631 w 255350"/>
            <a:gd name="connsiteY1" fmla="*/ 166859 h 550515"/>
            <a:gd name="connsiteX2" fmla="*/ 75319 w 255350"/>
            <a:gd name="connsiteY2" fmla="*/ 532071 h 550515"/>
            <a:gd name="connsiteX3" fmla="*/ 255350 w 255350"/>
            <a:gd name="connsiteY3" fmla="*/ 519902 h 550515"/>
            <a:gd name="connsiteX0" fmla="*/ 16615 w 255350"/>
            <a:gd name="connsiteY0" fmla="*/ 0 h 547571"/>
            <a:gd name="connsiteX1" fmla="*/ 50631 w 255350"/>
            <a:gd name="connsiteY1" fmla="*/ 166859 h 547571"/>
            <a:gd name="connsiteX2" fmla="*/ 75319 w 255350"/>
            <a:gd name="connsiteY2" fmla="*/ 532071 h 547571"/>
            <a:gd name="connsiteX3" fmla="*/ 255350 w 255350"/>
            <a:gd name="connsiteY3" fmla="*/ 519902 h 547571"/>
            <a:gd name="connsiteX0" fmla="*/ 22159 w 260894"/>
            <a:gd name="connsiteY0" fmla="*/ 0 h 524784"/>
            <a:gd name="connsiteX1" fmla="*/ 56175 w 260894"/>
            <a:gd name="connsiteY1" fmla="*/ 166859 h 524784"/>
            <a:gd name="connsiteX2" fmla="*/ 61575 w 260894"/>
            <a:gd name="connsiteY2" fmla="*/ 506145 h 524784"/>
            <a:gd name="connsiteX3" fmla="*/ 260894 w 260894"/>
            <a:gd name="connsiteY3" fmla="*/ 519902 h 524784"/>
            <a:gd name="connsiteX0" fmla="*/ 22159 w 260894"/>
            <a:gd name="connsiteY0" fmla="*/ 0 h 520834"/>
            <a:gd name="connsiteX1" fmla="*/ 56175 w 260894"/>
            <a:gd name="connsiteY1" fmla="*/ 166859 h 520834"/>
            <a:gd name="connsiteX2" fmla="*/ 61575 w 260894"/>
            <a:gd name="connsiteY2" fmla="*/ 506145 h 520834"/>
            <a:gd name="connsiteX3" fmla="*/ 260894 w 260894"/>
            <a:gd name="connsiteY3" fmla="*/ 519902 h 520834"/>
            <a:gd name="connsiteX0" fmla="*/ 26098 w 264833"/>
            <a:gd name="connsiteY0" fmla="*/ 0 h 519902"/>
            <a:gd name="connsiteX1" fmla="*/ 60114 w 264833"/>
            <a:gd name="connsiteY1" fmla="*/ 166859 h 519902"/>
            <a:gd name="connsiteX2" fmla="*/ 53778 w 264833"/>
            <a:gd name="connsiteY2" fmla="*/ 485531 h 519902"/>
            <a:gd name="connsiteX3" fmla="*/ 264833 w 264833"/>
            <a:gd name="connsiteY3" fmla="*/ 519902 h 519902"/>
            <a:gd name="connsiteX0" fmla="*/ 26098 w 264833"/>
            <a:gd name="connsiteY0" fmla="*/ 0 h 519902"/>
            <a:gd name="connsiteX1" fmla="*/ 60114 w 264833"/>
            <a:gd name="connsiteY1" fmla="*/ 166859 h 519902"/>
            <a:gd name="connsiteX2" fmla="*/ 53778 w 264833"/>
            <a:gd name="connsiteY2" fmla="*/ 485531 h 519902"/>
            <a:gd name="connsiteX3" fmla="*/ 264833 w 264833"/>
            <a:gd name="connsiteY3" fmla="*/ 519902 h 519902"/>
            <a:gd name="connsiteX0" fmla="*/ 26098 w 264833"/>
            <a:gd name="connsiteY0" fmla="*/ 0 h 519902"/>
            <a:gd name="connsiteX1" fmla="*/ 60114 w 264833"/>
            <a:gd name="connsiteY1" fmla="*/ 166859 h 519902"/>
            <a:gd name="connsiteX2" fmla="*/ 53778 w 264833"/>
            <a:gd name="connsiteY2" fmla="*/ 485531 h 519902"/>
            <a:gd name="connsiteX3" fmla="*/ 264833 w 264833"/>
            <a:gd name="connsiteY3" fmla="*/ 519902 h 5199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4833" h="519902">
              <a:moveTo>
                <a:pt x="26098" y="0"/>
              </a:moveTo>
              <a:cubicBezTo>
                <a:pt x="35068" y="16675"/>
                <a:pt x="66107" y="109763"/>
                <a:pt x="60114" y="166859"/>
              </a:cubicBezTo>
              <a:cubicBezTo>
                <a:pt x="-51198" y="405524"/>
                <a:pt x="19768" y="423849"/>
                <a:pt x="53778" y="485531"/>
              </a:cubicBezTo>
              <a:cubicBezTo>
                <a:pt x="119809" y="526079"/>
                <a:pt x="247518" y="427616"/>
                <a:pt x="264833" y="51990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478201</xdr:colOff>
      <xdr:row>37</xdr:row>
      <xdr:rowOff>80367</xdr:rowOff>
    </xdr:from>
    <xdr:to>
      <xdr:col>7</xdr:col>
      <xdr:colOff>622097</xdr:colOff>
      <xdr:row>38</xdr:row>
      <xdr:rowOff>38696</xdr:rowOff>
    </xdr:to>
    <xdr:sp macro="" textlink="">
      <xdr:nvSpPr>
        <xdr:cNvPr id="140" name="AutoShape 605">
          <a:extLst>
            <a:ext uri="{FF2B5EF4-FFF2-40B4-BE49-F238E27FC236}">
              <a16:creationId xmlns:a16="http://schemas.microsoft.com/office/drawing/2014/main" id="{6EFF8789-2526-49E6-B968-266659E38990}"/>
            </a:ext>
          </a:extLst>
        </xdr:cNvPr>
        <xdr:cNvSpPr>
          <a:spLocks noChangeArrowheads="1"/>
        </xdr:cNvSpPr>
      </xdr:nvSpPr>
      <xdr:spPr bwMode="auto">
        <a:xfrm>
          <a:off x="4600621" y="6244947"/>
          <a:ext cx="143896" cy="1259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646884</xdr:colOff>
      <xdr:row>2</xdr:row>
      <xdr:rowOff>43997</xdr:rowOff>
    </xdr:from>
    <xdr:to>
      <xdr:col>8</xdr:col>
      <xdr:colOff>127003</xdr:colOff>
      <xdr:row>3</xdr:row>
      <xdr:rowOff>142354</xdr:rowOff>
    </xdr:to>
    <xdr:pic>
      <xdr:nvPicPr>
        <xdr:cNvPr id="1960" name="図 1959">
          <a:extLst>
            <a:ext uri="{FF2B5EF4-FFF2-40B4-BE49-F238E27FC236}">
              <a16:creationId xmlns:a16="http://schemas.microsoft.com/office/drawing/2014/main" id="{D0D23C53-B0A6-4A29-B08E-F83FDC94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7310538">
          <a:off x="4734505" y="396296"/>
          <a:ext cx="265997" cy="160839"/>
        </a:xfrm>
        <a:prstGeom prst="rect">
          <a:avLst/>
        </a:prstGeom>
      </xdr:spPr>
    </xdr:pic>
    <xdr:clientData/>
  </xdr:twoCellAnchor>
  <xdr:oneCellAnchor>
    <xdr:from>
      <xdr:col>3</xdr:col>
      <xdr:colOff>298892</xdr:colOff>
      <xdr:row>43</xdr:row>
      <xdr:rowOff>132440</xdr:rowOff>
    </xdr:from>
    <xdr:ext cx="351348" cy="207919"/>
    <xdr:sp macro="" textlink="">
      <xdr:nvSpPr>
        <xdr:cNvPr id="1961" name="Text Box 1664">
          <a:extLst>
            <a:ext uri="{FF2B5EF4-FFF2-40B4-BE49-F238E27FC236}">
              <a16:creationId xmlns:a16="http://schemas.microsoft.com/office/drawing/2014/main" id="{8CB0FE32-459A-4E92-B9F3-660D45D8EAA8}"/>
            </a:ext>
          </a:extLst>
        </xdr:cNvPr>
        <xdr:cNvSpPr txBox="1">
          <a:spLocks noChangeArrowheads="1"/>
        </xdr:cNvSpPr>
      </xdr:nvSpPr>
      <xdr:spPr bwMode="auto">
        <a:xfrm>
          <a:off x="1716212" y="7325720"/>
          <a:ext cx="351348" cy="207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0</xdr:colOff>
      <xdr:row>51</xdr:row>
      <xdr:rowOff>66041</xdr:rowOff>
    </xdr:from>
    <xdr:to>
      <xdr:col>1</xdr:col>
      <xdr:colOff>345439</xdr:colOff>
      <xdr:row>52</xdr:row>
      <xdr:rowOff>72049</xdr:rowOff>
    </xdr:to>
    <xdr:pic>
      <xdr:nvPicPr>
        <xdr:cNvPr id="1964" name="図 1963">
          <a:extLst>
            <a:ext uri="{FF2B5EF4-FFF2-40B4-BE49-F238E27FC236}">
              <a16:creationId xmlns:a16="http://schemas.microsoft.com/office/drawing/2014/main" id="{509027B4-D67B-90E7-75D9-A0F77CDD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8600441"/>
          <a:ext cx="401319" cy="173648"/>
        </a:xfrm>
        <a:prstGeom prst="rect">
          <a:avLst/>
        </a:prstGeom>
      </xdr:spPr>
    </xdr:pic>
    <xdr:clientData/>
  </xdr:twoCellAnchor>
  <xdr:twoCellAnchor>
    <xdr:from>
      <xdr:col>11</xdr:col>
      <xdr:colOff>159654</xdr:colOff>
      <xdr:row>54</xdr:row>
      <xdr:rowOff>51705</xdr:rowOff>
    </xdr:from>
    <xdr:to>
      <xdr:col>11</xdr:col>
      <xdr:colOff>355584</xdr:colOff>
      <xdr:row>55</xdr:row>
      <xdr:rowOff>15397</xdr:rowOff>
    </xdr:to>
    <xdr:sp macro="" textlink="">
      <xdr:nvSpPr>
        <xdr:cNvPr id="1966" name="六角形 1965">
          <a:extLst>
            <a:ext uri="{FF2B5EF4-FFF2-40B4-BE49-F238E27FC236}">
              <a16:creationId xmlns:a16="http://schemas.microsoft.com/office/drawing/2014/main" id="{7389CE28-FEE3-4DAC-B412-B1D059DE2A3E}"/>
            </a:ext>
          </a:extLst>
        </xdr:cNvPr>
        <xdr:cNvSpPr/>
      </xdr:nvSpPr>
      <xdr:spPr bwMode="auto">
        <a:xfrm>
          <a:off x="7004954" y="8948055"/>
          <a:ext cx="195930" cy="1287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10</xdr:col>
      <xdr:colOff>50800</xdr:colOff>
      <xdr:row>53</xdr:row>
      <xdr:rowOff>1</xdr:rowOff>
    </xdr:from>
    <xdr:to>
      <xdr:col>11</xdr:col>
      <xdr:colOff>31750</xdr:colOff>
      <xdr:row>55</xdr:row>
      <xdr:rowOff>110067</xdr:rowOff>
    </xdr:to>
    <xdr:pic>
      <xdr:nvPicPr>
        <xdr:cNvPr id="1968" name="図 1967">
          <a:extLst>
            <a:ext uri="{FF2B5EF4-FFF2-40B4-BE49-F238E27FC236}">
              <a16:creationId xmlns:a16="http://schemas.microsoft.com/office/drawing/2014/main" id="{B667DDB8-4509-4059-954E-AC2A90597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216650" y="8731251"/>
          <a:ext cx="660400" cy="440266"/>
        </a:xfrm>
        <a:prstGeom prst="rect">
          <a:avLst/>
        </a:prstGeom>
      </xdr:spPr>
    </xdr:pic>
    <xdr:clientData/>
  </xdr:twoCellAnchor>
  <xdr:twoCellAnchor>
    <xdr:from>
      <xdr:col>26</xdr:col>
      <xdr:colOff>53529</xdr:colOff>
      <xdr:row>19</xdr:row>
      <xdr:rowOff>129095</xdr:rowOff>
    </xdr:from>
    <xdr:to>
      <xdr:col>26</xdr:col>
      <xdr:colOff>56682</xdr:colOff>
      <xdr:row>24</xdr:row>
      <xdr:rowOff>138545</xdr:rowOff>
    </xdr:to>
    <xdr:sp macro="" textlink="">
      <xdr:nvSpPr>
        <xdr:cNvPr id="1971" name="Line 638">
          <a:extLst>
            <a:ext uri="{FF2B5EF4-FFF2-40B4-BE49-F238E27FC236}">
              <a16:creationId xmlns:a16="http://schemas.microsoft.com/office/drawing/2014/main" id="{8DB4BAB0-73E0-4B83-A677-E8496F42BFEA}"/>
            </a:ext>
          </a:extLst>
        </xdr:cNvPr>
        <xdr:cNvSpPr>
          <a:spLocks noChangeShapeType="1"/>
        </xdr:cNvSpPr>
      </xdr:nvSpPr>
      <xdr:spPr bwMode="auto">
        <a:xfrm flipV="1">
          <a:off x="17041091" y="3262112"/>
          <a:ext cx="3153" cy="8375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25</xdr:col>
      <xdr:colOff>614019</xdr:colOff>
      <xdr:row>18</xdr:row>
      <xdr:rowOff>72417</xdr:rowOff>
    </xdr:from>
    <xdr:ext cx="102871" cy="247650"/>
    <xdr:sp macro="" textlink="">
      <xdr:nvSpPr>
        <xdr:cNvPr id="1972" name="Text Box 1620">
          <a:extLst>
            <a:ext uri="{FF2B5EF4-FFF2-40B4-BE49-F238E27FC236}">
              <a16:creationId xmlns:a16="http://schemas.microsoft.com/office/drawing/2014/main" id="{B9364ED1-7AE6-4ED2-BC60-60723BD7B06A}"/>
            </a:ext>
          </a:extLst>
        </xdr:cNvPr>
        <xdr:cNvSpPr txBox="1">
          <a:spLocks noChangeArrowheads="1"/>
        </xdr:cNvSpPr>
      </xdr:nvSpPr>
      <xdr:spPr bwMode="auto">
        <a:xfrm>
          <a:off x="16924598" y="3038549"/>
          <a:ext cx="102871" cy="2476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t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28</xdr:col>
      <xdr:colOff>217264</xdr:colOff>
      <xdr:row>21</xdr:row>
      <xdr:rowOff>69273</xdr:rowOff>
    </xdr:from>
    <xdr:ext cx="450276" cy="72426"/>
    <xdr:sp macro="" textlink="">
      <xdr:nvSpPr>
        <xdr:cNvPr id="1973" name="Text Box 1563">
          <a:extLst>
            <a:ext uri="{FF2B5EF4-FFF2-40B4-BE49-F238E27FC236}">
              <a16:creationId xmlns:a16="http://schemas.microsoft.com/office/drawing/2014/main" id="{5A8D1B52-520E-4662-A614-ED9D5888B3A6}"/>
            </a:ext>
          </a:extLst>
        </xdr:cNvPr>
        <xdr:cNvSpPr txBox="1">
          <a:spLocks noChangeArrowheads="1"/>
        </xdr:cNvSpPr>
      </xdr:nvSpPr>
      <xdr:spPr bwMode="auto">
        <a:xfrm>
          <a:off x="18558793" y="3536058"/>
          <a:ext cx="450276" cy="72426"/>
        </a:xfrm>
        <a:prstGeom prst="rect">
          <a:avLst/>
        </a:prstGeom>
        <a:solidFill>
          <a:schemeClr val="bg1">
            <a:alpha val="68000"/>
          </a:schemeClr>
        </a:solidFill>
        <a:ln>
          <a:noFill/>
        </a:ln>
      </xdr:spPr>
      <xdr:txBody>
        <a:bodyPr vertOverflow="overflow" horzOverflow="overflow" wrap="squar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安威川橋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21</xdr:col>
      <xdr:colOff>472314</xdr:colOff>
      <xdr:row>25</xdr:row>
      <xdr:rowOff>91316</xdr:rowOff>
    </xdr:from>
    <xdr:to>
      <xdr:col>22</xdr:col>
      <xdr:colOff>23487</xdr:colOff>
      <xdr:row>26</xdr:row>
      <xdr:rowOff>138548</xdr:rowOff>
    </xdr:to>
    <xdr:pic>
      <xdr:nvPicPr>
        <xdr:cNvPr id="1977" name="図 1976">
          <a:extLst>
            <a:ext uri="{FF2B5EF4-FFF2-40B4-BE49-F238E27FC236}">
              <a16:creationId xmlns:a16="http://schemas.microsoft.com/office/drawing/2014/main" id="{A3F3C350-2773-2204-0854-B7405467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4074959" y="4219341"/>
          <a:ext cx="228156" cy="214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150800</xdr:rowOff>
    </xdr:from>
    <xdr:ext cx="371930" cy="204222"/>
    <xdr:sp macro="" textlink="">
      <xdr:nvSpPr>
        <xdr:cNvPr id="2" name="Text Box 1300">
          <a:extLst>
            <a:ext uri="{FF2B5EF4-FFF2-40B4-BE49-F238E27FC236}">
              <a16:creationId xmlns:a16="http://schemas.microsoft.com/office/drawing/2014/main" id="{218D7CC2-9EA0-4D12-8ED0-4CBB5A4436EF}"/>
            </a:ext>
          </a:extLst>
        </xdr:cNvPr>
        <xdr:cNvSpPr txBox="1">
          <a:spLocks noChangeArrowheads="1"/>
        </xdr:cNvSpPr>
      </xdr:nvSpPr>
      <xdr:spPr bwMode="auto">
        <a:xfrm>
          <a:off x="15830550" y="1192200"/>
          <a:ext cx="371930" cy="2042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675297</xdr:colOff>
      <xdr:row>6</xdr:row>
      <xdr:rowOff>73265</xdr:rowOff>
    </xdr:from>
    <xdr:to>
      <xdr:col>2</xdr:col>
      <xdr:colOff>587373</xdr:colOff>
      <xdr:row>8</xdr:row>
      <xdr:rowOff>87922</xdr:rowOff>
    </xdr:to>
    <xdr:sp macro="" textlink="">
      <xdr:nvSpPr>
        <xdr:cNvPr id="3" name="Text Box 1252">
          <a:extLst>
            <a:ext uri="{FF2B5EF4-FFF2-40B4-BE49-F238E27FC236}">
              <a16:creationId xmlns:a16="http://schemas.microsoft.com/office/drawing/2014/main" id="{4495776F-4598-4652-A7CD-2F7059B9D294}"/>
            </a:ext>
          </a:extLst>
        </xdr:cNvPr>
        <xdr:cNvSpPr txBox="1">
          <a:spLocks noChangeArrowheads="1"/>
        </xdr:cNvSpPr>
      </xdr:nvSpPr>
      <xdr:spPr bwMode="auto">
        <a:xfrm>
          <a:off x="15800997" y="1114665"/>
          <a:ext cx="616926" cy="34485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514350</xdr:colOff>
      <xdr:row>7</xdr:row>
      <xdr:rowOff>36741</xdr:rowOff>
    </xdr:from>
    <xdr:to>
      <xdr:col>2</xdr:col>
      <xdr:colOff>314325</xdr:colOff>
      <xdr:row>7</xdr:row>
      <xdr:rowOff>36741</xdr:rowOff>
    </xdr:to>
    <xdr:sp macro="" textlink="">
      <xdr:nvSpPr>
        <xdr:cNvPr id="4" name="Line 11">
          <a:extLst>
            <a:ext uri="{FF2B5EF4-FFF2-40B4-BE49-F238E27FC236}">
              <a16:creationId xmlns:a16="http://schemas.microsoft.com/office/drawing/2014/main" id="{1082B085-65C1-4685-92B8-789C42AD3804}"/>
            </a:ext>
          </a:extLst>
        </xdr:cNvPr>
        <xdr:cNvSpPr>
          <a:spLocks noChangeShapeType="1"/>
        </xdr:cNvSpPr>
      </xdr:nvSpPr>
      <xdr:spPr bwMode="auto">
        <a:xfrm>
          <a:off x="15640050" y="1243241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623191</xdr:colOff>
      <xdr:row>3</xdr:row>
      <xdr:rowOff>61232</xdr:rowOff>
    </xdr:from>
    <xdr:to>
      <xdr:col>1</xdr:col>
      <xdr:colOff>623191</xdr:colOff>
      <xdr:row>8</xdr:row>
      <xdr:rowOff>23132</xdr:rowOff>
    </xdr:to>
    <xdr:sp macro="" textlink="">
      <xdr:nvSpPr>
        <xdr:cNvPr id="5" name="Line 75">
          <a:extLst>
            <a:ext uri="{FF2B5EF4-FFF2-40B4-BE49-F238E27FC236}">
              <a16:creationId xmlns:a16="http://schemas.microsoft.com/office/drawing/2014/main" id="{EABB4530-CC5A-4596-87C7-874D7E95DD2F}"/>
            </a:ext>
          </a:extLst>
        </xdr:cNvPr>
        <xdr:cNvSpPr>
          <a:spLocks noChangeShapeType="1"/>
        </xdr:cNvSpPr>
      </xdr:nvSpPr>
      <xdr:spPr bwMode="auto">
        <a:xfrm flipV="1">
          <a:off x="15748891" y="588282"/>
          <a:ext cx="0" cy="8064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6" name="Line 76">
          <a:extLst>
            <a:ext uri="{FF2B5EF4-FFF2-40B4-BE49-F238E27FC236}">
              <a16:creationId xmlns:a16="http://schemas.microsoft.com/office/drawing/2014/main" id="{0D3F0673-D53F-456B-BBB5-ABA4CA8C1B8D}"/>
            </a:ext>
          </a:extLst>
        </xdr:cNvPr>
        <xdr:cNvSpPr>
          <a:spLocks noChangeShapeType="1"/>
        </xdr:cNvSpPr>
      </xdr:nvSpPr>
      <xdr:spPr bwMode="auto">
        <a:xfrm>
          <a:off x="15632142" y="88582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562428</xdr:colOff>
      <xdr:row>4</xdr:row>
      <xdr:rowOff>104775</xdr:rowOff>
    </xdr:from>
    <xdr:to>
      <xdr:col>1</xdr:col>
      <xdr:colOff>679892</xdr:colOff>
      <xdr:row>5</xdr:row>
      <xdr:rowOff>58964</xdr:rowOff>
    </xdr:to>
    <xdr:sp macro="" textlink="">
      <xdr:nvSpPr>
        <xdr:cNvPr id="7" name="Oval 77">
          <a:extLst>
            <a:ext uri="{FF2B5EF4-FFF2-40B4-BE49-F238E27FC236}">
              <a16:creationId xmlns:a16="http://schemas.microsoft.com/office/drawing/2014/main" id="{52D15690-F3A0-4F6D-A584-8553D62A0F50}"/>
            </a:ext>
          </a:extLst>
        </xdr:cNvPr>
        <xdr:cNvSpPr>
          <a:spLocks noChangeArrowheads="1"/>
        </xdr:cNvSpPr>
      </xdr:nvSpPr>
      <xdr:spPr bwMode="auto">
        <a:xfrm>
          <a:off x="15688128" y="815975"/>
          <a:ext cx="117464" cy="11928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556517</xdr:colOff>
      <xdr:row>7</xdr:row>
      <xdr:rowOff>124731</xdr:rowOff>
    </xdr:from>
    <xdr:to>
      <xdr:col>1</xdr:col>
      <xdr:colOff>689424</xdr:colOff>
      <xdr:row>8</xdr:row>
      <xdr:rowOff>81641</xdr:rowOff>
    </xdr:to>
    <xdr:sp macro="" textlink="">
      <xdr:nvSpPr>
        <xdr:cNvPr id="8" name="AutoShape 4802">
          <a:extLst>
            <a:ext uri="{FF2B5EF4-FFF2-40B4-BE49-F238E27FC236}">
              <a16:creationId xmlns:a16="http://schemas.microsoft.com/office/drawing/2014/main" id="{817A1A3F-7A38-40CF-8B5E-5D29359F590C}"/>
            </a:ext>
          </a:extLst>
        </xdr:cNvPr>
        <xdr:cNvSpPr>
          <a:spLocks noChangeArrowheads="1"/>
        </xdr:cNvSpPr>
      </xdr:nvSpPr>
      <xdr:spPr bwMode="auto">
        <a:xfrm>
          <a:off x="15682217" y="1331231"/>
          <a:ext cx="132907" cy="1220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404362</xdr:colOff>
      <xdr:row>6</xdr:row>
      <xdr:rowOff>136058</xdr:rowOff>
    </xdr:from>
    <xdr:to>
      <xdr:col>6</xdr:col>
      <xdr:colOff>20412</xdr:colOff>
      <xdr:row>8</xdr:row>
      <xdr:rowOff>0</xdr:rowOff>
    </xdr:to>
    <xdr:sp macro="" textlink="">
      <xdr:nvSpPr>
        <xdr:cNvPr id="9" name="Text Box 1620">
          <a:extLst>
            <a:ext uri="{FF2B5EF4-FFF2-40B4-BE49-F238E27FC236}">
              <a16:creationId xmlns:a16="http://schemas.microsoft.com/office/drawing/2014/main" id="{775021F3-4862-4A2D-8464-3798AC7212C8}"/>
            </a:ext>
          </a:extLst>
        </xdr:cNvPr>
        <xdr:cNvSpPr txBox="1">
          <a:spLocks noChangeArrowheads="1"/>
        </xdr:cNvSpPr>
      </xdr:nvSpPr>
      <xdr:spPr bwMode="auto">
        <a:xfrm>
          <a:off x="18349462" y="1177458"/>
          <a:ext cx="320900" cy="1941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643797</xdr:colOff>
      <xdr:row>5</xdr:row>
      <xdr:rowOff>58966</xdr:rowOff>
    </xdr:from>
    <xdr:to>
      <xdr:col>2</xdr:col>
      <xdr:colOff>689425</xdr:colOff>
      <xdr:row>6</xdr:row>
      <xdr:rowOff>154216</xdr:rowOff>
    </xdr:to>
    <xdr:sp macro="" textlink="">
      <xdr:nvSpPr>
        <xdr:cNvPr id="10" name="Text Box 1445">
          <a:extLst>
            <a:ext uri="{FF2B5EF4-FFF2-40B4-BE49-F238E27FC236}">
              <a16:creationId xmlns:a16="http://schemas.microsoft.com/office/drawing/2014/main" id="{5F78FC12-7107-4CE5-9F53-FDD257A702B9}"/>
            </a:ext>
          </a:extLst>
        </xdr:cNvPr>
        <xdr:cNvSpPr txBox="1">
          <a:spLocks noChangeArrowheads="1"/>
        </xdr:cNvSpPr>
      </xdr:nvSpPr>
      <xdr:spPr bwMode="auto">
        <a:xfrm>
          <a:off x="15769497" y="935266"/>
          <a:ext cx="750478" cy="260350"/>
        </a:xfrm>
        <a:prstGeom prst="rect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170731</xdr:colOff>
      <xdr:row>2</xdr:row>
      <xdr:rowOff>134785</xdr:rowOff>
    </xdr:from>
    <xdr:to>
      <xdr:col>3</xdr:col>
      <xdr:colOff>170732</xdr:colOff>
      <xdr:row>7</xdr:row>
      <xdr:rowOff>17970</xdr:rowOff>
    </xdr:to>
    <xdr:sp macro="" textlink="">
      <xdr:nvSpPr>
        <xdr:cNvPr id="11" name="Line 267">
          <a:extLst>
            <a:ext uri="{FF2B5EF4-FFF2-40B4-BE49-F238E27FC236}">
              <a16:creationId xmlns:a16="http://schemas.microsoft.com/office/drawing/2014/main" id="{CDF06BF5-2D63-45B5-B740-D4F1CDF86ABB}"/>
            </a:ext>
          </a:extLst>
        </xdr:cNvPr>
        <xdr:cNvSpPr>
          <a:spLocks noChangeShapeType="1"/>
        </xdr:cNvSpPr>
      </xdr:nvSpPr>
      <xdr:spPr bwMode="auto">
        <a:xfrm flipH="1">
          <a:off x="16706131" y="477685"/>
          <a:ext cx="1" cy="7467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548910</xdr:colOff>
      <xdr:row>4</xdr:row>
      <xdr:rowOff>166596</xdr:rowOff>
    </xdr:from>
    <xdr:ext cx="553965" cy="318549"/>
    <xdr:sp macro="" textlink="">
      <xdr:nvSpPr>
        <xdr:cNvPr id="12" name="Text Box 158">
          <a:extLst>
            <a:ext uri="{FF2B5EF4-FFF2-40B4-BE49-F238E27FC236}">
              <a16:creationId xmlns:a16="http://schemas.microsoft.com/office/drawing/2014/main" id="{1D3F7365-81A1-436A-82C5-7A9B50E21CFA}"/>
            </a:ext>
          </a:extLst>
        </xdr:cNvPr>
        <xdr:cNvSpPr txBox="1">
          <a:spLocks noChangeArrowheads="1"/>
        </xdr:cNvSpPr>
      </xdr:nvSpPr>
      <xdr:spPr bwMode="auto">
        <a:xfrm>
          <a:off x="17084310" y="877796"/>
          <a:ext cx="553965" cy="31854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久御山   中央公園</a:t>
          </a:r>
        </a:p>
      </xdr:txBody>
    </xdr:sp>
    <xdr:clientData/>
  </xdr:oneCellAnchor>
  <xdr:twoCellAnchor>
    <xdr:from>
      <xdr:col>3</xdr:col>
      <xdr:colOff>112595</xdr:colOff>
      <xdr:row>4</xdr:row>
      <xdr:rowOff>132294</xdr:rowOff>
    </xdr:from>
    <xdr:to>
      <xdr:col>4</xdr:col>
      <xdr:colOff>349250</xdr:colOff>
      <xdr:row>4</xdr:row>
      <xdr:rowOff>142879</xdr:rowOff>
    </xdr:to>
    <xdr:sp macro="" textlink="">
      <xdr:nvSpPr>
        <xdr:cNvPr id="13" name="Line 156">
          <a:extLst>
            <a:ext uri="{FF2B5EF4-FFF2-40B4-BE49-F238E27FC236}">
              <a16:creationId xmlns:a16="http://schemas.microsoft.com/office/drawing/2014/main" id="{195FB84F-9CB5-43A9-83C5-A7689D7F4174}"/>
            </a:ext>
          </a:extLst>
        </xdr:cNvPr>
        <xdr:cNvSpPr>
          <a:spLocks noChangeShapeType="1"/>
        </xdr:cNvSpPr>
      </xdr:nvSpPr>
      <xdr:spPr bwMode="auto">
        <a:xfrm flipV="1">
          <a:off x="16647995" y="843494"/>
          <a:ext cx="941505" cy="10585"/>
        </a:xfrm>
        <a:custGeom>
          <a:avLst/>
          <a:gdLst>
            <a:gd name="connsiteX0" fmla="*/ 0 w 396876"/>
            <a:gd name="connsiteY0" fmla="*/ 0 h 452443"/>
            <a:gd name="connsiteX1" fmla="*/ 396876 w 396876"/>
            <a:gd name="connsiteY1" fmla="*/ 452443 h 452443"/>
            <a:gd name="connsiteX0" fmla="*/ 0 w 396876"/>
            <a:gd name="connsiteY0" fmla="*/ 0 h 468313"/>
            <a:gd name="connsiteX1" fmla="*/ 71437 w 396876"/>
            <a:gd name="connsiteY1" fmla="*/ 468313 h 468313"/>
            <a:gd name="connsiteX2" fmla="*/ 396876 w 396876"/>
            <a:gd name="connsiteY2" fmla="*/ 452443 h 468313"/>
            <a:gd name="connsiteX0" fmla="*/ 0 w 365126"/>
            <a:gd name="connsiteY0" fmla="*/ 0 h 492126"/>
            <a:gd name="connsiteX1" fmla="*/ 39687 w 365126"/>
            <a:gd name="connsiteY1" fmla="*/ 492126 h 492126"/>
            <a:gd name="connsiteX2" fmla="*/ 365126 w 365126"/>
            <a:gd name="connsiteY2" fmla="*/ 476256 h 492126"/>
            <a:gd name="connsiteX0" fmla="*/ 1106 w 366232"/>
            <a:gd name="connsiteY0" fmla="*/ 0 h 492126"/>
            <a:gd name="connsiteX1" fmla="*/ 40793 w 366232"/>
            <a:gd name="connsiteY1" fmla="*/ 492126 h 492126"/>
            <a:gd name="connsiteX2" fmla="*/ 366232 w 366232"/>
            <a:gd name="connsiteY2" fmla="*/ 476256 h 492126"/>
            <a:gd name="connsiteX0" fmla="*/ 1106 w 366232"/>
            <a:gd name="connsiteY0" fmla="*/ 0 h 500064"/>
            <a:gd name="connsiteX1" fmla="*/ 40793 w 366232"/>
            <a:gd name="connsiteY1" fmla="*/ 500064 h 500064"/>
            <a:gd name="connsiteX2" fmla="*/ 366232 w 366232"/>
            <a:gd name="connsiteY2" fmla="*/ 484194 h 500064"/>
            <a:gd name="connsiteX0" fmla="*/ 3969 w 369095"/>
            <a:gd name="connsiteY0" fmla="*/ 0 h 500064"/>
            <a:gd name="connsiteX1" fmla="*/ 43656 w 369095"/>
            <a:gd name="connsiteY1" fmla="*/ 500064 h 500064"/>
            <a:gd name="connsiteX2" fmla="*/ 369095 w 369095"/>
            <a:gd name="connsiteY2" fmla="*/ 484194 h 500064"/>
            <a:gd name="connsiteX0" fmla="*/ 3969 w 369095"/>
            <a:gd name="connsiteY0" fmla="*/ 0 h 500064"/>
            <a:gd name="connsiteX1" fmla="*/ 43656 w 369095"/>
            <a:gd name="connsiteY1" fmla="*/ 500064 h 500064"/>
            <a:gd name="connsiteX2" fmla="*/ 369095 w 369095"/>
            <a:gd name="connsiteY2" fmla="*/ 484194 h 500064"/>
            <a:gd name="connsiteX0" fmla="*/ 97902 w 463028"/>
            <a:gd name="connsiteY0" fmla="*/ 0 h 492126"/>
            <a:gd name="connsiteX1" fmla="*/ 18526 w 463028"/>
            <a:gd name="connsiteY1" fmla="*/ 492126 h 492126"/>
            <a:gd name="connsiteX2" fmla="*/ 463028 w 463028"/>
            <a:gd name="connsiteY2" fmla="*/ 484194 h 492126"/>
            <a:gd name="connsiteX0" fmla="*/ 79376 w 444502"/>
            <a:gd name="connsiteY0" fmla="*/ 0 h 492126"/>
            <a:gd name="connsiteX1" fmla="*/ 0 w 444502"/>
            <a:gd name="connsiteY1" fmla="*/ 492126 h 492126"/>
            <a:gd name="connsiteX2" fmla="*/ 444502 w 444502"/>
            <a:gd name="connsiteY2" fmla="*/ 484194 h 492126"/>
            <a:gd name="connsiteX0" fmla="*/ 0 w 365126"/>
            <a:gd name="connsiteY0" fmla="*/ 0 h 484194"/>
            <a:gd name="connsiteX1" fmla="*/ 15874 w 365126"/>
            <a:gd name="connsiteY1" fmla="*/ 460376 h 484194"/>
            <a:gd name="connsiteX2" fmla="*/ 365126 w 365126"/>
            <a:gd name="connsiteY2" fmla="*/ 484194 h 484194"/>
            <a:gd name="connsiteX0" fmla="*/ 0 w 365126"/>
            <a:gd name="connsiteY0" fmla="*/ 0 h 484194"/>
            <a:gd name="connsiteX1" fmla="*/ 15874 w 365126"/>
            <a:gd name="connsiteY1" fmla="*/ 460376 h 484194"/>
            <a:gd name="connsiteX2" fmla="*/ 365126 w 365126"/>
            <a:gd name="connsiteY2" fmla="*/ 484194 h 484194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46022"/>
            <a:gd name="connsiteX1" fmla="*/ 15874 w 365126"/>
            <a:gd name="connsiteY1" fmla="*/ 436563 h 446022"/>
            <a:gd name="connsiteX2" fmla="*/ 365126 w 365126"/>
            <a:gd name="connsiteY2" fmla="*/ 420694 h 446022"/>
            <a:gd name="connsiteX0" fmla="*/ 0 w 373064"/>
            <a:gd name="connsiteY0" fmla="*/ 0 h 477971"/>
            <a:gd name="connsiteX1" fmla="*/ 15874 w 373064"/>
            <a:gd name="connsiteY1" fmla="*/ 436563 h 477971"/>
            <a:gd name="connsiteX2" fmla="*/ 373064 w 373064"/>
            <a:gd name="connsiteY2" fmla="*/ 460381 h 477971"/>
            <a:gd name="connsiteX0" fmla="*/ 0 w 373064"/>
            <a:gd name="connsiteY0" fmla="*/ 0 h 460381"/>
            <a:gd name="connsiteX1" fmla="*/ 15874 w 373064"/>
            <a:gd name="connsiteY1" fmla="*/ 436563 h 460381"/>
            <a:gd name="connsiteX2" fmla="*/ 373064 w 373064"/>
            <a:gd name="connsiteY2" fmla="*/ 460381 h 460381"/>
            <a:gd name="connsiteX0" fmla="*/ 0 w 373064"/>
            <a:gd name="connsiteY0" fmla="*/ 0 h 436569"/>
            <a:gd name="connsiteX1" fmla="*/ 15874 w 373064"/>
            <a:gd name="connsiteY1" fmla="*/ 436563 h 436569"/>
            <a:gd name="connsiteX2" fmla="*/ 373064 w 373064"/>
            <a:gd name="connsiteY2" fmla="*/ 436569 h 436569"/>
            <a:gd name="connsiteX0" fmla="*/ 12450 w 361702"/>
            <a:gd name="connsiteY0" fmla="*/ 0 h 452444"/>
            <a:gd name="connsiteX1" fmla="*/ 4512 w 361702"/>
            <a:gd name="connsiteY1" fmla="*/ 452438 h 452444"/>
            <a:gd name="connsiteX2" fmla="*/ 361702 w 361702"/>
            <a:gd name="connsiteY2" fmla="*/ 452444 h 452444"/>
            <a:gd name="connsiteX0" fmla="*/ 41002 w 359795"/>
            <a:gd name="connsiteY0" fmla="*/ 0 h 444506"/>
            <a:gd name="connsiteX1" fmla="*/ 2605 w 359795"/>
            <a:gd name="connsiteY1" fmla="*/ 444500 h 444506"/>
            <a:gd name="connsiteX2" fmla="*/ 359795 w 359795"/>
            <a:gd name="connsiteY2" fmla="*/ 444506 h 444506"/>
            <a:gd name="connsiteX0" fmla="*/ 43427 w 362220"/>
            <a:gd name="connsiteY0" fmla="*/ 0 h 444506"/>
            <a:gd name="connsiteX1" fmla="*/ 5030 w 362220"/>
            <a:gd name="connsiteY1" fmla="*/ 444500 h 444506"/>
            <a:gd name="connsiteX2" fmla="*/ 362220 w 362220"/>
            <a:gd name="connsiteY2" fmla="*/ 444506 h 444506"/>
            <a:gd name="connsiteX0" fmla="*/ 81072 w 399865"/>
            <a:gd name="connsiteY0" fmla="*/ 0 h 459956"/>
            <a:gd name="connsiteX1" fmla="*/ 7704 w 399865"/>
            <a:gd name="connsiteY1" fmla="*/ 420693 h 459956"/>
            <a:gd name="connsiteX2" fmla="*/ 42675 w 399865"/>
            <a:gd name="connsiteY2" fmla="*/ 444500 h 459956"/>
            <a:gd name="connsiteX3" fmla="*/ 399865 w 399865"/>
            <a:gd name="connsiteY3" fmla="*/ 444506 h 459956"/>
            <a:gd name="connsiteX0" fmla="*/ 130968 w 449761"/>
            <a:gd name="connsiteY0" fmla="*/ 0 h 457225"/>
            <a:gd name="connsiteX1" fmla="*/ 57600 w 449761"/>
            <a:gd name="connsiteY1" fmla="*/ 420693 h 457225"/>
            <a:gd name="connsiteX2" fmla="*/ 20230 w 449761"/>
            <a:gd name="connsiteY2" fmla="*/ 436562 h 457225"/>
            <a:gd name="connsiteX3" fmla="*/ 449761 w 449761"/>
            <a:gd name="connsiteY3" fmla="*/ 444506 h 457225"/>
            <a:gd name="connsiteX0" fmla="*/ 57600 w 449761"/>
            <a:gd name="connsiteY0" fmla="*/ 0 h 36532"/>
            <a:gd name="connsiteX1" fmla="*/ 20230 w 449761"/>
            <a:gd name="connsiteY1" fmla="*/ 15869 h 36532"/>
            <a:gd name="connsiteX2" fmla="*/ 449761 w 449761"/>
            <a:gd name="connsiteY2" fmla="*/ 23813 h 36532"/>
            <a:gd name="connsiteX0" fmla="*/ 0 w 429531"/>
            <a:gd name="connsiteY0" fmla="*/ 5456 h 13399"/>
            <a:gd name="connsiteX1" fmla="*/ 429531 w 429531"/>
            <a:gd name="connsiteY1" fmla="*/ 13400 h 13399"/>
            <a:gd name="connsiteX0" fmla="*/ 0 w 490449"/>
            <a:gd name="connsiteY0" fmla="*/ 3747 h 27566"/>
            <a:gd name="connsiteX1" fmla="*/ 490449 w 490449"/>
            <a:gd name="connsiteY1" fmla="*/ 27566 h 27566"/>
            <a:gd name="connsiteX0" fmla="*/ 0 w 486641"/>
            <a:gd name="connsiteY0" fmla="*/ 15869 h 15869"/>
            <a:gd name="connsiteX1" fmla="*/ 486641 w 486641"/>
            <a:gd name="connsiteY1" fmla="*/ 1 h 15869"/>
            <a:gd name="connsiteX0" fmla="*/ 0 w 482834"/>
            <a:gd name="connsiteY0" fmla="*/ 7053 h 7060"/>
            <a:gd name="connsiteX1" fmla="*/ 482834 w 482834"/>
            <a:gd name="connsiteY1" fmla="*/ 7060 h 7060"/>
            <a:gd name="connsiteX0" fmla="*/ 0 w 10000"/>
            <a:gd name="connsiteY0" fmla="*/ 0 h 14993"/>
            <a:gd name="connsiteX1" fmla="*/ 10000 w 10000"/>
            <a:gd name="connsiteY1" fmla="*/ 10 h 149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4993">
              <a:moveTo>
                <a:pt x="0" y="0"/>
              </a:moveTo>
              <a:cubicBezTo>
                <a:pt x="9839" y="33730"/>
                <a:pt x="2328" y="10"/>
                <a:pt x="10000" y="1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344365</xdr:colOff>
      <xdr:row>4</xdr:row>
      <xdr:rowOff>161191</xdr:rowOff>
    </xdr:from>
    <xdr:to>
      <xdr:col>4</xdr:col>
      <xdr:colOff>351690</xdr:colOff>
      <xdr:row>7</xdr:row>
      <xdr:rowOff>36635</xdr:rowOff>
    </xdr:to>
    <xdr:sp macro="" textlink="">
      <xdr:nvSpPr>
        <xdr:cNvPr id="14" name="Line 267">
          <a:extLst>
            <a:ext uri="{FF2B5EF4-FFF2-40B4-BE49-F238E27FC236}">
              <a16:creationId xmlns:a16="http://schemas.microsoft.com/office/drawing/2014/main" id="{62ADEF98-0590-4F24-940D-746B87F03F9B}"/>
            </a:ext>
          </a:extLst>
        </xdr:cNvPr>
        <xdr:cNvSpPr>
          <a:spLocks noChangeShapeType="1"/>
        </xdr:cNvSpPr>
      </xdr:nvSpPr>
      <xdr:spPr bwMode="auto">
        <a:xfrm flipV="1">
          <a:off x="17584615" y="872391"/>
          <a:ext cx="7325" cy="3707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295177</xdr:colOff>
      <xdr:row>6</xdr:row>
      <xdr:rowOff>70831</xdr:rowOff>
    </xdr:from>
    <xdr:to>
      <xdr:col>3</xdr:col>
      <xdr:colOff>580927</xdr:colOff>
      <xdr:row>7</xdr:row>
      <xdr:rowOff>32731</xdr:rowOff>
    </xdr:to>
    <xdr:sp macro="" textlink="">
      <xdr:nvSpPr>
        <xdr:cNvPr id="15" name="Text Box 376">
          <a:extLst>
            <a:ext uri="{FF2B5EF4-FFF2-40B4-BE49-F238E27FC236}">
              <a16:creationId xmlns:a16="http://schemas.microsoft.com/office/drawing/2014/main" id="{315DEC0C-45FA-470D-9583-61ABBF7C9A1E}"/>
            </a:ext>
          </a:extLst>
        </xdr:cNvPr>
        <xdr:cNvSpPr txBox="1">
          <a:spLocks noChangeArrowheads="1"/>
        </xdr:cNvSpPr>
      </xdr:nvSpPr>
      <xdr:spPr bwMode="auto">
        <a:xfrm>
          <a:off x="16830577" y="1112231"/>
          <a:ext cx="285750" cy="127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twoCellAnchor>
  <xdr:twoCellAnchor>
    <xdr:from>
      <xdr:col>3</xdr:col>
      <xdr:colOff>12699</xdr:colOff>
      <xdr:row>5</xdr:row>
      <xdr:rowOff>157164</xdr:rowOff>
    </xdr:from>
    <xdr:to>
      <xdr:col>3</xdr:col>
      <xdr:colOff>581025</xdr:colOff>
      <xdr:row>6</xdr:row>
      <xdr:rowOff>155578</xdr:rowOff>
    </xdr:to>
    <xdr:sp macro="" textlink="">
      <xdr:nvSpPr>
        <xdr:cNvPr id="16" name="Line 152">
          <a:extLst>
            <a:ext uri="{FF2B5EF4-FFF2-40B4-BE49-F238E27FC236}">
              <a16:creationId xmlns:a16="http://schemas.microsoft.com/office/drawing/2014/main" id="{85E23BB5-D53A-47E9-9FC3-3FE4F1FB050F}"/>
            </a:ext>
          </a:extLst>
        </xdr:cNvPr>
        <xdr:cNvSpPr>
          <a:spLocks noChangeShapeType="1"/>
        </xdr:cNvSpPr>
      </xdr:nvSpPr>
      <xdr:spPr bwMode="auto">
        <a:xfrm flipH="1">
          <a:off x="16548099" y="1033464"/>
          <a:ext cx="568326" cy="16351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106326</xdr:colOff>
      <xdr:row>6</xdr:row>
      <xdr:rowOff>39720</xdr:rowOff>
    </xdr:from>
    <xdr:to>
      <xdr:col>3</xdr:col>
      <xdr:colOff>253963</xdr:colOff>
      <xdr:row>7</xdr:row>
      <xdr:rowOff>7970</xdr:rowOff>
    </xdr:to>
    <xdr:sp macro="" textlink="">
      <xdr:nvSpPr>
        <xdr:cNvPr id="17" name="Oval 155">
          <a:extLst>
            <a:ext uri="{FF2B5EF4-FFF2-40B4-BE49-F238E27FC236}">
              <a16:creationId xmlns:a16="http://schemas.microsoft.com/office/drawing/2014/main" id="{814032D4-96D7-46DB-BA7B-95BBBEFEB399}"/>
            </a:ext>
          </a:extLst>
        </xdr:cNvPr>
        <xdr:cNvSpPr>
          <a:spLocks noChangeArrowheads="1"/>
        </xdr:cNvSpPr>
      </xdr:nvSpPr>
      <xdr:spPr bwMode="auto">
        <a:xfrm>
          <a:off x="16641726" y="1081120"/>
          <a:ext cx="147637" cy="1333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sq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334607</xdr:colOff>
      <xdr:row>1</xdr:row>
      <xdr:rowOff>145143</xdr:rowOff>
    </xdr:from>
    <xdr:to>
      <xdr:col>4</xdr:col>
      <xdr:colOff>462642</xdr:colOff>
      <xdr:row>4</xdr:row>
      <xdr:rowOff>109572</xdr:rowOff>
    </xdr:to>
    <xdr:sp macro="" textlink="">
      <xdr:nvSpPr>
        <xdr:cNvPr id="18" name="Line 152">
          <a:extLst>
            <a:ext uri="{FF2B5EF4-FFF2-40B4-BE49-F238E27FC236}">
              <a16:creationId xmlns:a16="http://schemas.microsoft.com/office/drawing/2014/main" id="{427E55A6-E204-404D-A4F4-91F35D15857B}"/>
            </a:ext>
          </a:extLst>
        </xdr:cNvPr>
        <xdr:cNvSpPr>
          <a:spLocks noChangeShapeType="1"/>
        </xdr:cNvSpPr>
      </xdr:nvSpPr>
      <xdr:spPr bwMode="auto">
        <a:xfrm flipV="1">
          <a:off x="17574857" y="316593"/>
          <a:ext cx="128035" cy="504179"/>
        </a:xfrm>
        <a:custGeom>
          <a:avLst/>
          <a:gdLst>
            <a:gd name="connsiteX0" fmla="*/ 0 w 111155"/>
            <a:gd name="connsiteY0" fmla="*/ 0 h 301659"/>
            <a:gd name="connsiteX1" fmla="*/ 111155 w 111155"/>
            <a:gd name="connsiteY1" fmla="*/ 301659 h 301659"/>
            <a:gd name="connsiteX0" fmla="*/ 19162 w 130317"/>
            <a:gd name="connsiteY0" fmla="*/ 0 h 301659"/>
            <a:gd name="connsiteX1" fmla="*/ 3287 w 130317"/>
            <a:gd name="connsiteY1" fmla="*/ 206375 h 301659"/>
            <a:gd name="connsiteX2" fmla="*/ 130317 w 130317"/>
            <a:gd name="connsiteY2" fmla="*/ 301659 h 301659"/>
            <a:gd name="connsiteX0" fmla="*/ 19162 w 196981"/>
            <a:gd name="connsiteY0" fmla="*/ 0 h 301659"/>
            <a:gd name="connsiteX1" fmla="*/ 3287 w 196981"/>
            <a:gd name="connsiteY1" fmla="*/ 206375 h 301659"/>
            <a:gd name="connsiteX2" fmla="*/ 193787 w 196981"/>
            <a:gd name="connsiteY2" fmla="*/ 198437 h 301659"/>
            <a:gd name="connsiteX3" fmla="*/ 130317 w 196981"/>
            <a:gd name="connsiteY3" fmla="*/ 301659 h 301659"/>
            <a:gd name="connsiteX0" fmla="*/ 19162 w 203867"/>
            <a:gd name="connsiteY0" fmla="*/ 0 h 436596"/>
            <a:gd name="connsiteX1" fmla="*/ 3287 w 203867"/>
            <a:gd name="connsiteY1" fmla="*/ 206375 h 436596"/>
            <a:gd name="connsiteX2" fmla="*/ 193787 w 203867"/>
            <a:gd name="connsiteY2" fmla="*/ 198437 h 436596"/>
            <a:gd name="connsiteX3" fmla="*/ 201755 w 203867"/>
            <a:gd name="connsiteY3" fmla="*/ 436596 h 436596"/>
            <a:gd name="connsiteX0" fmla="*/ 19162 w 209831"/>
            <a:gd name="connsiteY0" fmla="*/ 0 h 436596"/>
            <a:gd name="connsiteX1" fmla="*/ 3287 w 209831"/>
            <a:gd name="connsiteY1" fmla="*/ 206375 h 436596"/>
            <a:gd name="connsiteX2" fmla="*/ 201725 w 209831"/>
            <a:gd name="connsiteY2" fmla="*/ 238125 h 436596"/>
            <a:gd name="connsiteX3" fmla="*/ 201755 w 209831"/>
            <a:gd name="connsiteY3" fmla="*/ 436596 h 436596"/>
            <a:gd name="connsiteX0" fmla="*/ 0 w 190669"/>
            <a:gd name="connsiteY0" fmla="*/ 0 h 436596"/>
            <a:gd name="connsiteX1" fmla="*/ 15875 w 190669"/>
            <a:gd name="connsiteY1" fmla="*/ 222250 h 436596"/>
            <a:gd name="connsiteX2" fmla="*/ 182563 w 190669"/>
            <a:gd name="connsiteY2" fmla="*/ 238125 h 436596"/>
            <a:gd name="connsiteX3" fmla="*/ 182593 w 190669"/>
            <a:gd name="connsiteY3" fmla="*/ 436596 h 436596"/>
            <a:gd name="connsiteX0" fmla="*/ 0 w 190669"/>
            <a:gd name="connsiteY0" fmla="*/ 0 h 436596"/>
            <a:gd name="connsiteX1" fmla="*/ 15875 w 190669"/>
            <a:gd name="connsiteY1" fmla="*/ 222250 h 436596"/>
            <a:gd name="connsiteX2" fmla="*/ 182563 w 190669"/>
            <a:gd name="connsiteY2" fmla="*/ 238125 h 436596"/>
            <a:gd name="connsiteX3" fmla="*/ 182593 w 190669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7187"/>
            <a:gd name="connsiteX1" fmla="*/ 15875 w 182593"/>
            <a:gd name="connsiteY1" fmla="*/ 246063 h 437187"/>
            <a:gd name="connsiteX2" fmla="*/ 182563 w 182593"/>
            <a:gd name="connsiteY2" fmla="*/ 277812 h 437187"/>
            <a:gd name="connsiteX3" fmla="*/ 182593 w 182593"/>
            <a:gd name="connsiteY3" fmla="*/ 436596 h 437187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508034"/>
            <a:gd name="connsiteX1" fmla="*/ 7937 w 182593"/>
            <a:gd name="connsiteY1" fmla="*/ 261938 h 508034"/>
            <a:gd name="connsiteX2" fmla="*/ 182563 w 182593"/>
            <a:gd name="connsiteY2" fmla="*/ 269875 h 508034"/>
            <a:gd name="connsiteX3" fmla="*/ 182593 w 182593"/>
            <a:gd name="connsiteY3" fmla="*/ 508034 h 508034"/>
            <a:gd name="connsiteX0" fmla="*/ 0 w 190531"/>
            <a:gd name="connsiteY0" fmla="*/ 0 h 452472"/>
            <a:gd name="connsiteX1" fmla="*/ 7937 w 190531"/>
            <a:gd name="connsiteY1" fmla="*/ 261938 h 452472"/>
            <a:gd name="connsiteX2" fmla="*/ 182563 w 190531"/>
            <a:gd name="connsiteY2" fmla="*/ 269875 h 452472"/>
            <a:gd name="connsiteX3" fmla="*/ 190531 w 190531"/>
            <a:gd name="connsiteY3" fmla="*/ 452472 h 452472"/>
            <a:gd name="connsiteX0" fmla="*/ 0 w 198468"/>
            <a:gd name="connsiteY0" fmla="*/ 0 h 468347"/>
            <a:gd name="connsiteX1" fmla="*/ 7937 w 198468"/>
            <a:gd name="connsiteY1" fmla="*/ 261938 h 468347"/>
            <a:gd name="connsiteX2" fmla="*/ 182563 w 198468"/>
            <a:gd name="connsiteY2" fmla="*/ 269875 h 468347"/>
            <a:gd name="connsiteX3" fmla="*/ 198468 w 198468"/>
            <a:gd name="connsiteY3" fmla="*/ 468347 h 468347"/>
            <a:gd name="connsiteX0" fmla="*/ 0 w 182563"/>
            <a:gd name="connsiteY0" fmla="*/ 0 h 460409"/>
            <a:gd name="connsiteX1" fmla="*/ 7937 w 182563"/>
            <a:gd name="connsiteY1" fmla="*/ 261938 h 460409"/>
            <a:gd name="connsiteX2" fmla="*/ 182563 w 182563"/>
            <a:gd name="connsiteY2" fmla="*/ 269875 h 460409"/>
            <a:gd name="connsiteX3" fmla="*/ 158781 w 182563"/>
            <a:gd name="connsiteY3" fmla="*/ 460409 h 460409"/>
            <a:gd name="connsiteX0" fmla="*/ 0 w 182594"/>
            <a:gd name="connsiteY0" fmla="*/ 0 h 460409"/>
            <a:gd name="connsiteX1" fmla="*/ 7937 w 182594"/>
            <a:gd name="connsiteY1" fmla="*/ 261938 h 460409"/>
            <a:gd name="connsiteX2" fmla="*/ 182563 w 182594"/>
            <a:gd name="connsiteY2" fmla="*/ 269875 h 460409"/>
            <a:gd name="connsiteX3" fmla="*/ 182594 w 182594"/>
            <a:gd name="connsiteY3" fmla="*/ 460409 h 460409"/>
            <a:gd name="connsiteX0" fmla="*/ 1670 w 184264"/>
            <a:gd name="connsiteY0" fmla="*/ 0 h 460409"/>
            <a:gd name="connsiteX1" fmla="*/ 1669 w 184264"/>
            <a:gd name="connsiteY1" fmla="*/ 293688 h 460409"/>
            <a:gd name="connsiteX2" fmla="*/ 184233 w 184264"/>
            <a:gd name="connsiteY2" fmla="*/ 269875 h 460409"/>
            <a:gd name="connsiteX3" fmla="*/ 184264 w 184264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310890"/>
            <a:gd name="connsiteY0" fmla="*/ 0 h 476284"/>
            <a:gd name="connsiteX1" fmla="*/ 1296 w 310890"/>
            <a:gd name="connsiteY1" fmla="*/ 269875 h 476284"/>
            <a:gd name="connsiteX2" fmla="*/ 191797 w 310890"/>
            <a:gd name="connsiteY2" fmla="*/ 269875 h 476284"/>
            <a:gd name="connsiteX3" fmla="*/ 310890 w 310890"/>
            <a:gd name="connsiteY3" fmla="*/ 476284 h 476284"/>
            <a:gd name="connsiteX0" fmla="*/ 9234 w 199765"/>
            <a:gd name="connsiteY0" fmla="*/ 0 h 423692"/>
            <a:gd name="connsiteX1" fmla="*/ 1296 w 199765"/>
            <a:gd name="connsiteY1" fmla="*/ 269875 h 423692"/>
            <a:gd name="connsiteX2" fmla="*/ 191797 w 199765"/>
            <a:gd name="connsiteY2" fmla="*/ 269875 h 423692"/>
            <a:gd name="connsiteX3" fmla="*/ 199765 w 199765"/>
            <a:gd name="connsiteY3" fmla="*/ 420722 h 423692"/>
            <a:gd name="connsiteX0" fmla="*/ 9234 w 191797"/>
            <a:gd name="connsiteY0" fmla="*/ 0 h 484222"/>
            <a:gd name="connsiteX1" fmla="*/ 1296 w 191797"/>
            <a:gd name="connsiteY1" fmla="*/ 269875 h 484222"/>
            <a:gd name="connsiteX2" fmla="*/ 191797 w 191797"/>
            <a:gd name="connsiteY2" fmla="*/ 269875 h 484222"/>
            <a:gd name="connsiteX3" fmla="*/ 160078 w 191797"/>
            <a:gd name="connsiteY3" fmla="*/ 484222 h 484222"/>
            <a:gd name="connsiteX0" fmla="*/ 9234 w 215641"/>
            <a:gd name="connsiteY0" fmla="*/ 0 h 452472"/>
            <a:gd name="connsiteX1" fmla="*/ 1296 w 215641"/>
            <a:gd name="connsiteY1" fmla="*/ 269875 h 452472"/>
            <a:gd name="connsiteX2" fmla="*/ 191797 w 215641"/>
            <a:gd name="connsiteY2" fmla="*/ 269875 h 452472"/>
            <a:gd name="connsiteX3" fmla="*/ 215641 w 215641"/>
            <a:gd name="connsiteY3" fmla="*/ 452472 h 452472"/>
            <a:gd name="connsiteX0" fmla="*/ 9234 w 191797"/>
            <a:gd name="connsiteY0" fmla="*/ 0 h 484222"/>
            <a:gd name="connsiteX1" fmla="*/ 1296 w 191797"/>
            <a:gd name="connsiteY1" fmla="*/ 269875 h 484222"/>
            <a:gd name="connsiteX2" fmla="*/ 191797 w 191797"/>
            <a:gd name="connsiteY2" fmla="*/ 269875 h 484222"/>
            <a:gd name="connsiteX3" fmla="*/ 183891 w 191797"/>
            <a:gd name="connsiteY3" fmla="*/ 484222 h 484222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7938 w 190533"/>
            <a:gd name="connsiteY0" fmla="*/ 0 h 492159"/>
            <a:gd name="connsiteX1" fmla="*/ 0 w 190533"/>
            <a:gd name="connsiteY1" fmla="*/ 269875 h 492159"/>
            <a:gd name="connsiteX2" fmla="*/ 190501 w 190533"/>
            <a:gd name="connsiteY2" fmla="*/ 269875 h 492159"/>
            <a:gd name="connsiteX3" fmla="*/ 190533 w 190533"/>
            <a:gd name="connsiteY3" fmla="*/ 492159 h 492159"/>
            <a:gd name="connsiteX0" fmla="*/ 7938 w 190501"/>
            <a:gd name="connsiteY0" fmla="*/ 0 h 398622"/>
            <a:gd name="connsiteX1" fmla="*/ 0 w 190501"/>
            <a:gd name="connsiteY1" fmla="*/ 269875 h 398622"/>
            <a:gd name="connsiteX2" fmla="*/ 190501 w 190501"/>
            <a:gd name="connsiteY2" fmla="*/ 269875 h 398622"/>
            <a:gd name="connsiteX3" fmla="*/ 138146 w 190501"/>
            <a:gd name="connsiteY3" fmla="*/ 376365 h 398622"/>
            <a:gd name="connsiteX0" fmla="*/ 7938 w 190501"/>
            <a:gd name="connsiteY0" fmla="*/ 0 h 834716"/>
            <a:gd name="connsiteX1" fmla="*/ 0 w 190501"/>
            <a:gd name="connsiteY1" fmla="*/ 269875 h 834716"/>
            <a:gd name="connsiteX2" fmla="*/ 190501 w 190501"/>
            <a:gd name="connsiteY2" fmla="*/ 269875 h 834716"/>
            <a:gd name="connsiteX3" fmla="*/ 171484 w 190501"/>
            <a:gd name="connsiteY3" fmla="*/ 834716 h 834716"/>
            <a:gd name="connsiteX0" fmla="*/ 7938 w 204821"/>
            <a:gd name="connsiteY0" fmla="*/ 0 h 458386"/>
            <a:gd name="connsiteX1" fmla="*/ 0 w 204821"/>
            <a:gd name="connsiteY1" fmla="*/ 269875 h 458386"/>
            <a:gd name="connsiteX2" fmla="*/ 190501 w 204821"/>
            <a:gd name="connsiteY2" fmla="*/ 269875 h 458386"/>
            <a:gd name="connsiteX3" fmla="*/ 204821 w 204821"/>
            <a:gd name="connsiteY3" fmla="*/ 458386 h 458386"/>
            <a:gd name="connsiteX0" fmla="*/ 7938 w 190501"/>
            <a:gd name="connsiteY0" fmla="*/ 0 h 411153"/>
            <a:gd name="connsiteX1" fmla="*/ 0 w 190501"/>
            <a:gd name="connsiteY1" fmla="*/ 269875 h 411153"/>
            <a:gd name="connsiteX2" fmla="*/ 190501 w 190501"/>
            <a:gd name="connsiteY2" fmla="*/ 269875 h 411153"/>
            <a:gd name="connsiteX3" fmla="*/ 152433 w 190501"/>
            <a:gd name="connsiteY3" fmla="*/ 400489 h 411153"/>
            <a:gd name="connsiteX0" fmla="*/ 7938 w 195296"/>
            <a:gd name="connsiteY0" fmla="*/ 0 h 448737"/>
            <a:gd name="connsiteX1" fmla="*/ 0 w 195296"/>
            <a:gd name="connsiteY1" fmla="*/ 269875 h 448737"/>
            <a:gd name="connsiteX2" fmla="*/ 190501 w 195296"/>
            <a:gd name="connsiteY2" fmla="*/ 269875 h 448737"/>
            <a:gd name="connsiteX3" fmla="*/ 195296 w 195296"/>
            <a:gd name="connsiteY3" fmla="*/ 448737 h 448737"/>
            <a:gd name="connsiteX0" fmla="*/ 7938 w 195296"/>
            <a:gd name="connsiteY0" fmla="*/ 0 h 448737"/>
            <a:gd name="connsiteX1" fmla="*/ 0 w 195296"/>
            <a:gd name="connsiteY1" fmla="*/ 269875 h 448737"/>
            <a:gd name="connsiteX2" fmla="*/ 190501 w 195296"/>
            <a:gd name="connsiteY2" fmla="*/ 269875 h 448737"/>
            <a:gd name="connsiteX3" fmla="*/ 87312 w 195296"/>
            <a:gd name="connsiteY3" fmla="*/ 386015 h 448737"/>
            <a:gd name="connsiteX4" fmla="*/ 195296 w 195296"/>
            <a:gd name="connsiteY4" fmla="*/ 448737 h 448737"/>
            <a:gd name="connsiteX0" fmla="*/ 7938 w 195181"/>
            <a:gd name="connsiteY0" fmla="*/ 0 h 463212"/>
            <a:gd name="connsiteX1" fmla="*/ 0 w 195181"/>
            <a:gd name="connsiteY1" fmla="*/ 269875 h 463212"/>
            <a:gd name="connsiteX2" fmla="*/ 190501 w 195181"/>
            <a:gd name="connsiteY2" fmla="*/ 269875 h 463212"/>
            <a:gd name="connsiteX3" fmla="*/ 87312 w 195181"/>
            <a:gd name="connsiteY3" fmla="*/ 386015 h 463212"/>
            <a:gd name="connsiteX4" fmla="*/ 185771 w 195181"/>
            <a:gd name="connsiteY4" fmla="*/ 463212 h 463212"/>
            <a:gd name="connsiteX0" fmla="*/ 7938 w 203325"/>
            <a:gd name="connsiteY0" fmla="*/ 0 h 463212"/>
            <a:gd name="connsiteX1" fmla="*/ 0 w 203325"/>
            <a:gd name="connsiteY1" fmla="*/ 269875 h 463212"/>
            <a:gd name="connsiteX2" fmla="*/ 190501 w 203325"/>
            <a:gd name="connsiteY2" fmla="*/ 269875 h 463212"/>
            <a:gd name="connsiteX3" fmla="*/ 185771 w 203325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1334 w 183897"/>
            <a:gd name="connsiteY0" fmla="*/ 0 h 463212"/>
            <a:gd name="connsiteX1" fmla="*/ 21971 w 183897"/>
            <a:gd name="connsiteY1" fmla="*/ 279944 h 463212"/>
            <a:gd name="connsiteX2" fmla="*/ 183897 w 183897"/>
            <a:gd name="connsiteY2" fmla="*/ 269875 h 463212"/>
            <a:gd name="connsiteX3" fmla="*/ 179167 w 183897"/>
            <a:gd name="connsiteY3" fmla="*/ 463212 h 463212"/>
            <a:gd name="connsiteX0" fmla="*/ 1051 w 183614"/>
            <a:gd name="connsiteY0" fmla="*/ 0 h 463212"/>
            <a:gd name="connsiteX1" fmla="*/ 31213 w 183614"/>
            <a:gd name="connsiteY1" fmla="*/ 254771 h 463212"/>
            <a:gd name="connsiteX2" fmla="*/ 183614 w 183614"/>
            <a:gd name="connsiteY2" fmla="*/ 269875 h 463212"/>
            <a:gd name="connsiteX3" fmla="*/ 178884 w 183614"/>
            <a:gd name="connsiteY3" fmla="*/ 463212 h 463212"/>
            <a:gd name="connsiteX0" fmla="*/ 868 w 183431"/>
            <a:gd name="connsiteY0" fmla="*/ 0 h 463212"/>
            <a:gd name="connsiteX1" fmla="*/ 40555 w 183431"/>
            <a:gd name="connsiteY1" fmla="*/ 279943 h 463212"/>
            <a:gd name="connsiteX2" fmla="*/ 183431 w 183431"/>
            <a:gd name="connsiteY2" fmla="*/ 269875 h 463212"/>
            <a:gd name="connsiteX3" fmla="*/ 178701 w 183431"/>
            <a:gd name="connsiteY3" fmla="*/ 463212 h 463212"/>
            <a:gd name="connsiteX0" fmla="*/ 511 w 183074"/>
            <a:gd name="connsiteY0" fmla="*/ 0 h 463212"/>
            <a:gd name="connsiteX1" fmla="*/ 78298 w 183074"/>
            <a:gd name="connsiteY1" fmla="*/ 274909 h 463212"/>
            <a:gd name="connsiteX2" fmla="*/ 183074 w 183074"/>
            <a:gd name="connsiteY2" fmla="*/ 269875 h 463212"/>
            <a:gd name="connsiteX3" fmla="*/ 178344 w 183074"/>
            <a:gd name="connsiteY3" fmla="*/ 463212 h 463212"/>
            <a:gd name="connsiteX0" fmla="*/ 3180 w 185743"/>
            <a:gd name="connsiteY0" fmla="*/ 0 h 463212"/>
            <a:gd name="connsiteX1" fmla="*/ 80967 w 185743"/>
            <a:gd name="connsiteY1" fmla="*/ 274909 h 463212"/>
            <a:gd name="connsiteX2" fmla="*/ 185743 w 185743"/>
            <a:gd name="connsiteY2" fmla="*/ 269875 h 463212"/>
            <a:gd name="connsiteX3" fmla="*/ 181013 w 185743"/>
            <a:gd name="connsiteY3" fmla="*/ 463212 h 463212"/>
            <a:gd name="connsiteX0" fmla="*/ 2843 w 185406"/>
            <a:gd name="connsiteY0" fmla="*/ 0 h 463212"/>
            <a:gd name="connsiteX1" fmla="*/ 80630 w 185406"/>
            <a:gd name="connsiteY1" fmla="*/ 274909 h 463212"/>
            <a:gd name="connsiteX2" fmla="*/ 185406 w 185406"/>
            <a:gd name="connsiteY2" fmla="*/ 269875 h 463212"/>
            <a:gd name="connsiteX3" fmla="*/ 180676 w 185406"/>
            <a:gd name="connsiteY3" fmla="*/ 463212 h 463212"/>
            <a:gd name="connsiteX0" fmla="*/ 2843 w 185406"/>
            <a:gd name="connsiteY0" fmla="*/ 0 h 463212"/>
            <a:gd name="connsiteX1" fmla="*/ 80630 w 185406"/>
            <a:gd name="connsiteY1" fmla="*/ 274909 h 463212"/>
            <a:gd name="connsiteX2" fmla="*/ 185406 w 185406"/>
            <a:gd name="connsiteY2" fmla="*/ 269875 h 463212"/>
            <a:gd name="connsiteX3" fmla="*/ 180676 w 185406"/>
            <a:gd name="connsiteY3" fmla="*/ 463212 h 463212"/>
            <a:gd name="connsiteX0" fmla="*/ 443 w 183006"/>
            <a:gd name="connsiteY0" fmla="*/ 0 h 463212"/>
            <a:gd name="connsiteX1" fmla="*/ 78230 w 183006"/>
            <a:gd name="connsiteY1" fmla="*/ 274909 h 463212"/>
            <a:gd name="connsiteX2" fmla="*/ 183006 w 183006"/>
            <a:gd name="connsiteY2" fmla="*/ 269875 h 463212"/>
            <a:gd name="connsiteX3" fmla="*/ 178276 w 183006"/>
            <a:gd name="connsiteY3" fmla="*/ 463212 h 463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3006" h="463212">
              <a:moveTo>
                <a:pt x="443" y="0"/>
              </a:moveTo>
              <a:cubicBezTo>
                <a:pt x="-7495" y="294864"/>
                <a:pt x="94105" y="-2078"/>
                <a:pt x="78230" y="274909"/>
              </a:cubicBezTo>
              <a:cubicBezTo>
                <a:pt x="248886" y="280201"/>
                <a:pt x="33246" y="266445"/>
                <a:pt x="183006" y="269875"/>
              </a:cubicBezTo>
              <a:cubicBezTo>
                <a:pt x="180631" y="408243"/>
                <a:pt x="179261" y="422934"/>
                <a:pt x="178276" y="463212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260615</xdr:colOff>
      <xdr:row>4</xdr:row>
      <xdr:rowOff>82540</xdr:rowOff>
    </xdr:from>
    <xdr:to>
      <xdr:col>4</xdr:col>
      <xdr:colOff>420930</xdr:colOff>
      <xdr:row>5</xdr:row>
      <xdr:rowOff>46402</xdr:rowOff>
    </xdr:to>
    <xdr:sp macro="" textlink="">
      <xdr:nvSpPr>
        <xdr:cNvPr id="19" name="AutoShape 157">
          <a:extLst>
            <a:ext uri="{FF2B5EF4-FFF2-40B4-BE49-F238E27FC236}">
              <a16:creationId xmlns:a16="http://schemas.microsoft.com/office/drawing/2014/main" id="{4B4F5E5D-E7D5-4EA5-8541-B0521CEB7B50}"/>
            </a:ext>
          </a:extLst>
        </xdr:cNvPr>
        <xdr:cNvSpPr>
          <a:spLocks noChangeArrowheads="1"/>
        </xdr:cNvSpPr>
      </xdr:nvSpPr>
      <xdr:spPr bwMode="auto">
        <a:xfrm>
          <a:off x="17500865" y="793740"/>
          <a:ext cx="160315" cy="1289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455823</xdr:colOff>
      <xdr:row>2</xdr:row>
      <xdr:rowOff>130753</xdr:rowOff>
    </xdr:from>
    <xdr:ext cx="525009" cy="146707"/>
    <xdr:sp macro="" textlink="">
      <xdr:nvSpPr>
        <xdr:cNvPr id="20" name="Text Box 1196">
          <a:extLst>
            <a:ext uri="{FF2B5EF4-FFF2-40B4-BE49-F238E27FC236}">
              <a16:creationId xmlns:a16="http://schemas.microsoft.com/office/drawing/2014/main" id="{ECD460A1-A026-4D68-BC6B-6F3002CE701C}"/>
            </a:ext>
          </a:extLst>
        </xdr:cNvPr>
        <xdr:cNvSpPr txBox="1">
          <a:spLocks noChangeArrowheads="1"/>
        </xdr:cNvSpPr>
      </xdr:nvSpPr>
      <xdr:spPr bwMode="auto">
        <a:xfrm>
          <a:off x="16991223" y="473653"/>
          <a:ext cx="525009" cy="14670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專念寺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343825</xdr:colOff>
      <xdr:row>4</xdr:row>
      <xdr:rowOff>100600</xdr:rowOff>
    </xdr:from>
    <xdr:ext cx="404784" cy="436723"/>
    <xdr:sp macro="" textlink="">
      <xdr:nvSpPr>
        <xdr:cNvPr id="21" name="Text Box 1196">
          <a:extLst>
            <a:ext uri="{FF2B5EF4-FFF2-40B4-BE49-F238E27FC236}">
              <a16:creationId xmlns:a16="http://schemas.microsoft.com/office/drawing/2014/main" id="{5CC5DB36-7D24-40EE-A14F-D0ACE5E2ED81}"/>
            </a:ext>
          </a:extLst>
        </xdr:cNvPr>
        <xdr:cNvSpPr txBox="1">
          <a:spLocks noChangeArrowheads="1"/>
        </xdr:cNvSpPr>
      </xdr:nvSpPr>
      <xdr:spPr bwMode="auto">
        <a:xfrm>
          <a:off x="17584075" y="811800"/>
          <a:ext cx="404784" cy="43672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NTT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運動場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492050</xdr:colOff>
      <xdr:row>1</xdr:row>
      <xdr:rowOff>68033</xdr:rowOff>
    </xdr:from>
    <xdr:to>
      <xdr:col>4</xdr:col>
      <xdr:colOff>621392</xdr:colOff>
      <xdr:row>2</xdr:row>
      <xdr:rowOff>158760</xdr:rowOff>
    </xdr:to>
    <xdr:sp macro="" textlink="">
      <xdr:nvSpPr>
        <xdr:cNvPr id="22" name="Text Box 1416">
          <a:extLst>
            <a:ext uri="{FF2B5EF4-FFF2-40B4-BE49-F238E27FC236}">
              <a16:creationId xmlns:a16="http://schemas.microsoft.com/office/drawing/2014/main" id="{C245E14F-2C8B-466F-AB34-7C272CCB5FD7}"/>
            </a:ext>
          </a:extLst>
        </xdr:cNvPr>
        <xdr:cNvSpPr txBox="1">
          <a:spLocks noChangeArrowheads="1"/>
        </xdr:cNvSpPr>
      </xdr:nvSpPr>
      <xdr:spPr bwMode="auto">
        <a:xfrm>
          <a:off x="17732300" y="239483"/>
          <a:ext cx="129342" cy="262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0" tIns="0" rIns="0" bIns="0" anchor="ctr" upright="1"/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</xdr:col>
      <xdr:colOff>749846</xdr:colOff>
      <xdr:row>5</xdr:row>
      <xdr:rowOff>21265</xdr:rowOff>
    </xdr:from>
    <xdr:ext cx="619125" cy="223651"/>
    <xdr:sp macro="" textlink="">
      <xdr:nvSpPr>
        <xdr:cNvPr id="23" name="Text Box 303">
          <a:extLst>
            <a:ext uri="{FF2B5EF4-FFF2-40B4-BE49-F238E27FC236}">
              <a16:creationId xmlns:a16="http://schemas.microsoft.com/office/drawing/2014/main" id="{3C61A552-C9A4-4E46-9899-6A4565D60F78}"/>
            </a:ext>
          </a:extLst>
        </xdr:cNvPr>
        <xdr:cNvSpPr txBox="1">
          <a:spLocks noChangeArrowheads="1"/>
        </xdr:cNvSpPr>
      </xdr:nvSpPr>
      <xdr:spPr bwMode="auto">
        <a:xfrm>
          <a:off x="16535946" y="897565"/>
          <a:ext cx="619125" cy="223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200㎞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のﾙｰﾄ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3</xdr:col>
      <xdr:colOff>214720</xdr:colOff>
      <xdr:row>3</xdr:row>
      <xdr:rowOff>37669</xdr:rowOff>
    </xdr:from>
    <xdr:to>
      <xdr:col>3</xdr:col>
      <xdr:colOff>608215</xdr:colOff>
      <xdr:row>4</xdr:row>
      <xdr:rowOff>1753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AD64B4E2-9A24-426D-B319-42276AD33A68}"/>
            </a:ext>
          </a:extLst>
        </xdr:cNvPr>
        <xdr:cNvGrpSpPr/>
      </xdr:nvGrpSpPr>
      <xdr:grpSpPr>
        <a:xfrm rot="7977029">
          <a:off x="1673119" y="451613"/>
          <a:ext cx="154584" cy="393495"/>
          <a:chOff x="2905960" y="777265"/>
          <a:chExt cx="151113" cy="394309"/>
        </a:xfrm>
      </xdr:grpSpPr>
      <xdr:sp macro="" textlink="">
        <xdr:nvSpPr>
          <xdr:cNvPr id="25" name="Line 1421">
            <a:extLst>
              <a:ext uri="{FF2B5EF4-FFF2-40B4-BE49-F238E27FC236}">
                <a16:creationId xmlns:a16="http://schemas.microsoft.com/office/drawing/2014/main" id="{00FF9F7F-AC55-1480-FA84-20D507885464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" name="Text Box 1416">
            <a:extLst>
              <a:ext uri="{FF2B5EF4-FFF2-40B4-BE49-F238E27FC236}">
                <a16:creationId xmlns:a16="http://schemas.microsoft.com/office/drawing/2014/main" id="{AB677DA5-AA1F-43DD-CC87-D7655314FE7C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</xdr:colOff>
      <xdr:row>0</xdr:row>
      <xdr:rowOff>171938</xdr:rowOff>
    </xdr:from>
    <xdr:to>
      <xdr:col>3</xdr:col>
      <xdr:colOff>190501</xdr:colOff>
      <xdr:row>2</xdr:row>
      <xdr:rowOff>2443</xdr:rowOff>
    </xdr:to>
    <xdr:sp macro="" textlink="">
      <xdr:nvSpPr>
        <xdr:cNvPr id="27" name="六角形 26">
          <a:extLst>
            <a:ext uri="{FF2B5EF4-FFF2-40B4-BE49-F238E27FC236}">
              <a16:creationId xmlns:a16="http://schemas.microsoft.com/office/drawing/2014/main" id="{2230CCB0-5398-490A-B520-1DCF59D01222}"/>
            </a:ext>
          </a:extLst>
        </xdr:cNvPr>
        <xdr:cNvSpPr/>
      </xdr:nvSpPr>
      <xdr:spPr bwMode="auto">
        <a:xfrm>
          <a:off x="16535401" y="171938"/>
          <a:ext cx="190500" cy="17340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4012</xdr:colOff>
      <xdr:row>7</xdr:row>
      <xdr:rowOff>49893</xdr:rowOff>
    </xdr:from>
    <xdr:to>
      <xdr:col>2</xdr:col>
      <xdr:colOff>657679</xdr:colOff>
      <xdr:row>8</xdr:row>
      <xdr:rowOff>154597</xdr:rowOff>
    </xdr:to>
    <xdr:sp macro="" textlink="">
      <xdr:nvSpPr>
        <xdr:cNvPr id="28" name="Text Box 1252">
          <a:extLst>
            <a:ext uri="{FF2B5EF4-FFF2-40B4-BE49-F238E27FC236}">
              <a16:creationId xmlns:a16="http://schemas.microsoft.com/office/drawing/2014/main" id="{62879284-4799-47AF-8B03-93AD02A07C1B}"/>
            </a:ext>
          </a:extLst>
        </xdr:cNvPr>
        <xdr:cNvSpPr txBox="1">
          <a:spLocks noChangeArrowheads="1"/>
        </xdr:cNvSpPr>
      </xdr:nvSpPr>
      <xdr:spPr bwMode="auto">
        <a:xfrm>
          <a:off x="15834562" y="1256393"/>
          <a:ext cx="653667" cy="2698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404362</xdr:colOff>
      <xdr:row>6</xdr:row>
      <xdr:rowOff>136058</xdr:rowOff>
    </xdr:from>
    <xdr:to>
      <xdr:col>6</xdr:col>
      <xdr:colOff>20412</xdr:colOff>
      <xdr:row>8</xdr:row>
      <xdr:rowOff>0</xdr:rowOff>
    </xdr:to>
    <xdr:sp macro="" textlink="">
      <xdr:nvSpPr>
        <xdr:cNvPr id="29" name="Text Box 1620">
          <a:extLst>
            <a:ext uri="{FF2B5EF4-FFF2-40B4-BE49-F238E27FC236}">
              <a16:creationId xmlns:a16="http://schemas.microsoft.com/office/drawing/2014/main" id="{080A1C82-EA8C-4FEC-A790-B15564F6B4B0}"/>
            </a:ext>
          </a:extLst>
        </xdr:cNvPr>
        <xdr:cNvSpPr txBox="1">
          <a:spLocks noChangeArrowheads="1"/>
        </xdr:cNvSpPr>
      </xdr:nvSpPr>
      <xdr:spPr bwMode="auto">
        <a:xfrm>
          <a:off x="18349462" y="1177458"/>
          <a:ext cx="320900" cy="1941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742789</xdr:colOff>
      <xdr:row>7</xdr:row>
      <xdr:rowOff>157842</xdr:rowOff>
    </xdr:from>
    <xdr:to>
      <xdr:col>6</xdr:col>
      <xdr:colOff>133189</xdr:colOff>
      <xdr:row>8</xdr:row>
      <xdr:rowOff>137204</xdr:rowOff>
    </xdr:to>
    <xdr:sp macro="" textlink="">
      <xdr:nvSpPr>
        <xdr:cNvPr id="30" name="AutoShape 526">
          <a:extLst>
            <a:ext uri="{FF2B5EF4-FFF2-40B4-BE49-F238E27FC236}">
              <a16:creationId xmlns:a16="http://schemas.microsoft.com/office/drawing/2014/main" id="{ABA2EAC2-D92C-4D3A-9EB9-D9E0E0E0D484}"/>
            </a:ext>
          </a:extLst>
        </xdr:cNvPr>
        <xdr:cNvSpPr>
          <a:spLocks noChangeArrowheads="1"/>
        </xdr:cNvSpPr>
      </xdr:nvSpPr>
      <xdr:spPr bwMode="auto">
        <a:xfrm>
          <a:off x="18649789" y="1364342"/>
          <a:ext cx="133350" cy="144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295177</xdr:colOff>
      <xdr:row>6</xdr:row>
      <xdr:rowOff>70831</xdr:rowOff>
    </xdr:from>
    <xdr:to>
      <xdr:col>3</xdr:col>
      <xdr:colOff>580927</xdr:colOff>
      <xdr:row>7</xdr:row>
      <xdr:rowOff>32731</xdr:rowOff>
    </xdr:to>
    <xdr:sp macro="" textlink="">
      <xdr:nvSpPr>
        <xdr:cNvPr id="31" name="Text Box 376">
          <a:extLst>
            <a:ext uri="{FF2B5EF4-FFF2-40B4-BE49-F238E27FC236}">
              <a16:creationId xmlns:a16="http://schemas.microsoft.com/office/drawing/2014/main" id="{4816E2EF-92AC-4B61-9ADF-9CF958DA4C3C}"/>
            </a:ext>
          </a:extLst>
        </xdr:cNvPr>
        <xdr:cNvSpPr txBox="1">
          <a:spLocks noChangeArrowheads="1"/>
        </xdr:cNvSpPr>
      </xdr:nvSpPr>
      <xdr:spPr bwMode="auto">
        <a:xfrm>
          <a:off x="16830577" y="1112231"/>
          <a:ext cx="285750" cy="127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twoCellAnchor>
  <xdr:twoCellAnchor>
    <xdr:from>
      <xdr:col>3</xdr:col>
      <xdr:colOff>106326</xdr:colOff>
      <xdr:row>6</xdr:row>
      <xdr:rowOff>39720</xdr:rowOff>
    </xdr:from>
    <xdr:to>
      <xdr:col>3</xdr:col>
      <xdr:colOff>253963</xdr:colOff>
      <xdr:row>7</xdr:row>
      <xdr:rowOff>7970</xdr:rowOff>
    </xdr:to>
    <xdr:sp macro="" textlink="">
      <xdr:nvSpPr>
        <xdr:cNvPr id="32" name="Oval 155">
          <a:extLst>
            <a:ext uri="{FF2B5EF4-FFF2-40B4-BE49-F238E27FC236}">
              <a16:creationId xmlns:a16="http://schemas.microsoft.com/office/drawing/2014/main" id="{704DF40A-FA43-4304-9DF8-803E0ACED75F}"/>
            </a:ext>
          </a:extLst>
        </xdr:cNvPr>
        <xdr:cNvSpPr>
          <a:spLocks noChangeArrowheads="1"/>
        </xdr:cNvSpPr>
      </xdr:nvSpPr>
      <xdr:spPr bwMode="auto">
        <a:xfrm>
          <a:off x="16641726" y="1081120"/>
          <a:ext cx="147637" cy="1333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sq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29</xdr:col>
      <xdr:colOff>0</xdr:colOff>
      <xdr:row>59</xdr:row>
      <xdr:rowOff>142875</xdr:rowOff>
    </xdr:from>
    <xdr:ext cx="1447799" cy="593718"/>
    <xdr:sp macro="" textlink="">
      <xdr:nvSpPr>
        <xdr:cNvPr id="33" name="Text Box 1118">
          <a:extLst>
            <a:ext uri="{FF2B5EF4-FFF2-40B4-BE49-F238E27FC236}">
              <a16:creationId xmlns:a16="http://schemas.microsoft.com/office/drawing/2014/main" id="{AE13018F-ABC5-4366-82DB-6D5830AADD4C}"/>
            </a:ext>
          </a:extLst>
        </xdr:cNvPr>
        <xdr:cNvSpPr txBox="1">
          <a:spLocks noChangeArrowheads="1"/>
        </xdr:cNvSpPr>
      </xdr:nvSpPr>
      <xdr:spPr bwMode="auto">
        <a:xfrm>
          <a:off x="34861500" y="10321925"/>
          <a:ext cx="1447799" cy="593718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ﾒﾀﾞﾙ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\1.000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ﾋﾟﾝﾊﾞｯｼﾞ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\500</a:t>
          </a:r>
          <a:endParaRPr lang="ja-JP" altLang="ja-JP" sz="900">
            <a:effectLst/>
          </a:endParaRPr>
        </a:p>
      </xdr:txBody>
    </xdr:sp>
    <xdr:clientData/>
  </xdr:oneCellAnchor>
  <xdr:oneCellAnchor>
    <xdr:from>
      <xdr:col>29</xdr:col>
      <xdr:colOff>40852</xdr:colOff>
      <xdr:row>46</xdr:row>
      <xdr:rowOff>141502</xdr:rowOff>
    </xdr:from>
    <xdr:ext cx="812681" cy="300595"/>
    <xdr:sp macro="" textlink="">
      <xdr:nvSpPr>
        <xdr:cNvPr id="34" name="Text Box 691">
          <a:extLst>
            <a:ext uri="{FF2B5EF4-FFF2-40B4-BE49-F238E27FC236}">
              <a16:creationId xmlns:a16="http://schemas.microsoft.com/office/drawing/2014/main" id="{6466C7C0-3AA7-4A81-9C79-C7403757ABB3}"/>
            </a:ext>
          </a:extLst>
        </xdr:cNvPr>
        <xdr:cNvSpPr txBox="1">
          <a:spLocks noChangeArrowheads="1"/>
        </xdr:cNvSpPr>
      </xdr:nvSpPr>
      <xdr:spPr bwMode="auto">
        <a:xfrm>
          <a:off x="34902352" y="8034552"/>
          <a:ext cx="812681" cy="30059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セーブオン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寺泊店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74518</xdr:colOff>
      <xdr:row>47</xdr:row>
      <xdr:rowOff>112408</xdr:rowOff>
    </xdr:from>
    <xdr:to>
      <xdr:col>30</xdr:col>
      <xdr:colOff>331304</xdr:colOff>
      <xdr:row>48</xdr:row>
      <xdr:rowOff>131330</xdr:rowOff>
    </xdr:to>
    <xdr:sp macro="" textlink="">
      <xdr:nvSpPr>
        <xdr:cNvPr id="35" name="Freeform 701">
          <a:extLst>
            <a:ext uri="{FF2B5EF4-FFF2-40B4-BE49-F238E27FC236}">
              <a16:creationId xmlns:a16="http://schemas.microsoft.com/office/drawing/2014/main" id="{456145C0-D26D-4211-B3B6-0B53F1C2EC73}"/>
            </a:ext>
          </a:extLst>
        </xdr:cNvPr>
        <xdr:cNvSpPr>
          <a:spLocks/>
        </xdr:cNvSpPr>
      </xdr:nvSpPr>
      <xdr:spPr bwMode="auto">
        <a:xfrm>
          <a:off x="35640868" y="8170558"/>
          <a:ext cx="256786" cy="184022"/>
        </a:xfrm>
        <a:custGeom>
          <a:avLst/>
          <a:gdLst>
            <a:gd name="T0" fmla="*/ 2147483647 w 17"/>
            <a:gd name="T1" fmla="*/ 2147483647 h 46"/>
            <a:gd name="T2" fmla="*/ 2147483647 w 17"/>
            <a:gd name="T3" fmla="*/ 0 h 46"/>
            <a:gd name="T4" fmla="*/ 0 w 17"/>
            <a:gd name="T5" fmla="*/ 0 h 4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7" h="46">
              <a:moveTo>
                <a:pt x="17" y="46"/>
              </a:moveTo>
              <a:lnTo>
                <a:pt x="17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13608</xdr:colOff>
      <xdr:row>45</xdr:row>
      <xdr:rowOff>170089</xdr:rowOff>
    </xdr:from>
    <xdr:to>
      <xdr:col>30</xdr:col>
      <xdr:colOff>316391</xdr:colOff>
      <xdr:row>46</xdr:row>
      <xdr:rowOff>153087</xdr:rowOff>
    </xdr:to>
    <xdr:sp macro="" textlink="">
      <xdr:nvSpPr>
        <xdr:cNvPr id="36" name="Text Box 1118">
          <a:extLst>
            <a:ext uri="{FF2B5EF4-FFF2-40B4-BE49-F238E27FC236}">
              <a16:creationId xmlns:a16="http://schemas.microsoft.com/office/drawing/2014/main" id="{2BBEE7BD-FEDB-4BCD-B119-12657B875F13}"/>
            </a:ext>
          </a:extLst>
        </xdr:cNvPr>
        <xdr:cNvSpPr txBox="1">
          <a:spLocks noChangeArrowheads="1"/>
        </xdr:cNvSpPr>
      </xdr:nvSpPr>
      <xdr:spPr bwMode="auto">
        <a:xfrm>
          <a:off x="34875108" y="7891689"/>
          <a:ext cx="1007633" cy="15444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twoCellAnchor>
  <xdr:twoCellAnchor>
    <xdr:from>
      <xdr:col>30</xdr:col>
      <xdr:colOff>270483</xdr:colOff>
      <xdr:row>47</xdr:row>
      <xdr:rowOff>155193</xdr:rowOff>
    </xdr:from>
    <xdr:to>
      <xdr:col>30</xdr:col>
      <xdr:colOff>400053</xdr:colOff>
      <xdr:row>48</xdr:row>
      <xdr:rowOff>93730</xdr:rowOff>
    </xdr:to>
    <xdr:sp macro="" textlink="">
      <xdr:nvSpPr>
        <xdr:cNvPr id="37" name="AutoShape 126">
          <a:extLst>
            <a:ext uri="{FF2B5EF4-FFF2-40B4-BE49-F238E27FC236}">
              <a16:creationId xmlns:a16="http://schemas.microsoft.com/office/drawing/2014/main" id="{00EEA66B-6288-475A-B87C-6484C17C1DA3}"/>
            </a:ext>
          </a:extLst>
        </xdr:cNvPr>
        <xdr:cNvSpPr>
          <a:spLocks noChangeArrowheads="1"/>
        </xdr:cNvSpPr>
      </xdr:nvSpPr>
      <xdr:spPr bwMode="auto">
        <a:xfrm>
          <a:off x="35836833" y="8213343"/>
          <a:ext cx="129570" cy="1036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91664</xdr:colOff>
      <xdr:row>45</xdr:row>
      <xdr:rowOff>130472</xdr:rowOff>
    </xdr:from>
    <xdr:to>
      <xdr:col>30</xdr:col>
      <xdr:colOff>343540</xdr:colOff>
      <xdr:row>47</xdr:row>
      <xdr:rowOff>20138</xdr:rowOff>
    </xdr:to>
    <xdr:sp macro="" textlink="">
      <xdr:nvSpPr>
        <xdr:cNvPr id="38" name="Freeform 701">
          <a:extLst>
            <a:ext uri="{FF2B5EF4-FFF2-40B4-BE49-F238E27FC236}">
              <a16:creationId xmlns:a16="http://schemas.microsoft.com/office/drawing/2014/main" id="{D078904A-3521-486D-9E7B-3FCA34535906}"/>
            </a:ext>
          </a:extLst>
        </xdr:cNvPr>
        <xdr:cNvSpPr>
          <a:spLocks/>
        </xdr:cNvSpPr>
      </xdr:nvSpPr>
      <xdr:spPr bwMode="auto">
        <a:xfrm rot="16381513" flipH="1" flipV="1">
          <a:off x="35674019" y="7842417"/>
          <a:ext cx="219866" cy="251876"/>
        </a:xfrm>
        <a:custGeom>
          <a:avLst/>
          <a:gdLst>
            <a:gd name="T0" fmla="*/ 2147483647 w 17"/>
            <a:gd name="T1" fmla="*/ 2147483647 h 46"/>
            <a:gd name="T2" fmla="*/ 2147483647 w 17"/>
            <a:gd name="T3" fmla="*/ 0 h 46"/>
            <a:gd name="T4" fmla="*/ 0 w 17"/>
            <a:gd name="T5" fmla="*/ 0 h 46"/>
            <a:gd name="T6" fmla="*/ 0 60000 65536"/>
            <a:gd name="T7" fmla="*/ 0 60000 65536"/>
            <a:gd name="T8" fmla="*/ 0 60000 65536"/>
            <a:gd name="connsiteX0" fmla="*/ 10091 w 10091"/>
            <a:gd name="connsiteY0" fmla="*/ 20603 h 20603"/>
            <a:gd name="connsiteX1" fmla="*/ 10000 w 10091"/>
            <a:gd name="connsiteY1" fmla="*/ 0 h 20603"/>
            <a:gd name="connsiteX2" fmla="*/ 0 w 10091"/>
            <a:gd name="connsiteY2" fmla="*/ 0 h 20603"/>
            <a:gd name="connsiteX0" fmla="*/ 10091 w 10091"/>
            <a:gd name="connsiteY0" fmla="*/ 21735 h 21735"/>
            <a:gd name="connsiteX1" fmla="*/ 9632 w 10091"/>
            <a:gd name="connsiteY1" fmla="*/ 0 h 21735"/>
            <a:gd name="connsiteX2" fmla="*/ 0 w 10091"/>
            <a:gd name="connsiteY2" fmla="*/ 1132 h 21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91" h="21735">
              <a:moveTo>
                <a:pt x="10091" y="21735"/>
              </a:moveTo>
              <a:cubicBezTo>
                <a:pt x="10061" y="14867"/>
                <a:pt x="9662" y="6868"/>
                <a:pt x="9632" y="0"/>
              </a:cubicBezTo>
              <a:lnTo>
                <a:pt x="0" y="1132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30</xdr:col>
      <xdr:colOff>333196</xdr:colOff>
      <xdr:row>47</xdr:row>
      <xdr:rowOff>44983</xdr:rowOff>
    </xdr:from>
    <xdr:ext cx="435902" cy="179831"/>
    <xdr:sp macro="" textlink="">
      <xdr:nvSpPr>
        <xdr:cNvPr id="39" name="Text Box 4005">
          <a:extLst>
            <a:ext uri="{FF2B5EF4-FFF2-40B4-BE49-F238E27FC236}">
              <a16:creationId xmlns:a16="http://schemas.microsoft.com/office/drawing/2014/main" id="{6523FD37-017A-4F08-B314-1E0462FFEC06}"/>
            </a:ext>
          </a:extLst>
        </xdr:cNvPr>
        <xdr:cNvSpPr txBox="1">
          <a:spLocks noChangeArrowheads="1"/>
        </xdr:cNvSpPr>
      </xdr:nvSpPr>
      <xdr:spPr bwMode="auto">
        <a:xfrm>
          <a:off x="35899546" y="8103133"/>
          <a:ext cx="435902" cy="1798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8m </a:t>
          </a:r>
        </a:p>
      </xdr:txBody>
    </xdr:sp>
    <xdr:clientData/>
  </xdr:oneCellAnchor>
  <xdr:oneCellAnchor>
    <xdr:from>
      <xdr:col>30</xdr:col>
      <xdr:colOff>374514</xdr:colOff>
      <xdr:row>45</xdr:row>
      <xdr:rowOff>88441</xdr:rowOff>
    </xdr:from>
    <xdr:ext cx="302079" cy="305168"/>
    <xdr:grpSp>
      <xdr:nvGrpSpPr>
        <xdr:cNvPr id="40" name="Group 6672">
          <a:extLst>
            <a:ext uri="{FF2B5EF4-FFF2-40B4-BE49-F238E27FC236}">
              <a16:creationId xmlns:a16="http://schemas.microsoft.com/office/drawing/2014/main" id="{790B869A-5940-4E42-B45B-98AF37DE3DB4}"/>
            </a:ext>
          </a:extLst>
        </xdr:cNvPr>
        <xdr:cNvGrpSpPr>
          <a:grpSpLocks/>
        </xdr:cNvGrpSpPr>
      </xdr:nvGrpSpPr>
      <xdr:grpSpPr bwMode="auto">
        <a:xfrm>
          <a:off x="18172657" y="8018684"/>
          <a:ext cx="302079" cy="305168"/>
          <a:chOff x="536" y="109"/>
          <a:chExt cx="46" cy="44"/>
        </a:xfrm>
      </xdr:grpSpPr>
      <xdr:pic>
        <xdr:nvPicPr>
          <xdr:cNvPr id="41" name="Picture 6673" descr="route2">
            <a:extLst>
              <a:ext uri="{FF2B5EF4-FFF2-40B4-BE49-F238E27FC236}">
                <a16:creationId xmlns:a16="http://schemas.microsoft.com/office/drawing/2014/main" id="{F5456F06-E80F-0102-480F-DEE2DD4D3F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" name="Text Box 6674">
            <a:extLst>
              <a:ext uri="{FF2B5EF4-FFF2-40B4-BE49-F238E27FC236}">
                <a16:creationId xmlns:a16="http://schemas.microsoft.com/office/drawing/2014/main" id="{56C0D507-7CDF-87F5-8700-E5CC1FDEE5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402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29</xdr:col>
      <xdr:colOff>5952</xdr:colOff>
      <xdr:row>41</xdr:row>
      <xdr:rowOff>20410</xdr:rowOff>
    </xdr:from>
    <xdr:to>
      <xdr:col>29</xdr:col>
      <xdr:colOff>210909</xdr:colOff>
      <xdr:row>41</xdr:row>
      <xdr:rowOff>163285</xdr:rowOff>
    </xdr:to>
    <xdr:sp macro="" textlink="">
      <xdr:nvSpPr>
        <xdr:cNvPr id="43" name="六角形 42">
          <a:extLst>
            <a:ext uri="{FF2B5EF4-FFF2-40B4-BE49-F238E27FC236}">
              <a16:creationId xmlns:a16="http://schemas.microsoft.com/office/drawing/2014/main" id="{EA696E36-3D95-49EA-9D91-1F6811F0991A}"/>
            </a:ext>
          </a:extLst>
        </xdr:cNvPr>
        <xdr:cNvSpPr/>
      </xdr:nvSpPr>
      <xdr:spPr bwMode="auto">
        <a:xfrm>
          <a:off x="34867452" y="7037160"/>
          <a:ext cx="204957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94301</xdr:colOff>
      <xdr:row>21</xdr:row>
      <xdr:rowOff>51272</xdr:rowOff>
    </xdr:from>
    <xdr:ext cx="564664" cy="165173"/>
    <xdr:sp macro="" textlink="">
      <xdr:nvSpPr>
        <xdr:cNvPr id="44" name="Text Box 1416">
          <a:extLst>
            <a:ext uri="{FF2B5EF4-FFF2-40B4-BE49-F238E27FC236}">
              <a16:creationId xmlns:a16="http://schemas.microsoft.com/office/drawing/2014/main" id="{3A3C076D-7483-4560-BEA3-AB63FA4AE17A}"/>
            </a:ext>
          </a:extLst>
        </xdr:cNvPr>
        <xdr:cNvSpPr txBox="1">
          <a:spLocks noChangeArrowheads="1"/>
        </xdr:cNvSpPr>
      </xdr:nvSpPr>
      <xdr:spPr bwMode="auto">
        <a:xfrm>
          <a:off x="20858801" y="3658072"/>
          <a:ext cx="564664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339m</a:t>
          </a:r>
        </a:p>
      </xdr:txBody>
    </xdr:sp>
    <xdr:clientData/>
  </xdr:oneCellAnchor>
  <xdr:oneCellAnchor>
    <xdr:from>
      <xdr:col>7</xdr:col>
      <xdr:colOff>644658</xdr:colOff>
      <xdr:row>22</xdr:row>
      <xdr:rowOff>118178</xdr:rowOff>
    </xdr:from>
    <xdr:ext cx="818110" cy="326243"/>
    <xdr:sp macro="" textlink="">
      <xdr:nvSpPr>
        <xdr:cNvPr id="45" name="Text Box 616">
          <a:extLst>
            <a:ext uri="{FF2B5EF4-FFF2-40B4-BE49-F238E27FC236}">
              <a16:creationId xmlns:a16="http://schemas.microsoft.com/office/drawing/2014/main" id="{2A394A52-F8E5-43A9-9F64-6E7082F00685}"/>
            </a:ext>
          </a:extLst>
        </xdr:cNvPr>
        <xdr:cNvSpPr txBox="1">
          <a:spLocks noChangeArrowheads="1"/>
        </xdr:cNvSpPr>
      </xdr:nvSpPr>
      <xdr:spPr bwMode="auto">
        <a:xfrm>
          <a:off x="19999458" y="3890078"/>
          <a:ext cx="818110" cy="32624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ﾌｧﾐﾘｰﾏｰﾄ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豊能町余野店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488776</xdr:colOff>
      <xdr:row>23</xdr:row>
      <xdr:rowOff>74373</xdr:rowOff>
    </xdr:from>
    <xdr:to>
      <xdr:col>7</xdr:col>
      <xdr:colOff>709639</xdr:colOff>
      <xdr:row>24</xdr:row>
      <xdr:rowOff>146061</xdr:rowOff>
    </xdr:to>
    <xdr:sp macro="" textlink="">
      <xdr:nvSpPr>
        <xdr:cNvPr id="46" name="Freeform 601">
          <a:extLst>
            <a:ext uri="{FF2B5EF4-FFF2-40B4-BE49-F238E27FC236}">
              <a16:creationId xmlns:a16="http://schemas.microsoft.com/office/drawing/2014/main" id="{7BD15B44-A270-492E-BAAC-00C92A492124}"/>
            </a:ext>
          </a:extLst>
        </xdr:cNvPr>
        <xdr:cNvSpPr>
          <a:spLocks/>
        </xdr:cNvSpPr>
      </xdr:nvSpPr>
      <xdr:spPr bwMode="auto">
        <a:xfrm flipH="1">
          <a:off x="19843576" y="4011373"/>
          <a:ext cx="214513" cy="23678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422320</xdr:colOff>
      <xdr:row>23</xdr:row>
      <xdr:rowOff>111331</xdr:rowOff>
    </xdr:from>
    <xdr:to>
      <xdr:col>7</xdr:col>
      <xdr:colOff>562835</xdr:colOff>
      <xdr:row>24</xdr:row>
      <xdr:rowOff>54712</xdr:rowOff>
    </xdr:to>
    <xdr:sp macro="" textlink="">
      <xdr:nvSpPr>
        <xdr:cNvPr id="47" name="AutoShape 605">
          <a:extLst>
            <a:ext uri="{FF2B5EF4-FFF2-40B4-BE49-F238E27FC236}">
              <a16:creationId xmlns:a16="http://schemas.microsoft.com/office/drawing/2014/main" id="{516624CF-38E4-4596-867D-939F2EADA434}"/>
            </a:ext>
          </a:extLst>
        </xdr:cNvPr>
        <xdr:cNvSpPr>
          <a:spLocks noChangeArrowheads="1"/>
        </xdr:cNvSpPr>
      </xdr:nvSpPr>
      <xdr:spPr bwMode="auto">
        <a:xfrm>
          <a:off x="19777120" y="4048331"/>
          <a:ext cx="140515" cy="1084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495304</xdr:colOff>
      <xdr:row>19</xdr:row>
      <xdr:rowOff>47628</xdr:rowOff>
    </xdr:from>
    <xdr:to>
      <xdr:col>7</xdr:col>
      <xdr:colOff>668130</xdr:colOff>
      <xdr:row>23</xdr:row>
      <xdr:rowOff>2975</xdr:rowOff>
    </xdr:to>
    <xdr:sp macro="" textlink="">
      <xdr:nvSpPr>
        <xdr:cNvPr id="48" name="Freeform 601">
          <a:extLst>
            <a:ext uri="{FF2B5EF4-FFF2-40B4-BE49-F238E27FC236}">
              <a16:creationId xmlns:a16="http://schemas.microsoft.com/office/drawing/2014/main" id="{490FFBFC-F50F-4F43-9679-DC62859859B7}"/>
            </a:ext>
          </a:extLst>
        </xdr:cNvPr>
        <xdr:cNvSpPr>
          <a:spLocks/>
        </xdr:cNvSpPr>
      </xdr:nvSpPr>
      <xdr:spPr bwMode="auto">
        <a:xfrm rot="-5400000" flipH="1">
          <a:off x="19628643" y="3545689"/>
          <a:ext cx="615747" cy="17282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541526</xdr:colOff>
      <xdr:row>22</xdr:row>
      <xdr:rowOff>4493</xdr:rowOff>
    </xdr:from>
    <xdr:ext cx="497898" cy="121059"/>
    <xdr:sp macro="" textlink="">
      <xdr:nvSpPr>
        <xdr:cNvPr id="49" name="Text Box 303">
          <a:extLst>
            <a:ext uri="{FF2B5EF4-FFF2-40B4-BE49-F238E27FC236}">
              <a16:creationId xmlns:a16="http://schemas.microsoft.com/office/drawing/2014/main" id="{2DB209B8-8982-4F5C-99F2-D0622C443487}"/>
            </a:ext>
          </a:extLst>
        </xdr:cNvPr>
        <xdr:cNvSpPr txBox="1">
          <a:spLocks noChangeArrowheads="1"/>
        </xdr:cNvSpPr>
      </xdr:nvSpPr>
      <xdr:spPr bwMode="auto">
        <a:xfrm>
          <a:off x="19896326" y="3776393"/>
          <a:ext cx="497898" cy="121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</a:p>
      </xdr:txBody>
    </xdr:sp>
    <xdr:clientData/>
  </xdr:oneCellAnchor>
  <xdr:twoCellAnchor>
    <xdr:from>
      <xdr:col>7</xdr:col>
      <xdr:colOff>203489</xdr:colOff>
      <xdr:row>21</xdr:row>
      <xdr:rowOff>82258</xdr:rowOff>
    </xdr:from>
    <xdr:to>
      <xdr:col>8</xdr:col>
      <xdr:colOff>98962</xdr:colOff>
      <xdr:row>21</xdr:row>
      <xdr:rowOff>90506</xdr:rowOff>
    </xdr:to>
    <xdr:sp macro="" textlink="">
      <xdr:nvSpPr>
        <xdr:cNvPr id="50" name="Line 72">
          <a:extLst>
            <a:ext uri="{FF2B5EF4-FFF2-40B4-BE49-F238E27FC236}">
              <a16:creationId xmlns:a16="http://schemas.microsoft.com/office/drawing/2014/main" id="{4C9DA6D6-1FEF-4DED-B11E-BE99B95F4C9A}"/>
            </a:ext>
          </a:extLst>
        </xdr:cNvPr>
        <xdr:cNvSpPr>
          <a:spLocks noChangeShapeType="1"/>
        </xdr:cNvSpPr>
      </xdr:nvSpPr>
      <xdr:spPr bwMode="auto">
        <a:xfrm>
          <a:off x="19558289" y="3689058"/>
          <a:ext cx="600323" cy="8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523934</xdr:colOff>
      <xdr:row>20</xdr:row>
      <xdr:rowOff>51837</xdr:rowOff>
    </xdr:from>
    <xdr:ext cx="350694" cy="172355"/>
    <xdr:sp macro="" textlink="">
      <xdr:nvSpPr>
        <xdr:cNvPr id="51" name="Text Box 616">
          <a:extLst>
            <a:ext uri="{FF2B5EF4-FFF2-40B4-BE49-F238E27FC236}">
              <a16:creationId xmlns:a16="http://schemas.microsoft.com/office/drawing/2014/main" id="{CFBF0110-9B66-46AA-A467-654606F36F36}"/>
            </a:ext>
          </a:extLst>
        </xdr:cNvPr>
        <xdr:cNvSpPr txBox="1">
          <a:spLocks noChangeArrowheads="1"/>
        </xdr:cNvSpPr>
      </xdr:nvSpPr>
      <xdr:spPr bwMode="auto">
        <a:xfrm>
          <a:off x="19878734" y="3493537"/>
          <a:ext cx="350694" cy="17235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余野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427023</xdr:colOff>
      <xdr:row>21</xdr:row>
      <xdr:rowOff>10977</xdr:rowOff>
    </xdr:from>
    <xdr:to>
      <xdr:col>7</xdr:col>
      <xdr:colOff>576248</xdr:colOff>
      <xdr:row>21</xdr:row>
      <xdr:rowOff>157027</xdr:rowOff>
    </xdr:to>
    <xdr:sp macro="" textlink="">
      <xdr:nvSpPr>
        <xdr:cNvPr id="52" name="Oval 140">
          <a:extLst>
            <a:ext uri="{FF2B5EF4-FFF2-40B4-BE49-F238E27FC236}">
              <a16:creationId xmlns:a16="http://schemas.microsoft.com/office/drawing/2014/main" id="{85381272-EFD8-4D38-8A62-13AD05B45219}"/>
            </a:ext>
          </a:extLst>
        </xdr:cNvPr>
        <xdr:cNvSpPr>
          <a:spLocks noChangeArrowheads="1"/>
        </xdr:cNvSpPr>
      </xdr:nvSpPr>
      <xdr:spPr bwMode="auto">
        <a:xfrm>
          <a:off x="19781823" y="3617777"/>
          <a:ext cx="149225" cy="146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7</xdr:col>
      <xdr:colOff>112580</xdr:colOff>
      <xdr:row>23</xdr:row>
      <xdr:rowOff>43300</xdr:rowOff>
    </xdr:from>
    <xdr:ext cx="304800" cy="304852"/>
    <xdr:grpSp>
      <xdr:nvGrpSpPr>
        <xdr:cNvPr id="53" name="Group 6672">
          <a:extLst>
            <a:ext uri="{FF2B5EF4-FFF2-40B4-BE49-F238E27FC236}">
              <a16:creationId xmlns:a16="http://schemas.microsoft.com/office/drawing/2014/main" id="{73770519-A6AC-4D2F-A826-5FBCEBBBE635}"/>
            </a:ext>
          </a:extLst>
        </xdr:cNvPr>
        <xdr:cNvGrpSpPr>
          <a:grpSpLocks/>
        </xdr:cNvGrpSpPr>
      </xdr:nvGrpSpPr>
      <xdr:grpSpPr bwMode="auto">
        <a:xfrm>
          <a:off x="3889923" y="4065571"/>
          <a:ext cx="304800" cy="304852"/>
          <a:chOff x="536" y="109"/>
          <a:chExt cx="46" cy="44"/>
        </a:xfrm>
      </xdr:grpSpPr>
      <xdr:pic>
        <xdr:nvPicPr>
          <xdr:cNvPr id="54" name="Picture 6673" descr="route2">
            <a:extLst>
              <a:ext uri="{FF2B5EF4-FFF2-40B4-BE49-F238E27FC236}">
                <a16:creationId xmlns:a16="http://schemas.microsoft.com/office/drawing/2014/main" id="{F34871F8-D0E7-4F4F-DDE6-55FF63EDC4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5" name="Text Box 6674">
            <a:extLst>
              <a:ext uri="{FF2B5EF4-FFF2-40B4-BE49-F238E27FC236}">
                <a16:creationId xmlns:a16="http://schemas.microsoft.com/office/drawing/2014/main" id="{B709375C-3E90-1A5B-7277-2CDADDDD54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303665</xdr:colOff>
      <xdr:row>22</xdr:row>
      <xdr:rowOff>4521</xdr:rowOff>
    </xdr:from>
    <xdr:ext cx="432955" cy="121059"/>
    <xdr:sp macro="" textlink="">
      <xdr:nvSpPr>
        <xdr:cNvPr id="56" name="Text Box 303">
          <a:extLst>
            <a:ext uri="{FF2B5EF4-FFF2-40B4-BE49-F238E27FC236}">
              <a16:creationId xmlns:a16="http://schemas.microsoft.com/office/drawing/2014/main" id="{C0D2167D-E35C-4889-B2AD-F700162268FF}"/>
            </a:ext>
          </a:extLst>
        </xdr:cNvPr>
        <xdr:cNvSpPr txBox="1">
          <a:spLocks noChangeArrowheads="1"/>
        </xdr:cNvSpPr>
      </xdr:nvSpPr>
      <xdr:spPr bwMode="auto">
        <a:xfrm>
          <a:off x="20363315" y="3776421"/>
          <a:ext cx="432955" cy="121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ｲｰﾄｲﾝ可</a:t>
          </a:r>
        </a:p>
      </xdr:txBody>
    </xdr:sp>
    <xdr:clientData/>
  </xdr:oneCellAnchor>
  <xdr:twoCellAnchor>
    <xdr:from>
      <xdr:col>2</xdr:col>
      <xdr:colOff>768195</xdr:colOff>
      <xdr:row>16</xdr:row>
      <xdr:rowOff>178516</xdr:rowOff>
    </xdr:from>
    <xdr:to>
      <xdr:col>3</xdr:col>
      <xdr:colOff>168985</xdr:colOff>
      <xdr:row>17</xdr:row>
      <xdr:rowOff>171450</xdr:rowOff>
    </xdr:to>
    <xdr:sp macro="" textlink="">
      <xdr:nvSpPr>
        <xdr:cNvPr id="57" name="六角形 56">
          <a:extLst>
            <a:ext uri="{FF2B5EF4-FFF2-40B4-BE49-F238E27FC236}">
              <a16:creationId xmlns:a16="http://schemas.microsoft.com/office/drawing/2014/main" id="{52A3AFC0-32BE-461C-926B-09D4C700C92C}"/>
            </a:ext>
          </a:extLst>
        </xdr:cNvPr>
        <xdr:cNvSpPr/>
      </xdr:nvSpPr>
      <xdr:spPr bwMode="auto">
        <a:xfrm>
          <a:off x="16535245" y="2909016"/>
          <a:ext cx="169140" cy="1707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161925</xdr:colOff>
      <xdr:row>1</xdr:row>
      <xdr:rowOff>0</xdr:rowOff>
    </xdr:from>
    <xdr:to>
      <xdr:col>1</xdr:col>
      <xdr:colOff>180975</xdr:colOff>
      <xdr:row>1</xdr:row>
      <xdr:rowOff>157530</xdr:rowOff>
    </xdr:to>
    <xdr:sp macro="" textlink="">
      <xdr:nvSpPr>
        <xdr:cNvPr id="58" name="六角形 57">
          <a:extLst>
            <a:ext uri="{FF2B5EF4-FFF2-40B4-BE49-F238E27FC236}">
              <a16:creationId xmlns:a16="http://schemas.microsoft.com/office/drawing/2014/main" id="{CE821769-F668-44D3-89B3-1015920ABF7B}"/>
            </a:ext>
          </a:extLst>
        </xdr:cNvPr>
        <xdr:cNvSpPr/>
      </xdr:nvSpPr>
      <xdr:spPr bwMode="auto">
        <a:xfrm>
          <a:off x="15122525" y="171450"/>
          <a:ext cx="184150" cy="15753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</xdr:colOff>
      <xdr:row>1</xdr:row>
      <xdr:rowOff>9526</xdr:rowOff>
    </xdr:from>
    <xdr:to>
      <xdr:col>5</xdr:col>
      <xdr:colOff>190500</xdr:colOff>
      <xdr:row>1</xdr:row>
      <xdr:rowOff>161926</xdr:rowOff>
    </xdr:to>
    <xdr:sp macro="" textlink="">
      <xdr:nvSpPr>
        <xdr:cNvPr id="59" name="六角形 58">
          <a:extLst>
            <a:ext uri="{FF2B5EF4-FFF2-40B4-BE49-F238E27FC236}">
              <a16:creationId xmlns:a16="http://schemas.microsoft.com/office/drawing/2014/main" id="{E134BE6D-7A6F-44A8-AF72-160A4CEA8DD4}"/>
            </a:ext>
          </a:extLst>
        </xdr:cNvPr>
        <xdr:cNvSpPr/>
      </xdr:nvSpPr>
      <xdr:spPr bwMode="auto">
        <a:xfrm>
          <a:off x="17945101" y="180976"/>
          <a:ext cx="190499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7571</xdr:colOff>
      <xdr:row>1</xdr:row>
      <xdr:rowOff>9525</xdr:rowOff>
    </xdr:from>
    <xdr:to>
      <xdr:col>7</xdr:col>
      <xdr:colOff>198936</xdr:colOff>
      <xdr:row>2</xdr:row>
      <xdr:rowOff>0</xdr:rowOff>
    </xdr:to>
    <xdr:sp macro="" textlink="">
      <xdr:nvSpPr>
        <xdr:cNvPr id="60" name="六角形 59">
          <a:extLst>
            <a:ext uri="{FF2B5EF4-FFF2-40B4-BE49-F238E27FC236}">
              <a16:creationId xmlns:a16="http://schemas.microsoft.com/office/drawing/2014/main" id="{E7D4DA23-B99F-4EC2-976B-14E9066B2B2C}"/>
            </a:ext>
          </a:extLst>
        </xdr:cNvPr>
        <xdr:cNvSpPr/>
      </xdr:nvSpPr>
      <xdr:spPr bwMode="auto">
        <a:xfrm>
          <a:off x="19362371" y="1809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769571</xdr:colOff>
      <xdr:row>1</xdr:row>
      <xdr:rowOff>28575</xdr:rowOff>
    </xdr:from>
    <xdr:to>
      <xdr:col>9</xdr:col>
      <xdr:colOff>189411</xdr:colOff>
      <xdr:row>2</xdr:row>
      <xdr:rowOff>19050</xdr:rowOff>
    </xdr:to>
    <xdr:sp macro="" textlink="">
      <xdr:nvSpPr>
        <xdr:cNvPr id="61" name="六角形 60">
          <a:extLst>
            <a:ext uri="{FF2B5EF4-FFF2-40B4-BE49-F238E27FC236}">
              <a16:creationId xmlns:a16="http://schemas.microsoft.com/office/drawing/2014/main" id="{11CF2FD9-8392-42ED-98AC-3ADBB5160C8D}"/>
            </a:ext>
          </a:extLst>
        </xdr:cNvPr>
        <xdr:cNvSpPr/>
      </xdr:nvSpPr>
      <xdr:spPr bwMode="auto">
        <a:xfrm>
          <a:off x="20765721" y="200025"/>
          <a:ext cx="18819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169496</xdr:colOff>
      <xdr:row>8</xdr:row>
      <xdr:rowOff>158750</xdr:rowOff>
    </xdr:from>
    <xdr:to>
      <xdr:col>1</xdr:col>
      <xdr:colOff>200025</xdr:colOff>
      <xdr:row>10</xdr:row>
      <xdr:rowOff>9525</xdr:rowOff>
    </xdr:to>
    <xdr:sp macro="" textlink="">
      <xdr:nvSpPr>
        <xdr:cNvPr id="62" name="六角形 61">
          <a:extLst>
            <a:ext uri="{FF2B5EF4-FFF2-40B4-BE49-F238E27FC236}">
              <a16:creationId xmlns:a16="http://schemas.microsoft.com/office/drawing/2014/main" id="{5E083CD6-6586-4908-996F-D4E4BCB29F67}"/>
            </a:ext>
          </a:extLst>
        </xdr:cNvPr>
        <xdr:cNvSpPr/>
      </xdr:nvSpPr>
      <xdr:spPr bwMode="auto">
        <a:xfrm>
          <a:off x="15123746" y="15303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201979</xdr:colOff>
      <xdr:row>10</xdr:row>
      <xdr:rowOff>22225</xdr:rowOff>
    </xdr:to>
    <xdr:sp macro="" textlink="">
      <xdr:nvSpPr>
        <xdr:cNvPr id="63" name="六角形 62">
          <a:extLst>
            <a:ext uri="{FF2B5EF4-FFF2-40B4-BE49-F238E27FC236}">
              <a16:creationId xmlns:a16="http://schemas.microsoft.com/office/drawing/2014/main" id="{44F83618-8568-4FFE-8868-135CC4DA9EFF}"/>
            </a:ext>
          </a:extLst>
        </xdr:cNvPr>
        <xdr:cNvSpPr/>
      </xdr:nvSpPr>
      <xdr:spPr bwMode="auto">
        <a:xfrm>
          <a:off x="16535400" y="15430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9</xdr:row>
      <xdr:rowOff>0</xdr:rowOff>
    </xdr:from>
    <xdr:to>
      <xdr:col>5</xdr:col>
      <xdr:colOff>201979</xdr:colOff>
      <xdr:row>10</xdr:row>
      <xdr:rowOff>22225</xdr:rowOff>
    </xdr:to>
    <xdr:sp macro="" textlink="">
      <xdr:nvSpPr>
        <xdr:cNvPr id="64" name="六角形 63">
          <a:extLst>
            <a:ext uri="{FF2B5EF4-FFF2-40B4-BE49-F238E27FC236}">
              <a16:creationId xmlns:a16="http://schemas.microsoft.com/office/drawing/2014/main" id="{ACFADD74-5484-4F8B-AAEC-6CEED75BC798}"/>
            </a:ext>
          </a:extLst>
        </xdr:cNvPr>
        <xdr:cNvSpPr/>
      </xdr:nvSpPr>
      <xdr:spPr bwMode="auto">
        <a:xfrm>
          <a:off x="17945100" y="15430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47628</xdr:colOff>
      <xdr:row>9</xdr:row>
      <xdr:rowOff>12701</xdr:rowOff>
    </xdr:from>
    <xdr:to>
      <xdr:col>7</xdr:col>
      <xdr:colOff>210418</xdr:colOff>
      <xdr:row>9</xdr:row>
      <xdr:rowOff>165100</xdr:rowOff>
    </xdr:to>
    <xdr:sp macro="" textlink="">
      <xdr:nvSpPr>
        <xdr:cNvPr id="65" name="六角形 64">
          <a:extLst>
            <a:ext uri="{FF2B5EF4-FFF2-40B4-BE49-F238E27FC236}">
              <a16:creationId xmlns:a16="http://schemas.microsoft.com/office/drawing/2014/main" id="{E370C184-0C29-48D5-9586-E300FACEFDC6}"/>
            </a:ext>
          </a:extLst>
        </xdr:cNvPr>
        <xdr:cNvSpPr/>
      </xdr:nvSpPr>
      <xdr:spPr bwMode="auto">
        <a:xfrm>
          <a:off x="19402428" y="1555751"/>
          <a:ext cx="162790" cy="1523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9524</xdr:colOff>
      <xdr:row>9</xdr:row>
      <xdr:rowOff>9525</xdr:rowOff>
    </xdr:from>
    <xdr:to>
      <xdr:col>9</xdr:col>
      <xdr:colOff>200889</xdr:colOff>
      <xdr:row>10</xdr:row>
      <xdr:rowOff>19050</xdr:rowOff>
    </xdr:to>
    <xdr:sp macro="" textlink="">
      <xdr:nvSpPr>
        <xdr:cNvPr id="66" name="六角形 65">
          <a:extLst>
            <a:ext uri="{FF2B5EF4-FFF2-40B4-BE49-F238E27FC236}">
              <a16:creationId xmlns:a16="http://schemas.microsoft.com/office/drawing/2014/main" id="{007A9A53-9365-4E19-9BB5-15805522BE1C}"/>
            </a:ext>
          </a:extLst>
        </xdr:cNvPr>
        <xdr:cNvSpPr/>
      </xdr:nvSpPr>
      <xdr:spPr bwMode="auto">
        <a:xfrm>
          <a:off x="20774024" y="1552575"/>
          <a:ext cx="191365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54905</xdr:colOff>
      <xdr:row>17</xdr:row>
      <xdr:rowOff>23211</xdr:rowOff>
    </xdr:from>
    <xdr:to>
      <xdr:col>1</xdr:col>
      <xdr:colOff>243095</xdr:colOff>
      <xdr:row>17</xdr:row>
      <xdr:rowOff>174736</xdr:rowOff>
    </xdr:to>
    <xdr:sp macro="" textlink="">
      <xdr:nvSpPr>
        <xdr:cNvPr id="67" name="六角形 66">
          <a:extLst>
            <a:ext uri="{FF2B5EF4-FFF2-40B4-BE49-F238E27FC236}">
              <a16:creationId xmlns:a16="http://schemas.microsoft.com/office/drawing/2014/main" id="{D877A846-5AA5-4C26-A004-5197DB35885D}"/>
            </a:ext>
          </a:extLst>
        </xdr:cNvPr>
        <xdr:cNvSpPr/>
      </xdr:nvSpPr>
      <xdr:spPr bwMode="auto">
        <a:xfrm>
          <a:off x="15180605" y="2931511"/>
          <a:ext cx="188190" cy="1515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17</xdr:row>
      <xdr:rowOff>28575</xdr:rowOff>
    </xdr:from>
    <xdr:to>
      <xdr:col>5</xdr:col>
      <xdr:colOff>191365</xdr:colOff>
      <xdr:row>18</xdr:row>
      <xdr:rowOff>9525</xdr:rowOff>
    </xdr:to>
    <xdr:sp macro="" textlink="">
      <xdr:nvSpPr>
        <xdr:cNvPr id="68" name="六角形 67">
          <a:extLst>
            <a:ext uri="{FF2B5EF4-FFF2-40B4-BE49-F238E27FC236}">
              <a16:creationId xmlns:a16="http://schemas.microsoft.com/office/drawing/2014/main" id="{CE47ED4B-539A-48E0-BFF0-2B4A6D9AB7F2}"/>
            </a:ext>
          </a:extLst>
        </xdr:cNvPr>
        <xdr:cNvSpPr/>
      </xdr:nvSpPr>
      <xdr:spPr bwMode="auto">
        <a:xfrm>
          <a:off x="17945100" y="2936875"/>
          <a:ext cx="19136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711200</xdr:colOff>
      <xdr:row>17</xdr:row>
      <xdr:rowOff>0</xdr:rowOff>
    </xdr:from>
    <xdr:to>
      <xdr:col>7</xdr:col>
      <xdr:colOff>159615</xdr:colOff>
      <xdr:row>18</xdr:row>
      <xdr:rowOff>0</xdr:rowOff>
    </xdr:to>
    <xdr:sp macro="" textlink="">
      <xdr:nvSpPr>
        <xdr:cNvPr id="69" name="六角形 68">
          <a:extLst>
            <a:ext uri="{FF2B5EF4-FFF2-40B4-BE49-F238E27FC236}">
              <a16:creationId xmlns:a16="http://schemas.microsoft.com/office/drawing/2014/main" id="{3A06D649-8F52-45DD-870A-CA47C523C78D}"/>
            </a:ext>
          </a:extLst>
        </xdr:cNvPr>
        <xdr:cNvSpPr/>
      </xdr:nvSpPr>
      <xdr:spPr bwMode="auto">
        <a:xfrm>
          <a:off x="19354800" y="2908300"/>
          <a:ext cx="159615" cy="1778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3175</xdr:colOff>
      <xdr:row>17</xdr:row>
      <xdr:rowOff>19050</xdr:rowOff>
    </xdr:from>
    <xdr:to>
      <xdr:col>9</xdr:col>
      <xdr:colOff>194540</xdr:colOff>
      <xdr:row>18</xdr:row>
      <xdr:rowOff>28574</xdr:rowOff>
    </xdr:to>
    <xdr:sp macro="" textlink="">
      <xdr:nvSpPr>
        <xdr:cNvPr id="70" name="六角形 69">
          <a:extLst>
            <a:ext uri="{FF2B5EF4-FFF2-40B4-BE49-F238E27FC236}">
              <a16:creationId xmlns:a16="http://schemas.microsoft.com/office/drawing/2014/main" id="{D915832F-B24A-4477-B6D3-A2CE85BC55B2}"/>
            </a:ext>
          </a:extLst>
        </xdr:cNvPr>
        <xdr:cNvSpPr/>
      </xdr:nvSpPr>
      <xdr:spPr bwMode="auto">
        <a:xfrm>
          <a:off x="20767675" y="2927350"/>
          <a:ext cx="191365" cy="1873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16117</xdr:colOff>
      <xdr:row>17</xdr:row>
      <xdr:rowOff>15238</xdr:rowOff>
    </xdr:from>
    <xdr:to>
      <xdr:col>11</xdr:col>
      <xdr:colOff>207482</xdr:colOff>
      <xdr:row>17</xdr:row>
      <xdr:rowOff>177163</xdr:rowOff>
    </xdr:to>
    <xdr:sp macro="" textlink="">
      <xdr:nvSpPr>
        <xdr:cNvPr id="71" name="六角形 70">
          <a:extLst>
            <a:ext uri="{FF2B5EF4-FFF2-40B4-BE49-F238E27FC236}">
              <a16:creationId xmlns:a16="http://schemas.microsoft.com/office/drawing/2014/main" id="{C8376FC1-9228-44EC-969D-8EB312A865CC}"/>
            </a:ext>
          </a:extLst>
        </xdr:cNvPr>
        <xdr:cNvSpPr/>
      </xdr:nvSpPr>
      <xdr:spPr bwMode="auto">
        <a:xfrm>
          <a:off x="22190317" y="2923538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25</xdr:row>
      <xdr:rowOff>9525</xdr:rowOff>
    </xdr:from>
    <xdr:to>
      <xdr:col>1</xdr:col>
      <xdr:colOff>215199</xdr:colOff>
      <xdr:row>26</xdr:row>
      <xdr:rowOff>28575</xdr:rowOff>
    </xdr:to>
    <xdr:sp macro="" textlink="">
      <xdr:nvSpPr>
        <xdr:cNvPr id="72" name="六角形 71">
          <a:extLst>
            <a:ext uri="{FF2B5EF4-FFF2-40B4-BE49-F238E27FC236}">
              <a16:creationId xmlns:a16="http://schemas.microsoft.com/office/drawing/2014/main" id="{1F78F73B-B6DA-47B5-8F3E-6CE534373190}"/>
            </a:ext>
          </a:extLst>
        </xdr:cNvPr>
        <xdr:cNvSpPr/>
      </xdr:nvSpPr>
      <xdr:spPr bwMode="auto">
        <a:xfrm>
          <a:off x="15125700" y="4283075"/>
          <a:ext cx="215199" cy="1968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25</xdr:row>
      <xdr:rowOff>0</xdr:rowOff>
    </xdr:from>
    <xdr:to>
      <xdr:col>3</xdr:col>
      <xdr:colOff>183450</xdr:colOff>
      <xdr:row>25</xdr:row>
      <xdr:rowOff>161925</xdr:rowOff>
    </xdr:to>
    <xdr:sp macro="" textlink="">
      <xdr:nvSpPr>
        <xdr:cNvPr id="73" name="六角形 72">
          <a:extLst>
            <a:ext uri="{FF2B5EF4-FFF2-40B4-BE49-F238E27FC236}">
              <a16:creationId xmlns:a16="http://schemas.microsoft.com/office/drawing/2014/main" id="{16FBE2B8-3177-428A-A8F9-ECAEB7FBB45E}"/>
            </a:ext>
          </a:extLst>
        </xdr:cNvPr>
        <xdr:cNvSpPr/>
      </xdr:nvSpPr>
      <xdr:spPr bwMode="auto">
        <a:xfrm>
          <a:off x="16546535" y="42735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25</xdr:row>
      <xdr:rowOff>38100</xdr:rowOff>
    </xdr:from>
    <xdr:to>
      <xdr:col>5</xdr:col>
      <xdr:colOff>189799</xdr:colOff>
      <xdr:row>26</xdr:row>
      <xdr:rowOff>19050</xdr:rowOff>
    </xdr:to>
    <xdr:sp macro="" textlink="">
      <xdr:nvSpPr>
        <xdr:cNvPr id="74" name="六角形 73">
          <a:extLst>
            <a:ext uri="{FF2B5EF4-FFF2-40B4-BE49-F238E27FC236}">
              <a16:creationId xmlns:a16="http://schemas.microsoft.com/office/drawing/2014/main" id="{8C74D91E-12D6-42FA-972E-1D0F47D61749}"/>
            </a:ext>
          </a:extLst>
        </xdr:cNvPr>
        <xdr:cNvSpPr/>
      </xdr:nvSpPr>
      <xdr:spPr bwMode="auto">
        <a:xfrm>
          <a:off x="17962584" y="431165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25</xdr:row>
      <xdr:rowOff>19050</xdr:rowOff>
    </xdr:from>
    <xdr:to>
      <xdr:col>7</xdr:col>
      <xdr:colOff>205675</xdr:colOff>
      <xdr:row>26</xdr:row>
      <xdr:rowOff>9525</xdr:rowOff>
    </xdr:to>
    <xdr:sp macro="" textlink="">
      <xdr:nvSpPr>
        <xdr:cNvPr id="75" name="六角形 74">
          <a:extLst>
            <a:ext uri="{FF2B5EF4-FFF2-40B4-BE49-F238E27FC236}">
              <a16:creationId xmlns:a16="http://schemas.microsoft.com/office/drawing/2014/main" id="{CB6E0B34-BF14-47E0-A414-C551B6EF0383}"/>
            </a:ext>
          </a:extLst>
        </xdr:cNvPr>
        <xdr:cNvSpPr/>
      </xdr:nvSpPr>
      <xdr:spPr bwMode="auto">
        <a:xfrm>
          <a:off x="19388160" y="4292600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11135</xdr:colOff>
      <xdr:row>25</xdr:row>
      <xdr:rowOff>28575</xdr:rowOff>
    </xdr:from>
    <xdr:to>
      <xdr:col>9</xdr:col>
      <xdr:colOff>183450</xdr:colOff>
      <xdr:row>26</xdr:row>
      <xdr:rowOff>19050</xdr:rowOff>
    </xdr:to>
    <xdr:sp macro="" textlink="">
      <xdr:nvSpPr>
        <xdr:cNvPr id="76" name="六角形 75">
          <a:extLst>
            <a:ext uri="{FF2B5EF4-FFF2-40B4-BE49-F238E27FC236}">
              <a16:creationId xmlns:a16="http://schemas.microsoft.com/office/drawing/2014/main" id="{4185B27F-1143-455D-B1A5-A7ECDDBD834F}"/>
            </a:ext>
          </a:extLst>
        </xdr:cNvPr>
        <xdr:cNvSpPr/>
      </xdr:nvSpPr>
      <xdr:spPr bwMode="auto">
        <a:xfrm>
          <a:off x="20775635" y="4302125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10278</xdr:colOff>
      <xdr:row>25</xdr:row>
      <xdr:rowOff>16059</xdr:rowOff>
    </xdr:from>
    <xdr:to>
      <xdr:col>11</xdr:col>
      <xdr:colOff>217064</xdr:colOff>
      <xdr:row>26</xdr:row>
      <xdr:rowOff>25584</xdr:rowOff>
    </xdr:to>
    <xdr:sp macro="" textlink="">
      <xdr:nvSpPr>
        <xdr:cNvPr id="77" name="六角形 76">
          <a:extLst>
            <a:ext uri="{FF2B5EF4-FFF2-40B4-BE49-F238E27FC236}">
              <a16:creationId xmlns:a16="http://schemas.microsoft.com/office/drawing/2014/main" id="{AEAA02F6-8D24-46B8-8E5D-662C7DE28963}"/>
            </a:ext>
          </a:extLst>
        </xdr:cNvPr>
        <xdr:cNvSpPr/>
      </xdr:nvSpPr>
      <xdr:spPr bwMode="auto">
        <a:xfrm>
          <a:off x="22184478" y="4289609"/>
          <a:ext cx="206786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33</xdr:row>
      <xdr:rowOff>19050</xdr:rowOff>
    </xdr:from>
    <xdr:to>
      <xdr:col>1</xdr:col>
      <xdr:colOff>200890</xdr:colOff>
      <xdr:row>34</xdr:row>
      <xdr:rowOff>28575</xdr:rowOff>
    </xdr:to>
    <xdr:sp macro="" textlink="">
      <xdr:nvSpPr>
        <xdr:cNvPr id="78" name="六角形 77">
          <a:extLst>
            <a:ext uri="{FF2B5EF4-FFF2-40B4-BE49-F238E27FC236}">
              <a16:creationId xmlns:a16="http://schemas.microsoft.com/office/drawing/2014/main" id="{C3140272-3101-4476-A804-316B28419E70}"/>
            </a:ext>
          </a:extLst>
        </xdr:cNvPr>
        <xdr:cNvSpPr/>
      </xdr:nvSpPr>
      <xdr:spPr bwMode="auto">
        <a:xfrm>
          <a:off x="15125700" y="5670550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15874</xdr:colOff>
      <xdr:row>33</xdr:row>
      <xdr:rowOff>0</xdr:rowOff>
    </xdr:from>
    <xdr:to>
      <xdr:col>3</xdr:col>
      <xdr:colOff>207239</xdr:colOff>
      <xdr:row>33</xdr:row>
      <xdr:rowOff>161925</xdr:rowOff>
    </xdr:to>
    <xdr:sp macro="" textlink="">
      <xdr:nvSpPr>
        <xdr:cNvPr id="79" name="六角形 78">
          <a:extLst>
            <a:ext uri="{FF2B5EF4-FFF2-40B4-BE49-F238E27FC236}">
              <a16:creationId xmlns:a16="http://schemas.microsoft.com/office/drawing/2014/main" id="{7C11E953-5591-483D-929E-651BA4E34966}"/>
            </a:ext>
          </a:extLst>
        </xdr:cNvPr>
        <xdr:cNvSpPr/>
      </xdr:nvSpPr>
      <xdr:spPr bwMode="auto">
        <a:xfrm>
          <a:off x="16551274" y="56515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755649</xdr:colOff>
      <xdr:row>33</xdr:row>
      <xdr:rowOff>9525</xdr:rowOff>
    </xdr:from>
    <xdr:to>
      <xdr:col>5</xdr:col>
      <xdr:colOff>204064</xdr:colOff>
      <xdr:row>34</xdr:row>
      <xdr:rowOff>19050</xdr:rowOff>
    </xdr:to>
    <xdr:sp macro="" textlink="">
      <xdr:nvSpPr>
        <xdr:cNvPr id="80" name="六角形 79">
          <a:extLst>
            <a:ext uri="{FF2B5EF4-FFF2-40B4-BE49-F238E27FC236}">
              <a16:creationId xmlns:a16="http://schemas.microsoft.com/office/drawing/2014/main" id="{552DCB9A-17F3-42B0-BA14-3ECB27E3785A}"/>
            </a:ext>
          </a:extLst>
        </xdr:cNvPr>
        <xdr:cNvSpPr/>
      </xdr:nvSpPr>
      <xdr:spPr bwMode="auto">
        <a:xfrm>
          <a:off x="17945099" y="5661025"/>
          <a:ext cx="204065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9524</xdr:colOff>
      <xdr:row>32</xdr:row>
      <xdr:rowOff>171450</xdr:rowOff>
    </xdr:from>
    <xdr:to>
      <xdr:col>7</xdr:col>
      <xdr:colOff>200889</xdr:colOff>
      <xdr:row>34</xdr:row>
      <xdr:rowOff>9524</xdr:rowOff>
    </xdr:to>
    <xdr:sp macro="" textlink="">
      <xdr:nvSpPr>
        <xdr:cNvPr id="81" name="六角形 80">
          <a:extLst>
            <a:ext uri="{FF2B5EF4-FFF2-40B4-BE49-F238E27FC236}">
              <a16:creationId xmlns:a16="http://schemas.microsoft.com/office/drawing/2014/main" id="{D0DDC4D7-C207-4E03-92CA-36B9E461738D}"/>
            </a:ext>
          </a:extLst>
        </xdr:cNvPr>
        <xdr:cNvSpPr/>
      </xdr:nvSpPr>
      <xdr:spPr bwMode="auto">
        <a:xfrm>
          <a:off x="19364324" y="5651500"/>
          <a:ext cx="191365" cy="1746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241</xdr:colOff>
      <xdr:row>33</xdr:row>
      <xdr:rowOff>5713</xdr:rowOff>
    </xdr:from>
    <xdr:to>
      <xdr:col>9</xdr:col>
      <xdr:colOff>194781</xdr:colOff>
      <xdr:row>33</xdr:row>
      <xdr:rowOff>167638</xdr:rowOff>
    </xdr:to>
    <xdr:sp macro="" textlink="">
      <xdr:nvSpPr>
        <xdr:cNvPr id="82" name="六角形 81">
          <a:extLst>
            <a:ext uri="{FF2B5EF4-FFF2-40B4-BE49-F238E27FC236}">
              <a16:creationId xmlns:a16="http://schemas.microsoft.com/office/drawing/2014/main" id="{468B3076-110A-4E6A-9275-BB27125F75BD}"/>
            </a:ext>
          </a:extLst>
        </xdr:cNvPr>
        <xdr:cNvSpPr/>
      </xdr:nvSpPr>
      <xdr:spPr bwMode="auto">
        <a:xfrm>
          <a:off x="20764741" y="5657213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41</xdr:row>
      <xdr:rowOff>9525</xdr:rowOff>
    </xdr:from>
    <xdr:to>
      <xdr:col>1</xdr:col>
      <xdr:colOff>215199</xdr:colOff>
      <xdr:row>42</xdr:row>
      <xdr:rowOff>19050</xdr:rowOff>
    </xdr:to>
    <xdr:sp macro="" textlink="">
      <xdr:nvSpPr>
        <xdr:cNvPr id="83" name="六角形 82">
          <a:extLst>
            <a:ext uri="{FF2B5EF4-FFF2-40B4-BE49-F238E27FC236}">
              <a16:creationId xmlns:a16="http://schemas.microsoft.com/office/drawing/2014/main" id="{B366F932-93EF-4F48-9DA3-4074FDA53947}"/>
            </a:ext>
          </a:extLst>
        </xdr:cNvPr>
        <xdr:cNvSpPr/>
      </xdr:nvSpPr>
      <xdr:spPr bwMode="auto">
        <a:xfrm>
          <a:off x="15125700" y="7026275"/>
          <a:ext cx="21519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41</xdr:row>
      <xdr:rowOff>0</xdr:rowOff>
    </xdr:from>
    <xdr:to>
      <xdr:col>3</xdr:col>
      <xdr:colOff>183450</xdr:colOff>
      <xdr:row>41</xdr:row>
      <xdr:rowOff>161925</xdr:rowOff>
    </xdr:to>
    <xdr:sp macro="" textlink="">
      <xdr:nvSpPr>
        <xdr:cNvPr id="84" name="六角形 83">
          <a:extLst>
            <a:ext uri="{FF2B5EF4-FFF2-40B4-BE49-F238E27FC236}">
              <a16:creationId xmlns:a16="http://schemas.microsoft.com/office/drawing/2014/main" id="{BD435B1F-E826-4EE4-86F7-6621D8672BFD}"/>
            </a:ext>
          </a:extLst>
        </xdr:cNvPr>
        <xdr:cNvSpPr/>
      </xdr:nvSpPr>
      <xdr:spPr bwMode="auto">
        <a:xfrm>
          <a:off x="16546535" y="70167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41</xdr:row>
      <xdr:rowOff>38100</xdr:rowOff>
    </xdr:from>
    <xdr:to>
      <xdr:col>5</xdr:col>
      <xdr:colOff>189799</xdr:colOff>
      <xdr:row>42</xdr:row>
      <xdr:rowOff>9525</xdr:rowOff>
    </xdr:to>
    <xdr:sp macro="" textlink="">
      <xdr:nvSpPr>
        <xdr:cNvPr id="85" name="六角形 84">
          <a:extLst>
            <a:ext uri="{FF2B5EF4-FFF2-40B4-BE49-F238E27FC236}">
              <a16:creationId xmlns:a16="http://schemas.microsoft.com/office/drawing/2014/main" id="{392AC180-4A12-4EC6-977F-968C316D0D05}"/>
            </a:ext>
          </a:extLst>
        </xdr:cNvPr>
        <xdr:cNvSpPr/>
      </xdr:nvSpPr>
      <xdr:spPr bwMode="auto">
        <a:xfrm>
          <a:off x="17962584" y="7054850"/>
          <a:ext cx="172315" cy="1492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41</xdr:row>
      <xdr:rowOff>19050</xdr:rowOff>
    </xdr:from>
    <xdr:to>
      <xdr:col>7</xdr:col>
      <xdr:colOff>205675</xdr:colOff>
      <xdr:row>42</xdr:row>
      <xdr:rowOff>0</xdr:rowOff>
    </xdr:to>
    <xdr:sp macro="" textlink="">
      <xdr:nvSpPr>
        <xdr:cNvPr id="86" name="六角形 85">
          <a:extLst>
            <a:ext uri="{FF2B5EF4-FFF2-40B4-BE49-F238E27FC236}">
              <a16:creationId xmlns:a16="http://schemas.microsoft.com/office/drawing/2014/main" id="{4667AEEB-3D3C-4361-8162-94C33264841F}"/>
            </a:ext>
          </a:extLst>
        </xdr:cNvPr>
        <xdr:cNvSpPr/>
      </xdr:nvSpPr>
      <xdr:spPr bwMode="auto">
        <a:xfrm>
          <a:off x="19388160" y="703580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7960</xdr:colOff>
      <xdr:row>41</xdr:row>
      <xdr:rowOff>28575</xdr:rowOff>
    </xdr:from>
    <xdr:to>
      <xdr:col>9</xdr:col>
      <xdr:colOff>183450</xdr:colOff>
      <xdr:row>42</xdr:row>
      <xdr:rowOff>9525</xdr:rowOff>
    </xdr:to>
    <xdr:sp macro="" textlink="">
      <xdr:nvSpPr>
        <xdr:cNvPr id="87" name="六角形 86">
          <a:extLst>
            <a:ext uri="{FF2B5EF4-FFF2-40B4-BE49-F238E27FC236}">
              <a16:creationId xmlns:a16="http://schemas.microsoft.com/office/drawing/2014/main" id="{920ACD11-101F-46E0-AA33-15646A3D722B}"/>
            </a:ext>
          </a:extLst>
        </xdr:cNvPr>
        <xdr:cNvSpPr/>
      </xdr:nvSpPr>
      <xdr:spPr bwMode="auto">
        <a:xfrm>
          <a:off x="20772460" y="7045325"/>
          <a:ext cx="175490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49</xdr:row>
      <xdr:rowOff>9525</xdr:rowOff>
    </xdr:from>
    <xdr:to>
      <xdr:col>1</xdr:col>
      <xdr:colOff>200890</xdr:colOff>
      <xdr:row>50</xdr:row>
      <xdr:rowOff>19050</xdr:rowOff>
    </xdr:to>
    <xdr:sp macro="" textlink="">
      <xdr:nvSpPr>
        <xdr:cNvPr id="88" name="六角形 87">
          <a:extLst>
            <a:ext uri="{FF2B5EF4-FFF2-40B4-BE49-F238E27FC236}">
              <a16:creationId xmlns:a16="http://schemas.microsoft.com/office/drawing/2014/main" id="{41198A7A-8D6A-43CC-9D91-E4437AB51BBA}"/>
            </a:ext>
          </a:extLst>
        </xdr:cNvPr>
        <xdr:cNvSpPr/>
      </xdr:nvSpPr>
      <xdr:spPr bwMode="auto">
        <a:xfrm>
          <a:off x="15125700" y="8480425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15874</xdr:colOff>
      <xdr:row>48</xdr:row>
      <xdr:rowOff>238125</xdr:rowOff>
    </xdr:from>
    <xdr:to>
      <xdr:col>3</xdr:col>
      <xdr:colOff>207239</xdr:colOff>
      <xdr:row>49</xdr:row>
      <xdr:rowOff>152400</xdr:rowOff>
    </xdr:to>
    <xdr:sp macro="" textlink="">
      <xdr:nvSpPr>
        <xdr:cNvPr id="89" name="六角形 88">
          <a:extLst>
            <a:ext uri="{FF2B5EF4-FFF2-40B4-BE49-F238E27FC236}">
              <a16:creationId xmlns:a16="http://schemas.microsoft.com/office/drawing/2014/main" id="{6D0733C5-6DEF-417D-BD38-0B0E0A11B88D}"/>
            </a:ext>
          </a:extLst>
        </xdr:cNvPr>
        <xdr:cNvSpPr/>
      </xdr:nvSpPr>
      <xdr:spPr bwMode="auto">
        <a:xfrm>
          <a:off x="16551274" y="84613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3174</xdr:colOff>
      <xdr:row>49</xdr:row>
      <xdr:rowOff>0</xdr:rowOff>
    </xdr:from>
    <xdr:to>
      <xdr:col>5</xdr:col>
      <xdr:colOff>223114</xdr:colOff>
      <xdr:row>50</xdr:row>
      <xdr:rowOff>9525</xdr:rowOff>
    </xdr:to>
    <xdr:sp macro="" textlink="">
      <xdr:nvSpPr>
        <xdr:cNvPr id="90" name="六角形 89">
          <a:extLst>
            <a:ext uri="{FF2B5EF4-FFF2-40B4-BE49-F238E27FC236}">
              <a16:creationId xmlns:a16="http://schemas.microsoft.com/office/drawing/2014/main" id="{2E6B6CA3-6F5A-4A59-8A30-651D29F578A8}"/>
            </a:ext>
          </a:extLst>
        </xdr:cNvPr>
        <xdr:cNvSpPr/>
      </xdr:nvSpPr>
      <xdr:spPr bwMode="auto">
        <a:xfrm>
          <a:off x="17948274" y="8470900"/>
          <a:ext cx="21994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28574</xdr:colOff>
      <xdr:row>49</xdr:row>
      <xdr:rowOff>19050</xdr:rowOff>
    </xdr:from>
    <xdr:to>
      <xdr:col>7</xdr:col>
      <xdr:colOff>219939</xdr:colOff>
      <xdr:row>50</xdr:row>
      <xdr:rowOff>38099</xdr:rowOff>
    </xdr:to>
    <xdr:sp macro="" textlink="">
      <xdr:nvSpPr>
        <xdr:cNvPr id="91" name="六角形 90">
          <a:extLst>
            <a:ext uri="{FF2B5EF4-FFF2-40B4-BE49-F238E27FC236}">
              <a16:creationId xmlns:a16="http://schemas.microsoft.com/office/drawing/2014/main" id="{2C2738A8-1230-49EB-8D1C-9FD2D1DCDAA4}"/>
            </a:ext>
          </a:extLst>
        </xdr:cNvPr>
        <xdr:cNvSpPr/>
      </xdr:nvSpPr>
      <xdr:spPr bwMode="auto">
        <a:xfrm>
          <a:off x="19383374" y="8489950"/>
          <a:ext cx="191365" cy="18414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19291</xdr:colOff>
      <xdr:row>49</xdr:row>
      <xdr:rowOff>15238</xdr:rowOff>
    </xdr:from>
    <xdr:to>
      <xdr:col>9</xdr:col>
      <xdr:colOff>213831</xdr:colOff>
      <xdr:row>50</xdr:row>
      <xdr:rowOff>5713</xdr:rowOff>
    </xdr:to>
    <xdr:sp macro="" textlink="">
      <xdr:nvSpPr>
        <xdr:cNvPr id="92" name="六角形 91">
          <a:extLst>
            <a:ext uri="{FF2B5EF4-FFF2-40B4-BE49-F238E27FC236}">
              <a16:creationId xmlns:a16="http://schemas.microsoft.com/office/drawing/2014/main" id="{79E1C282-0129-4611-9D03-901DF5E3F71C}"/>
            </a:ext>
          </a:extLst>
        </xdr:cNvPr>
        <xdr:cNvSpPr/>
      </xdr:nvSpPr>
      <xdr:spPr bwMode="auto">
        <a:xfrm>
          <a:off x="20783791" y="8486138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1</xdr:col>
      <xdr:colOff>215199</xdr:colOff>
      <xdr:row>58</xdr:row>
      <xdr:rowOff>19050</xdr:rowOff>
    </xdr:to>
    <xdr:sp macro="" textlink="">
      <xdr:nvSpPr>
        <xdr:cNvPr id="93" name="六角形 92">
          <a:extLst>
            <a:ext uri="{FF2B5EF4-FFF2-40B4-BE49-F238E27FC236}">
              <a16:creationId xmlns:a16="http://schemas.microsoft.com/office/drawing/2014/main" id="{D1029B5A-E194-4F60-B4FB-B8A104CC4628}"/>
            </a:ext>
          </a:extLst>
        </xdr:cNvPr>
        <xdr:cNvSpPr/>
      </xdr:nvSpPr>
      <xdr:spPr bwMode="auto">
        <a:xfrm>
          <a:off x="15125700" y="9836150"/>
          <a:ext cx="215199" cy="1841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56</xdr:row>
      <xdr:rowOff>171450</xdr:rowOff>
    </xdr:from>
    <xdr:to>
      <xdr:col>3</xdr:col>
      <xdr:colOff>183450</xdr:colOff>
      <xdr:row>57</xdr:row>
      <xdr:rowOff>152400</xdr:rowOff>
    </xdr:to>
    <xdr:sp macro="" textlink="">
      <xdr:nvSpPr>
        <xdr:cNvPr id="94" name="六角形 93">
          <a:extLst>
            <a:ext uri="{FF2B5EF4-FFF2-40B4-BE49-F238E27FC236}">
              <a16:creationId xmlns:a16="http://schemas.microsoft.com/office/drawing/2014/main" id="{E0C1183C-CE16-4577-A44A-75F4382E710C}"/>
            </a:ext>
          </a:extLst>
        </xdr:cNvPr>
        <xdr:cNvSpPr/>
      </xdr:nvSpPr>
      <xdr:spPr bwMode="auto">
        <a:xfrm>
          <a:off x="16546535" y="9836150"/>
          <a:ext cx="172315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57</xdr:row>
      <xdr:rowOff>28575</xdr:rowOff>
    </xdr:from>
    <xdr:to>
      <xdr:col>5</xdr:col>
      <xdr:colOff>189799</xdr:colOff>
      <xdr:row>58</xdr:row>
      <xdr:rowOff>9525</xdr:rowOff>
    </xdr:to>
    <xdr:sp macro="" textlink="">
      <xdr:nvSpPr>
        <xdr:cNvPr id="95" name="六角形 94">
          <a:extLst>
            <a:ext uri="{FF2B5EF4-FFF2-40B4-BE49-F238E27FC236}">
              <a16:creationId xmlns:a16="http://schemas.microsoft.com/office/drawing/2014/main" id="{AB6A443A-DFFE-4E71-B8D4-E4FCE455E462}"/>
            </a:ext>
          </a:extLst>
        </xdr:cNvPr>
        <xdr:cNvSpPr/>
      </xdr:nvSpPr>
      <xdr:spPr bwMode="auto">
        <a:xfrm>
          <a:off x="17962584" y="9864725"/>
          <a:ext cx="172315" cy="1460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57</xdr:row>
      <xdr:rowOff>9525</xdr:rowOff>
    </xdr:from>
    <xdr:to>
      <xdr:col>7</xdr:col>
      <xdr:colOff>205675</xdr:colOff>
      <xdr:row>58</xdr:row>
      <xdr:rowOff>0</xdr:rowOff>
    </xdr:to>
    <xdr:sp macro="" textlink="">
      <xdr:nvSpPr>
        <xdr:cNvPr id="96" name="六角形 95">
          <a:extLst>
            <a:ext uri="{FF2B5EF4-FFF2-40B4-BE49-F238E27FC236}">
              <a16:creationId xmlns:a16="http://schemas.microsoft.com/office/drawing/2014/main" id="{FC96E2D6-F595-49B5-B8A2-B91FC4073357}"/>
            </a:ext>
          </a:extLst>
        </xdr:cNvPr>
        <xdr:cNvSpPr/>
      </xdr:nvSpPr>
      <xdr:spPr bwMode="auto">
        <a:xfrm>
          <a:off x="19388160" y="98456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7960</xdr:colOff>
      <xdr:row>57</xdr:row>
      <xdr:rowOff>19050</xdr:rowOff>
    </xdr:from>
    <xdr:to>
      <xdr:col>9</xdr:col>
      <xdr:colOff>183450</xdr:colOff>
      <xdr:row>58</xdr:row>
      <xdr:rowOff>9525</xdr:rowOff>
    </xdr:to>
    <xdr:sp macro="" textlink="">
      <xdr:nvSpPr>
        <xdr:cNvPr id="97" name="六角形 96">
          <a:extLst>
            <a:ext uri="{FF2B5EF4-FFF2-40B4-BE49-F238E27FC236}">
              <a16:creationId xmlns:a16="http://schemas.microsoft.com/office/drawing/2014/main" id="{4F63A07F-D0CB-4231-83A9-44209252BEF3}"/>
            </a:ext>
          </a:extLst>
        </xdr:cNvPr>
        <xdr:cNvSpPr/>
      </xdr:nvSpPr>
      <xdr:spPr bwMode="auto">
        <a:xfrm>
          <a:off x="20772460" y="9855200"/>
          <a:ext cx="17549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4536</xdr:colOff>
      <xdr:row>1</xdr:row>
      <xdr:rowOff>5443</xdr:rowOff>
    </xdr:from>
    <xdr:to>
      <xdr:col>11</xdr:col>
      <xdr:colOff>205426</xdr:colOff>
      <xdr:row>2</xdr:row>
      <xdr:rowOff>14968</xdr:rowOff>
    </xdr:to>
    <xdr:sp macro="" textlink="">
      <xdr:nvSpPr>
        <xdr:cNvPr id="98" name="六角形 97">
          <a:extLst>
            <a:ext uri="{FF2B5EF4-FFF2-40B4-BE49-F238E27FC236}">
              <a16:creationId xmlns:a16="http://schemas.microsoft.com/office/drawing/2014/main" id="{E0CD7C8D-D706-4DB5-9EA8-E275DE802166}"/>
            </a:ext>
          </a:extLst>
        </xdr:cNvPr>
        <xdr:cNvSpPr/>
      </xdr:nvSpPr>
      <xdr:spPr bwMode="auto">
        <a:xfrm>
          <a:off x="22178736" y="176893"/>
          <a:ext cx="200890" cy="1809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34924</xdr:colOff>
      <xdr:row>1</xdr:row>
      <xdr:rowOff>0</xdr:rowOff>
    </xdr:from>
    <xdr:to>
      <xdr:col>13</xdr:col>
      <xdr:colOff>226289</xdr:colOff>
      <xdr:row>1</xdr:row>
      <xdr:rowOff>161925</xdr:rowOff>
    </xdr:to>
    <xdr:sp macro="" textlink="">
      <xdr:nvSpPr>
        <xdr:cNvPr id="99" name="六角形 98">
          <a:extLst>
            <a:ext uri="{FF2B5EF4-FFF2-40B4-BE49-F238E27FC236}">
              <a16:creationId xmlns:a16="http://schemas.microsoft.com/office/drawing/2014/main" id="{21B1EBB8-ED6C-4B0B-9F4F-31E72CB0DBDC}"/>
            </a:ext>
          </a:extLst>
        </xdr:cNvPr>
        <xdr:cNvSpPr/>
      </xdr:nvSpPr>
      <xdr:spPr bwMode="auto">
        <a:xfrm>
          <a:off x="23618824" y="17145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50799</xdr:colOff>
      <xdr:row>1</xdr:row>
      <xdr:rowOff>9525</xdr:rowOff>
    </xdr:from>
    <xdr:to>
      <xdr:col>15</xdr:col>
      <xdr:colOff>249465</xdr:colOff>
      <xdr:row>1</xdr:row>
      <xdr:rowOff>163285</xdr:rowOff>
    </xdr:to>
    <xdr:sp macro="" textlink="">
      <xdr:nvSpPr>
        <xdr:cNvPr id="100" name="六角形 99">
          <a:extLst>
            <a:ext uri="{FF2B5EF4-FFF2-40B4-BE49-F238E27FC236}">
              <a16:creationId xmlns:a16="http://schemas.microsoft.com/office/drawing/2014/main" id="{1F5D0450-6C43-4C76-9DEE-B194920B52E2}"/>
            </a:ext>
          </a:extLst>
        </xdr:cNvPr>
        <xdr:cNvSpPr/>
      </xdr:nvSpPr>
      <xdr:spPr bwMode="auto">
        <a:xfrm>
          <a:off x="25044399" y="180975"/>
          <a:ext cx="198666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47624</xdr:colOff>
      <xdr:row>1</xdr:row>
      <xdr:rowOff>28575</xdr:rowOff>
    </xdr:from>
    <xdr:to>
      <xdr:col>17</xdr:col>
      <xdr:colOff>242208</xdr:colOff>
      <xdr:row>2</xdr:row>
      <xdr:rowOff>20411</xdr:rowOff>
    </xdr:to>
    <xdr:sp macro="" textlink="">
      <xdr:nvSpPr>
        <xdr:cNvPr id="101" name="六角形 100">
          <a:extLst>
            <a:ext uri="{FF2B5EF4-FFF2-40B4-BE49-F238E27FC236}">
              <a16:creationId xmlns:a16="http://schemas.microsoft.com/office/drawing/2014/main" id="{0D71C286-F292-4040-8C02-9982EFEBC6FE}"/>
            </a:ext>
          </a:extLst>
        </xdr:cNvPr>
        <xdr:cNvSpPr/>
      </xdr:nvSpPr>
      <xdr:spPr bwMode="auto">
        <a:xfrm>
          <a:off x="26450924" y="200025"/>
          <a:ext cx="194584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38341</xdr:colOff>
      <xdr:row>1</xdr:row>
      <xdr:rowOff>34288</xdr:rowOff>
    </xdr:from>
    <xdr:to>
      <xdr:col>19</xdr:col>
      <xdr:colOff>232881</xdr:colOff>
      <xdr:row>2</xdr:row>
      <xdr:rowOff>24763</xdr:rowOff>
    </xdr:to>
    <xdr:sp macro="" textlink="">
      <xdr:nvSpPr>
        <xdr:cNvPr id="102" name="六角形 101">
          <a:extLst>
            <a:ext uri="{FF2B5EF4-FFF2-40B4-BE49-F238E27FC236}">
              <a16:creationId xmlns:a16="http://schemas.microsoft.com/office/drawing/2014/main" id="{4CCC1869-02EC-4D3C-8334-5E6F45BF725E}"/>
            </a:ext>
          </a:extLst>
        </xdr:cNvPr>
        <xdr:cNvSpPr/>
      </xdr:nvSpPr>
      <xdr:spPr bwMode="auto">
        <a:xfrm>
          <a:off x="27851341" y="205738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9</xdr:row>
      <xdr:rowOff>9525</xdr:rowOff>
    </xdr:from>
    <xdr:to>
      <xdr:col>11</xdr:col>
      <xdr:colOff>215199</xdr:colOff>
      <xdr:row>10</xdr:row>
      <xdr:rowOff>28575</xdr:rowOff>
    </xdr:to>
    <xdr:sp macro="" textlink="">
      <xdr:nvSpPr>
        <xdr:cNvPr id="103" name="六角形 102">
          <a:extLst>
            <a:ext uri="{FF2B5EF4-FFF2-40B4-BE49-F238E27FC236}">
              <a16:creationId xmlns:a16="http://schemas.microsoft.com/office/drawing/2014/main" id="{428A37D8-CEDD-48F8-B564-BDF9DF5C24A0}"/>
            </a:ext>
          </a:extLst>
        </xdr:cNvPr>
        <xdr:cNvSpPr/>
      </xdr:nvSpPr>
      <xdr:spPr bwMode="auto">
        <a:xfrm>
          <a:off x="22174200" y="1552575"/>
          <a:ext cx="215199" cy="1841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30185</xdr:colOff>
      <xdr:row>9</xdr:row>
      <xdr:rowOff>0</xdr:rowOff>
    </xdr:from>
    <xdr:to>
      <xdr:col>13</xdr:col>
      <xdr:colOff>202500</xdr:colOff>
      <xdr:row>9</xdr:row>
      <xdr:rowOff>161925</xdr:rowOff>
    </xdr:to>
    <xdr:sp macro="" textlink="">
      <xdr:nvSpPr>
        <xdr:cNvPr id="104" name="六角形 103">
          <a:extLst>
            <a:ext uri="{FF2B5EF4-FFF2-40B4-BE49-F238E27FC236}">
              <a16:creationId xmlns:a16="http://schemas.microsoft.com/office/drawing/2014/main" id="{FA25B845-D24A-4E7E-BB4A-768A16563C5D}"/>
            </a:ext>
          </a:extLst>
        </xdr:cNvPr>
        <xdr:cNvSpPr/>
      </xdr:nvSpPr>
      <xdr:spPr bwMode="auto">
        <a:xfrm>
          <a:off x="23614085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9</xdr:row>
      <xdr:rowOff>19050</xdr:rowOff>
    </xdr:from>
    <xdr:to>
      <xdr:col>15</xdr:col>
      <xdr:colOff>189799</xdr:colOff>
      <xdr:row>10</xdr:row>
      <xdr:rowOff>0</xdr:rowOff>
    </xdr:to>
    <xdr:sp macro="" textlink="">
      <xdr:nvSpPr>
        <xdr:cNvPr id="105" name="六角形 104">
          <a:extLst>
            <a:ext uri="{FF2B5EF4-FFF2-40B4-BE49-F238E27FC236}">
              <a16:creationId xmlns:a16="http://schemas.microsoft.com/office/drawing/2014/main" id="{8C7B9CBF-8701-4C87-AD60-EC1F1EF0EA9A}"/>
            </a:ext>
          </a:extLst>
        </xdr:cNvPr>
        <xdr:cNvSpPr/>
      </xdr:nvSpPr>
      <xdr:spPr bwMode="auto">
        <a:xfrm>
          <a:off x="25011084" y="1562100"/>
          <a:ext cx="172315" cy="1460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4785</xdr:colOff>
      <xdr:row>9</xdr:row>
      <xdr:rowOff>9525</xdr:rowOff>
    </xdr:from>
    <xdr:to>
      <xdr:col>17</xdr:col>
      <xdr:colOff>177100</xdr:colOff>
      <xdr:row>10</xdr:row>
      <xdr:rowOff>0</xdr:rowOff>
    </xdr:to>
    <xdr:sp macro="" textlink="">
      <xdr:nvSpPr>
        <xdr:cNvPr id="106" name="六角形 105">
          <a:extLst>
            <a:ext uri="{FF2B5EF4-FFF2-40B4-BE49-F238E27FC236}">
              <a16:creationId xmlns:a16="http://schemas.microsoft.com/office/drawing/2014/main" id="{A92F70FF-9B46-4BC0-B2D1-3664138C17AF}"/>
            </a:ext>
          </a:extLst>
        </xdr:cNvPr>
        <xdr:cNvSpPr/>
      </xdr:nvSpPr>
      <xdr:spPr bwMode="auto">
        <a:xfrm>
          <a:off x="26408085" y="15525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769960</xdr:colOff>
      <xdr:row>9</xdr:row>
      <xdr:rowOff>9525</xdr:rowOff>
    </xdr:from>
    <xdr:to>
      <xdr:col>19</xdr:col>
      <xdr:colOff>173925</xdr:colOff>
      <xdr:row>10</xdr:row>
      <xdr:rowOff>0</xdr:rowOff>
    </xdr:to>
    <xdr:sp macro="" textlink="">
      <xdr:nvSpPr>
        <xdr:cNvPr id="107" name="六角形 106">
          <a:extLst>
            <a:ext uri="{FF2B5EF4-FFF2-40B4-BE49-F238E27FC236}">
              <a16:creationId xmlns:a16="http://schemas.microsoft.com/office/drawing/2014/main" id="{4E8A3727-06D3-4073-AE41-A11DA9CB115F}"/>
            </a:ext>
          </a:extLst>
        </xdr:cNvPr>
        <xdr:cNvSpPr/>
      </xdr:nvSpPr>
      <xdr:spPr bwMode="auto">
        <a:xfrm>
          <a:off x="27814610" y="15525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17</xdr:row>
      <xdr:rowOff>0</xdr:rowOff>
    </xdr:from>
    <xdr:to>
      <xdr:col>13</xdr:col>
      <xdr:colOff>191365</xdr:colOff>
      <xdr:row>17</xdr:row>
      <xdr:rowOff>161925</xdr:rowOff>
    </xdr:to>
    <xdr:sp macro="" textlink="">
      <xdr:nvSpPr>
        <xdr:cNvPr id="108" name="六角形 107">
          <a:extLst>
            <a:ext uri="{FF2B5EF4-FFF2-40B4-BE49-F238E27FC236}">
              <a16:creationId xmlns:a16="http://schemas.microsoft.com/office/drawing/2014/main" id="{FF88613A-62BF-4249-9AE1-EA22B8D6549F}"/>
            </a:ext>
          </a:extLst>
        </xdr:cNvPr>
        <xdr:cNvSpPr/>
      </xdr:nvSpPr>
      <xdr:spPr bwMode="auto">
        <a:xfrm>
          <a:off x="23583900" y="29083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15875</xdr:colOff>
      <xdr:row>17</xdr:row>
      <xdr:rowOff>9525</xdr:rowOff>
    </xdr:from>
    <xdr:to>
      <xdr:col>15</xdr:col>
      <xdr:colOff>235815</xdr:colOff>
      <xdr:row>18</xdr:row>
      <xdr:rowOff>9525</xdr:rowOff>
    </xdr:to>
    <xdr:sp macro="" textlink="">
      <xdr:nvSpPr>
        <xdr:cNvPr id="109" name="六角形 108">
          <a:extLst>
            <a:ext uri="{FF2B5EF4-FFF2-40B4-BE49-F238E27FC236}">
              <a16:creationId xmlns:a16="http://schemas.microsoft.com/office/drawing/2014/main" id="{4032EC63-9CA2-418D-B0C7-B4E1DBA70A7D}"/>
            </a:ext>
          </a:extLst>
        </xdr:cNvPr>
        <xdr:cNvSpPr/>
      </xdr:nvSpPr>
      <xdr:spPr bwMode="auto">
        <a:xfrm>
          <a:off x="25009475" y="2917825"/>
          <a:ext cx="219940" cy="1778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12700</xdr:colOff>
      <xdr:row>16</xdr:row>
      <xdr:rowOff>150636</xdr:rowOff>
    </xdr:from>
    <xdr:to>
      <xdr:col>17</xdr:col>
      <xdr:colOff>204065</xdr:colOff>
      <xdr:row>17</xdr:row>
      <xdr:rowOff>164570</xdr:rowOff>
    </xdr:to>
    <xdr:sp macro="" textlink="">
      <xdr:nvSpPr>
        <xdr:cNvPr id="110" name="六角形 109">
          <a:extLst>
            <a:ext uri="{FF2B5EF4-FFF2-40B4-BE49-F238E27FC236}">
              <a16:creationId xmlns:a16="http://schemas.microsoft.com/office/drawing/2014/main" id="{D4C866FC-0B12-4B36-A8E7-35DFBCF2471C}"/>
            </a:ext>
          </a:extLst>
        </xdr:cNvPr>
        <xdr:cNvSpPr/>
      </xdr:nvSpPr>
      <xdr:spPr bwMode="auto">
        <a:xfrm>
          <a:off x="26416000" y="2887486"/>
          <a:ext cx="191365" cy="1853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3417</xdr:colOff>
      <xdr:row>17</xdr:row>
      <xdr:rowOff>15238</xdr:rowOff>
    </xdr:from>
    <xdr:to>
      <xdr:col>19</xdr:col>
      <xdr:colOff>197957</xdr:colOff>
      <xdr:row>17</xdr:row>
      <xdr:rowOff>177163</xdr:rowOff>
    </xdr:to>
    <xdr:sp macro="" textlink="">
      <xdr:nvSpPr>
        <xdr:cNvPr id="111" name="六角形 110">
          <a:extLst>
            <a:ext uri="{FF2B5EF4-FFF2-40B4-BE49-F238E27FC236}">
              <a16:creationId xmlns:a16="http://schemas.microsoft.com/office/drawing/2014/main" id="{0AA72610-E539-47C3-A1FE-EF9C07B57022}"/>
            </a:ext>
          </a:extLst>
        </xdr:cNvPr>
        <xdr:cNvSpPr/>
      </xdr:nvSpPr>
      <xdr:spPr bwMode="auto">
        <a:xfrm>
          <a:off x="27816417" y="2923538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32</xdr:row>
      <xdr:rowOff>171450</xdr:rowOff>
    </xdr:from>
    <xdr:to>
      <xdr:col>11</xdr:col>
      <xdr:colOff>199322</xdr:colOff>
      <xdr:row>33</xdr:row>
      <xdr:rowOff>153761</xdr:rowOff>
    </xdr:to>
    <xdr:sp macro="" textlink="">
      <xdr:nvSpPr>
        <xdr:cNvPr id="112" name="六角形 111">
          <a:extLst>
            <a:ext uri="{FF2B5EF4-FFF2-40B4-BE49-F238E27FC236}">
              <a16:creationId xmlns:a16="http://schemas.microsoft.com/office/drawing/2014/main" id="{5AA21A01-A3F1-4B61-A6F5-16C3A8557621}"/>
            </a:ext>
          </a:extLst>
        </xdr:cNvPr>
        <xdr:cNvSpPr/>
      </xdr:nvSpPr>
      <xdr:spPr bwMode="auto">
        <a:xfrm>
          <a:off x="22174200" y="5651500"/>
          <a:ext cx="199322" cy="1537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25399</xdr:colOff>
      <xdr:row>33</xdr:row>
      <xdr:rowOff>9524</xdr:rowOff>
    </xdr:from>
    <xdr:to>
      <xdr:col>13</xdr:col>
      <xdr:colOff>204312</xdr:colOff>
      <xdr:row>33</xdr:row>
      <xdr:rowOff>170088</xdr:rowOff>
    </xdr:to>
    <xdr:sp macro="" textlink="">
      <xdr:nvSpPr>
        <xdr:cNvPr id="113" name="六角形 112">
          <a:extLst>
            <a:ext uri="{FF2B5EF4-FFF2-40B4-BE49-F238E27FC236}">
              <a16:creationId xmlns:a16="http://schemas.microsoft.com/office/drawing/2014/main" id="{8B55F87A-4944-4D79-BBDE-2693DDF2A6D7}"/>
            </a:ext>
          </a:extLst>
        </xdr:cNvPr>
        <xdr:cNvSpPr/>
      </xdr:nvSpPr>
      <xdr:spPr bwMode="auto">
        <a:xfrm>
          <a:off x="23609299" y="5661024"/>
          <a:ext cx="178913" cy="15421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12700</xdr:colOff>
      <xdr:row>33</xdr:row>
      <xdr:rowOff>9524</xdr:rowOff>
    </xdr:from>
    <xdr:to>
      <xdr:col>15</xdr:col>
      <xdr:colOff>185015</xdr:colOff>
      <xdr:row>33</xdr:row>
      <xdr:rowOff>171449</xdr:rowOff>
    </xdr:to>
    <xdr:sp macro="" textlink="">
      <xdr:nvSpPr>
        <xdr:cNvPr id="114" name="六角形 113">
          <a:extLst>
            <a:ext uri="{FF2B5EF4-FFF2-40B4-BE49-F238E27FC236}">
              <a16:creationId xmlns:a16="http://schemas.microsoft.com/office/drawing/2014/main" id="{D9A4D728-853C-4553-A57F-6D3D33BDDF28}"/>
            </a:ext>
          </a:extLst>
        </xdr:cNvPr>
        <xdr:cNvSpPr/>
      </xdr:nvSpPr>
      <xdr:spPr bwMode="auto">
        <a:xfrm>
          <a:off x="25006300" y="5661024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33</xdr:row>
      <xdr:rowOff>12245</xdr:rowOff>
    </xdr:from>
    <xdr:to>
      <xdr:col>17</xdr:col>
      <xdr:colOff>196601</xdr:colOff>
      <xdr:row>33</xdr:row>
      <xdr:rowOff>168727</xdr:rowOff>
    </xdr:to>
    <xdr:sp macro="" textlink="">
      <xdr:nvSpPr>
        <xdr:cNvPr id="115" name="六角形 114">
          <a:extLst>
            <a:ext uri="{FF2B5EF4-FFF2-40B4-BE49-F238E27FC236}">
              <a16:creationId xmlns:a16="http://schemas.microsoft.com/office/drawing/2014/main" id="{AB0C1268-9389-4BCD-8AED-60B47907BD63}"/>
            </a:ext>
          </a:extLst>
        </xdr:cNvPr>
        <xdr:cNvSpPr/>
      </xdr:nvSpPr>
      <xdr:spPr bwMode="auto">
        <a:xfrm>
          <a:off x="26419175" y="5663745"/>
          <a:ext cx="180726" cy="1501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25</xdr:row>
      <xdr:rowOff>0</xdr:rowOff>
    </xdr:from>
    <xdr:to>
      <xdr:col>13</xdr:col>
      <xdr:colOff>199322</xdr:colOff>
      <xdr:row>25</xdr:row>
      <xdr:rowOff>163286</xdr:rowOff>
    </xdr:to>
    <xdr:sp macro="" textlink="">
      <xdr:nvSpPr>
        <xdr:cNvPr id="116" name="六角形 115">
          <a:extLst>
            <a:ext uri="{FF2B5EF4-FFF2-40B4-BE49-F238E27FC236}">
              <a16:creationId xmlns:a16="http://schemas.microsoft.com/office/drawing/2014/main" id="{E89BF54E-741E-49BB-A823-6FDE957E403B}"/>
            </a:ext>
          </a:extLst>
        </xdr:cNvPr>
        <xdr:cNvSpPr/>
      </xdr:nvSpPr>
      <xdr:spPr bwMode="auto">
        <a:xfrm>
          <a:off x="23583900" y="4273550"/>
          <a:ext cx="199322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6349</xdr:colOff>
      <xdr:row>25</xdr:row>
      <xdr:rowOff>9524</xdr:rowOff>
    </xdr:from>
    <xdr:to>
      <xdr:col>15</xdr:col>
      <xdr:colOff>185262</xdr:colOff>
      <xdr:row>25</xdr:row>
      <xdr:rowOff>170088</xdr:rowOff>
    </xdr:to>
    <xdr:sp macro="" textlink="">
      <xdr:nvSpPr>
        <xdr:cNvPr id="117" name="六角形 116">
          <a:extLst>
            <a:ext uri="{FF2B5EF4-FFF2-40B4-BE49-F238E27FC236}">
              <a16:creationId xmlns:a16="http://schemas.microsoft.com/office/drawing/2014/main" id="{AF055762-8EC4-4318-A485-C8A6DE0AC700}"/>
            </a:ext>
          </a:extLst>
        </xdr:cNvPr>
        <xdr:cNvSpPr/>
      </xdr:nvSpPr>
      <xdr:spPr bwMode="auto">
        <a:xfrm>
          <a:off x="24999949" y="4283074"/>
          <a:ext cx="178913" cy="1605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22225</xdr:colOff>
      <xdr:row>25</xdr:row>
      <xdr:rowOff>19049</xdr:rowOff>
    </xdr:from>
    <xdr:to>
      <xdr:col>17</xdr:col>
      <xdr:colOff>194540</xdr:colOff>
      <xdr:row>26</xdr:row>
      <xdr:rowOff>9524</xdr:rowOff>
    </xdr:to>
    <xdr:sp macro="" textlink="">
      <xdr:nvSpPr>
        <xdr:cNvPr id="118" name="六角形 117">
          <a:extLst>
            <a:ext uri="{FF2B5EF4-FFF2-40B4-BE49-F238E27FC236}">
              <a16:creationId xmlns:a16="http://schemas.microsoft.com/office/drawing/2014/main" id="{D6163626-D9EF-4DEC-8D3E-72EB9635F479}"/>
            </a:ext>
          </a:extLst>
        </xdr:cNvPr>
        <xdr:cNvSpPr/>
      </xdr:nvSpPr>
      <xdr:spPr bwMode="auto">
        <a:xfrm>
          <a:off x="26425525" y="4292599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768350</xdr:colOff>
      <xdr:row>25</xdr:row>
      <xdr:rowOff>12245</xdr:rowOff>
    </xdr:from>
    <xdr:to>
      <xdr:col>19</xdr:col>
      <xdr:colOff>177551</xdr:colOff>
      <xdr:row>25</xdr:row>
      <xdr:rowOff>168727</xdr:rowOff>
    </xdr:to>
    <xdr:sp macro="" textlink="">
      <xdr:nvSpPr>
        <xdr:cNvPr id="119" name="六角形 118">
          <a:extLst>
            <a:ext uri="{FF2B5EF4-FFF2-40B4-BE49-F238E27FC236}">
              <a16:creationId xmlns:a16="http://schemas.microsoft.com/office/drawing/2014/main" id="{188D0853-6923-4472-8B90-3F0FA661FB27}"/>
            </a:ext>
          </a:extLst>
        </xdr:cNvPr>
        <xdr:cNvSpPr/>
      </xdr:nvSpPr>
      <xdr:spPr bwMode="auto">
        <a:xfrm>
          <a:off x="27813000" y="4285795"/>
          <a:ext cx="17755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33</xdr:row>
      <xdr:rowOff>0</xdr:rowOff>
    </xdr:from>
    <xdr:to>
      <xdr:col>19</xdr:col>
      <xdr:colOff>180726</xdr:colOff>
      <xdr:row>33</xdr:row>
      <xdr:rowOff>156482</xdr:rowOff>
    </xdr:to>
    <xdr:sp macro="" textlink="">
      <xdr:nvSpPr>
        <xdr:cNvPr id="120" name="六角形 119">
          <a:extLst>
            <a:ext uri="{FF2B5EF4-FFF2-40B4-BE49-F238E27FC236}">
              <a16:creationId xmlns:a16="http://schemas.microsoft.com/office/drawing/2014/main" id="{347B0A57-1B19-4800-9DA1-AA12F00BC084}"/>
            </a:ext>
          </a:extLst>
        </xdr:cNvPr>
        <xdr:cNvSpPr/>
      </xdr:nvSpPr>
      <xdr:spPr bwMode="auto">
        <a:xfrm>
          <a:off x="27813000" y="5651500"/>
          <a:ext cx="18072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752475</xdr:colOff>
      <xdr:row>41</xdr:row>
      <xdr:rowOff>10885</xdr:rowOff>
    </xdr:from>
    <xdr:to>
      <xdr:col>11</xdr:col>
      <xdr:colOff>191861</xdr:colOff>
      <xdr:row>42</xdr:row>
      <xdr:rowOff>12245</xdr:rowOff>
    </xdr:to>
    <xdr:sp macro="" textlink="">
      <xdr:nvSpPr>
        <xdr:cNvPr id="121" name="六角形 120">
          <a:extLst>
            <a:ext uri="{FF2B5EF4-FFF2-40B4-BE49-F238E27FC236}">
              <a16:creationId xmlns:a16="http://schemas.microsoft.com/office/drawing/2014/main" id="{999BA4F1-13E4-4A97-9AFE-517E46F49313}"/>
            </a:ext>
          </a:extLst>
        </xdr:cNvPr>
        <xdr:cNvSpPr/>
      </xdr:nvSpPr>
      <xdr:spPr bwMode="auto">
        <a:xfrm>
          <a:off x="22171025" y="7027635"/>
          <a:ext cx="195036" cy="1791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763610</xdr:colOff>
      <xdr:row>41</xdr:row>
      <xdr:rowOff>0</xdr:rowOff>
    </xdr:from>
    <xdr:to>
      <xdr:col>13</xdr:col>
      <xdr:colOff>191407</xdr:colOff>
      <xdr:row>41</xdr:row>
      <xdr:rowOff>164647</xdr:rowOff>
    </xdr:to>
    <xdr:sp macro="" textlink="">
      <xdr:nvSpPr>
        <xdr:cNvPr id="122" name="六角形 121">
          <a:extLst>
            <a:ext uri="{FF2B5EF4-FFF2-40B4-BE49-F238E27FC236}">
              <a16:creationId xmlns:a16="http://schemas.microsoft.com/office/drawing/2014/main" id="{860F07DB-07FE-49E5-B658-7FA9EE3A33AB}"/>
            </a:ext>
          </a:extLst>
        </xdr:cNvPr>
        <xdr:cNvSpPr/>
      </xdr:nvSpPr>
      <xdr:spPr bwMode="auto">
        <a:xfrm>
          <a:off x="23585510" y="7016750"/>
          <a:ext cx="189797" cy="1646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769959</xdr:colOff>
      <xdr:row>41</xdr:row>
      <xdr:rowOff>39460</xdr:rowOff>
    </xdr:from>
    <xdr:to>
      <xdr:col>15</xdr:col>
      <xdr:colOff>177347</xdr:colOff>
      <xdr:row>42</xdr:row>
      <xdr:rowOff>19049</xdr:rowOff>
    </xdr:to>
    <xdr:sp macro="" textlink="">
      <xdr:nvSpPr>
        <xdr:cNvPr id="123" name="六角形 122">
          <a:extLst>
            <a:ext uri="{FF2B5EF4-FFF2-40B4-BE49-F238E27FC236}">
              <a16:creationId xmlns:a16="http://schemas.microsoft.com/office/drawing/2014/main" id="{BFB85F47-0175-4902-8B31-809183E8F977}"/>
            </a:ext>
          </a:extLst>
        </xdr:cNvPr>
        <xdr:cNvSpPr/>
      </xdr:nvSpPr>
      <xdr:spPr bwMode="auto">
        <a:xfrm>
          <a:off x="24995209" y="7056210"/>
          <a:ext cx="175738" cy="1573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14310</xdr:colOff>
      <xdr:row>41</xdr:row>
      <xdr:rowOff>20410</xdr:rowOff>
    </xdr:from>
    <xdr:to>
      <xdr:col>17</xdr:col>
      <xdr:colOff>186625</xdr:colOff>
      <xdr:row>42</xdr:row>
      <xdr:rowOff>1360</xdr:rowOff>
    </xdr:to>
    <xdr:sp macro="" textlink="">
      <xdr:nvSpPr>
        <xdr:cNvPr id="124" name="六角形 123">
          <a:extLst>
            <a:ext uri="{FF2B5EF4-FFF2-40B4-BE49-F238E27FC236}">
              <a16:creationId xmlns:a16="http://schemas.microsoft.com/office/drawing/2014/main" id="{BC80590C-8F6A-4520-A534-3E32FC66CE54}"/>
            </a:ext>
          </a:extLst>
        </xdr:cNvPr>
        <xdr:cNvSpPr/>
      </xdr:nvSpPr>
      <xdr:spPr bwMode="auto">
        <a:xfrm>
          <a:off x="26417610" y="703716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741385</xdr:colOff>
      <xdr:row>41</xdr:row>
      <xdr:rowOff>23131</xdr:rowOff>
    </xdr:from>
    <xdr:to>
      <xdr:col>19</xdr:col>
      <xdr:colOff>150586</xdr:colOff>
      <xdr:row>41</xdr:row>
      <xdr:rowOff>179613</xdr:rowOff>
    </xdr:to>
    <xdr:sp macro="" textlink="">
      <xdr:nvSpPr>
        <xdr:cNvPr id="125" name="六角形 124">
          <a:extLst>
            <a:ext uri="{FF2B5EF4-FFF2-40B4-BE49-F238E27FC236}">
              <a16:creationId xmlns:a16="http://schemas.microsoft.com/office/drawing/2014/main" id="{C88B98E6-964F-4A81-8E90-742200604FF3}"/>
            </a:ext>
          </a:extLst>
        </xdr:cNvPr>
        <xdr:cNvSpPr/>
      </xdr:nvSpPr>
      <xdr:spPr bwMode="auto">
        <a:xfrm>
          <a:off x="27811435" y="7039881"/>
          <a:ext cx="15215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9525</xdr:rowOff>
    </xdr:from>
    <xdr:to>
      <xdr:col>11</xdr:col>
      <xdr:colOff>200890</xdr:colOff>
      <xdr:row>50</xdr:row>
      <xdr:rowOff>19050</xdr:rowOff>
    </xdr:to>
    <xdr:sp macro="" textlink="">
      <xdr:nvSpPr>
        <xdr:cNvPr id="126" name="六角形 125">
          <a:extLst>
            <a:ext uri="{FF2B5EF4-FFF2-40B4-BE49-F238E27FC236}">
              <a16:creationId xmlns:a16="http://schemas.microsoft.com/office/drawing/2014/main" id="{6AB1D8D5-FC96-4BE4-A36B-7D13DFA885DB}"/>
            </a:ext>
          </a:extLst>
        </xdr:cNvPr>
        <xdr:cNvSpPr/>
      </xdr:nvSpPr>
      <xdr:spPr bwMode="auto">
        <a:xfrm>
          <a:off x="22174200" y="8480425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34924</xdr:colOff>
      <xdr:row>48</xdr:row>
      <xdr:rowOff>238125</xdr:rowOff>
    </xdr:from>
    <xdr:to>
      <xdr:col>13</xdr:col>
      <xdr:colOff>226289</xdr:colOff>
      <xdr:row>49</xdr:row>
      <xdr:rowOff>152400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3BD494B0-5AE9-4683-B7F2-DDBD22AF7298}"/>
            </a:ext>
          </a:extLst>
        </xdr:cNvPr>
        <xdr:cNvSpPr/>
      </xdr:nvSpPr>
      <xdr:spPr bwMode="auto">
        <a:xfrm>
          <a:off x="23618824" y="84613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50799</xdr:colOff>
      <xdr:row>49</xdr:row>
      <xdr:rowOff>0</xdr:rowOff>
    </xdr:from>
    <xdr:to>
      <xdr:col>15</xdr:col>
      <xdr:colOff>270739</xdr:colOff>
      <xdr:row>50</xdr:row>
      <xdr:rowOff>9525</xdr:rowOff>
    </xdr:to>
    <xdr:sp macro="" textlink="">
      <xdr:nvSpPr>
        <xdr:cNvPr id="128" name="六角形 127">
          <a:extLst>
            <a:ext uri="{FF2B5EF4-FFF2-40B4-BE49-F238E27FC236}">
              <a16:creationId xmlns:a16="http://schemas.microsoft.com/office/drawing/2014/main" id="{ABBD3982-F046-464B-B6D2-4F997E2722A1}"/>
            </a:ext>
          </a:extLst>
        </xdr:cNvPr>
        <xdr:cNvSpPr/>
      </xdr:nvSpPr>
      <xdr:spPr bwMode="auto">
        <a:xfrm>
          <a:off x="25044399" y="8470900"/>
          <a:ext cx="21994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47624</xdr:colOff>
      <xdr:row>49</xdr:row>
      <xdr:rowOff>19050</xdr:rowOff>
    </xdr:from>
    <xdr:to>
      <xdr:col>17</xdr:col>
      <xdr:colOff>238989</xdr:colOff>
      <xdr:row>50</xdr:row>
      <xdr:rowOff>38099</xdr:rowOff>
    </xdr:to>
    <xdr:sp macro="" textlink="">
      <xdr:nvSpPr>
        <xdr:cNvPr id="129" name="六角形 128">
          <a:extLst>
            <a:ext uri="{FF2B5EF4-FFF2-40B4-BE49-F238E27FC236}">
              <a16:creationId xmlns:a16="http://schemas.microsoft.com/office/drawing/2014/main" id="{F45B8FF0-146E-4E61-89BD-2FF812A62F24}"/>
            </a:ext>
          </a:extLst>
        </xdr:cNvPr>
        <xdr:cNvSpPr/>
      </xdr:nvSpPr>
      <xdr:spPr bwMode="auto">
        <a:xfrm>
          <a:off x="26450924" y="8489950"/>
          <a:ext cx="191365" cy="18414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38341</xdr:colOff>
      <xdr:row>49</xdr:row>
      <xdr:rowOff>24763</xdr:rowOff>
    </xdr:from>
    <xdr:to>
      <xdr:col>19</xdr:col>
      <xdr:colOff>232881</xdr:colOff>
      <xdr:row>50</xdr:row>
      <xdr:rowOff>15238</xdr:rowOff>
    </xdr:to>
    <xdr:sp macro="" textlink="">
      <xdr:nvSpPr>
        <xdr:cNvPr id="130" name="六角形 129">
          <a:extLst>
            <a:ext uri="{FF2B5EF4-FFF2-40B4-BE49-F238E27FC236}">
              <a16:creationId xmlns:a16="http://schemas.microsoft.com/office/drawing/2014/main" id="{47B69856-2B8B-4D2F-8C00-3903411E8F7B}"/>
            </a:ext>
          </a:extLst>
        </xdr:cNvPr>
        <xdr:cNvSpPr/>
      </xdr:nvSpPr>
      <xdr:spPr bwMode="auto">
        <a:xfrm>
          <a:off x="27851341" y="8495663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57</xdr:row>
      <xdr:rowOff>28574</xdr:rowOff>
    </xdr:from>
    <xdr:to>
      <xdr:col>11</xdr:col>
      <xdr:colOff>142875</xdr:colOff>
      <xdr:row>57</xdr:row>
      <xdr:rowOff>161925</xdr:rowOff>
    </xdr:to>
    <xdr:sp macro="" textlink="">
      <xdr:nvSpPr>
        <xdr:cNvPr id="131" name="六角形 130">
          <a:extLst>
            <a:ext uri="{FF2B5EF4-FFF2-40B4-BE49-F238E27FC236}">
              <a16:creationId xmlns:a16="http://schemas.microsoft.com/office/drawing/2014/main" id="{3DE75B4A-0CB0-488A-8539-8E30D537EF41}"/>
            </a:ext>
          </a:extLst>
        </xdr:cNvPr>
        <xdr:cNvSpPr/>
      </xdr:nvSpPr>
      <xdr:spPr bwMode="auto">
        <a:xfrm>
          <a:off x="22174200" y="9864724"/>
          <a:ext cx="142875" cy="1333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1610</xdr:colOff>
      <xdr:row>57</xdr:row>
      <xdr:rowOff>0</xdr:rowOff>
    </xdr:from>
    <xdr:to>
      <xdr:col>13</xdr:col>
      <xdr:colOff>200932</xdr:colOff>
      <xdr:row>57</xdr:row>
      <xdr:rowOff>163286</xdr:rowOff>
    </xdr:to>
    <xdr:sp macro="" textlink="">
      <xdr:nvSpPr>
        <xdr:cNvPr id="132" name="六角形 131">
          <a:extLst>
            <a:ext uri="{FF2B5EF4-FFF2-40B4-BE49-F238E27FC236}">
              <a16:creationId xmlns:a16="http://schemas.microsoft.com/office/drawing/2014/main" id="{A185C05A-7ED3-4B38-93BF-C49F731105A7}"/>
            </a:ext>
          </a:extLst>
        </xdr:cNvPr>
        <xdr:cNvSpPr/>
      </xdr:nvSpPr>
      <xdr:spPr bwMode="auto">
        <a:xfrm>
          <a:off x="23585510" y="9836150"/>
          <a:ext cx="199322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57</xdr:row>
      <xdr:rowOff>19049</xdr:rowOff>
    </xdr:from>
    <xdr:to>
      <xdr:col>15</xdr:col>
      <xdr:colOff>196397</xdr:colOff>
      <xdr:row>58</xdr:row>
      <xdr:rowOff>8164</xdr:rowOff>
    </xdr:to>
    <xdr:sp macro="" textlink="">
      <xdr:nvSpPr>
        <xdr:cNvPr id="133" name="六角形 132">
          <a:extLst>
            <a:ext uri="{FF2B5EF4-FFF2-40B4-BE49-F238E27FC236}">
              <a16:creationId xmlns:a16="http://schemas.microsoft.com/office/drawing/2014/main" id="{0C556701-EA47-425C-AC73-AA6E941DBF97}"/>
            </a:ext>
          </a:extLst>
        </xdr:cNvPr>
        <xdr:cNvSpPr/>
      </xdr:nvSpPr>
      <xdr:spPr bwMode="auto">
        <a:xfrm>
          <a:off x="25011084" y="9855199"/>
          <a:ext cx="178913" cy="1542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14310</xdr:colOff>
      <xdr:row>56</xdr:row>
      <xdr:rowOff>180974</xdr:rowOff>
    </xdr:from>
    <xdr:to>
      <xdr:col>17</xdr:col>
      <xdr:colOff>186625</xdr:colOff>
      <xdr:row>57</xdr:row>
      <xdr:rowOff>161925</xdr:rowOff>
    </xdr:to>
    <xdr:sp macro="" textlink="">
      <xdr:nvSpPr>
        <xdr:cNvPr id="134" name="六角形 133">
          <a:extLst>
            <a:ext uri="{FF2B5EF4-FFF2-40B4-BE49-F238E27FC236}">
              <a16:creationId xmlns:a16="http://schemas.microsoft.com/office/drawing/2014/main" id="{FE9D6889-0FC5-4D6B-A2D7-56EA02ADBFF9}"/>
            </a:ext>
          </a:extLst>
        </xdr:cNvPr>
        <xdr:cNvSpPr/>
      </xdr:nvSpPr>
      <xdr:spPr bwMode="auto">
        <a:xfrm>
          <a:off x="26417610" y="9839324"/>
          <a:ext cx="172315" cy="1587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769960</xdr:colOff>
      <xdr:row>57</xdr:row>
      <xdr:rowOff>2720</xdr:rowOff>
    </xdr:from>
    <xdr:to>
      <xdr:col>19</xdr:col>
      <xdr:colOff>179161</xdr:colOff>
      <xdr:row>57</xdr:row>
      <xdr:rowOff>159203</xdr:rowOff>
    </xdr:to>
    <xdr:sp macro="" textlink="">
      <xdr:nvSpPr>
        <xdr:cNvPr id="135" name="六角形 134">
          <a:extLst>
            <a:ext uri="{FF2B5EF4-FFF2-40B4-BE49-F238E27FC236}">
              <a16:creationId xmlns:a16="http://schemas.microsoft.com/office/drawing/2014/main" id="{E9CD4784-45BA-4279-80BA-F23A55AA143C}"/>
            </a:ext>
          </a:extLst>
        </xdr:cNvPr>
        <xdr:cNvSpPr/>
      </xdr:nvSpPr>
      <xdr:spPr bwMode="auto">
        <a:xfrm>
          <a:off x="27814610" y="9838870"/>
          <a:ext cx="177551" cy="15648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768195</xdr:colOff>
      <xdr:row>16</xdr:row>
      <xdr:rowOff>178516</xdr:rowOff>
    </xdr:from>
    <xdr:to>
      <xdr:col>3</xdr:col>
      <xdr:colOff>168985</xdr:colOff>
      <xdr:row>17</xdr:row>
      <xdr:rowOff>171450</xdr:rowOff>
    </xdr:to>
    <xdr:sp macro="" textlink="">
      <xdr:nvSpPr>
        <xdr:cNvPr id="136" name="六角形 135">
          <a:extLst>
            <a:ext uri="{FF2B5EF4-FFF2-40B4-BE49-F238E27FC236}">
              <a16:creationId xmlns:a16="http://schemas.microsoft.com/office/drawing/2014/main" id="{B5BFFFF8-3C39-429C-953B-B7347B3E5FE4}"/>
            </a:ext>
          </a:extLst>
        </xdr:cNvPr>
        <xdr:cNvSpPr/>
      </xdr:nvSpPr>
      <xdr:spPr bwMode="auto">
        <a:xfrm>
          <a:off x="16535245" y="2909016"/>
          <a:ext cx="169140" cy="1707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168488</xdr:colOff>
      <xdr:row>3</xdr:row>
      <xdr:rowOff>72571</xdr:rowOff>
    </xdr:from>
    <xdr:ext cx="324970" cy="63971"/>
    <xdr:sp macro="" textlink="">
      <xdr:nvSpPr>
        <xdr:cNvPr id="137" name="Text Box 1664">
          <a:extLst>
            <a:ext uri="{FF2B5EF4-FFF2-40B4-BE49-F238E27FC236}">
              <a16:creationId xmlns:a16="http://schemas.microsoft.com/office/drawing/2014/main" id="{A63CFFA1-C340-48CC-99C4-9668B43A4AAD}"/>
            </a:ext>
          </a:extLst>
        </xdr:cNvPr>
        <xdr:cNvSpPr txBox="1">
          <a:spLocks noChangeArrowheads="1"/>
        </xdr:cNvSpPr>
      </xdr:nvSpPr>
      <xdr:spPr bwMode="auto">
        <a:xfrm>
          <a:off x="19523288" y="599621"/>
          <a:ext cx="324970" cy="639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13.1-7.7</a:t>
          </a:r>
        </a:p>
      </xdr:txBody>
    </xdr:sp>
    <xdr:clientData/>
  </xdr:oneCellAnchor>
  <xdr:twoCellAnchor>
    <xdr:from>
      <xdr:col>7</xdr:col>
      <xdr:colOff>140607</xdr:colOff>
      <xdr:row>3</xdr:row>
      <xdr:rowOff>129619</xdr:rowOff>
    </xdr:from>
    <xdr:to>
      <xdr:col>7</xdr:col>
      <xdr:colOff>288017</xdr:colOff>
      <xdr:row>4</xdr:row>
      <xdr:rowOff>46524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id="{67EB0F47-212C-4289-9970-73DDA56D40FE}"/>
            </a:ext>
          </a:extLst>
        </xdr:cNvPr>
        <xdr:cNvSpPr/>
      </xdr:nvSpPr>
      <xdr:spPr bwMode="auto">
        <a:xfrm>
          <a:off x="19495407" y="656669"/>
          <a:ext cx="147410" cy="10105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329102</xdr:colOff>
      <xdr:row>3</xdr:row>
      <xdr:rowOff>135367</xdr:rowOff>
    </xdr:from>
    <xdr:to>
      <xdr:col>7</xdr:col>
      <xdr:colOff>476512</xdr:colOff>
      <xdr:row>4</xdr:row>
      <xdr:rowOff>52272</xdr:rowOff>
    </xdr:to>
    <xdr:sp macro="" textlink="">
      <xdr:nvSpPr>
        <xdr:cNvPr id="139" name="六角形 138">
          <a:extLst>
            <a:ext uri="{FF2B5EF4-FFF2-40B4-BE49-F238E27FC236}">
              <a16:creationId xmlns:a16="http://schemas.microsoft.com/office/drawing/2014/main" id="{47EEE31A-F4EC-4B65-B142-AEA25EBCA339}"/>
            </a:ext>
          </a:extLst>
        </xdr:cNvPr>
        <xdr:cNvSpPr/>
      </xdr:nvSpPr>
      <xdr:spPr bwMode="auto">
        <a:xfrm>
          <a:off x="19683902" y="662417"/>
          <a:ext cx="147410" cy="10105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</xdr:col>
      <xdr:colOff>77743</xdr:colOff>
      <xdr:row>4</xdr:row>
      <xdr:rowOff>38245</xdr:rowOff>
    </xdr:from>
    <xdr:ext cx="153373" cy="122464"/>
    <xdr:sp macro="" textlink="">
      <xdr:nvSpPr>
        <xdr:cNvPr id="140" name="Text Box 1620">
          <a:extLst>
            <a:ext uri="{FF2B5EF4-FFF2-40B4-BE49-F238E27FC236}">
              <a16:creationId xmlns:a16="http://schemas.microsoft.com/office/drawing/2014/main" id="{067F1F95-20F3-4449-929E-D95F7B14CBE2}"/>
            </a:ext>
          </a:extLst>
        </xdr:cNvPr>
        <xdr:cNvSpPr txBox="1">
          <a:spLocks noChangeArrowheads="1"/>
        </xdr:cNvSpPr>
      </xdr:nvSpPr>
      <xdr:spPr bwMode="auto">
        <a:xfrm rot="10391961">
          <a:off x="15908293" y="749445"/>
          <a:ext cx="153373" cy="1224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ングル">
      <a:majorFont>
        <a:latin typeface="Franklin Gothic Medium"/>
        <a:ea typeface=""/>
        <a:cs typeface=""/>
        <a:font script="Jpan" typeface="HG創英角ｺﾞｼｯｸUB"/>
        <a:font script="Hang" typeface="돋움"/>
        <a:font script="Hans" typeface="微软雅黑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/>
        <a:ea typeface=""/>
        <a:cs typeface=""/>
        <a:font script="Jpan" typeface="ＭＳ Ｐゴシック"/>
        <a:font script="Hang" typeface="맑은 고딕"/>
        <a:font script="Hans" typeface="隶书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a:spPr>
      <a:bodyPr vertOverflow="clip" wrap="square" lIns="0" tIns="0" rIns="0" bIns="0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ＭＳ Ｐゴシック"/>
            <a:ea typeface="ＭＳ Ｐゴシック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7163-611A-4129-913B-0635ECAB6B8C}">
  <dimension ref="B1:AR83"/>
  <sheetViews>
    <sheetView tabSelected="1" zoomScale="131" zoomScaleNormal="131" workbookViewId="0">
      <selection activeCell="F10" sqref="F10:G10"/>
    </sheetView>
  </sheetViews>
  <sheetFormatPr defaultColWidth="8.77734375" defaultRowHeight="13.2"/>
  <cols>
    <col min="1" max="1" width="0.77734375" style="398" customWidth="1"/>
    <col min="2" max="15" width="9.88671875" style="398" customWidth="1"/>
    <col min="16" max="16" width="10" style="398" customWidth="1"/>
    <col min="17" max="31" width="9.88671875" style="398" customWidth="1"/>
    <col min="32" max="32" width="8.77734375" style="642"/>
    <col min="33" max="33" width="8.77734375" style="398"/>
    <col min="34" max="34" width="8.44140625" style="398" customWidth="1"/>
    <col min="35" max="16384" width="8.77734375" style="398"/>
  </cols>
  <sheetData>
    <row r="1" spans="2:42" ht="10.5" customHeight="1" thickBot="1">
      <c r="B1" s="532" t="s">
        <v>91</v>
      </c>
      <c r="C1" s="532"/>
      <c r="D1" s="532"/>
      <c r="E1" s="532"/>
      <c r="F1" s="532"/>
      <c r="G1" s="532"/>
      <c r="H1" s="453"/>
      <c r="I1" s="453"/>
      <c r="J1" s="453"/>
      <c r="K1" s="453"/>
      <c r="L1" s="1" t="str">
        <f>B1</f>
        <v>’25BRM531近畿400㎞茨木 海へいこうよほくせつの森　図は７：00ｽﾀｰﾄ｡</v>
      </c>
      <c r="M1" s="399"/>
      <c r="N1" s="399"/>
      <c r="O1" s="399"/>
      <c r="P1" s="399"/>
      <c r="Q1" s="399"/>
      <c r="R1" s="399"/>
      <c r="S1" s="400"/>
      <c r="T1" s="399"/>
      <c r="U1" s="399"/>
      <c r="V1" s="797" t="str">
        <f>B1</f>
        <v>’25BRM531近畿400㎞茨木 海へいこうよほくせつの森　図は７：00ｽﾀｰﾄ｡</v>
      </c>
      <c r="W1" s="797"/>
      <c r="X1" s="797"/>
      <c r="Y1" s="797"/>
      <c r="Z1" s="797"/>
      <c r="AA1" s="797"/>
      <c r="AB1" s="797"/>
      <c r="AC1" s="797"/>
      <c r="AD1" s="797"/>
      <c r="AE1" s="797"/>
      <c r="AF1" s="633">
        <v>1</v>
      </c>
      <c r="AG1" s="399"/>
      <c r="AH1" s="399"/>
      <c r="AI1" s="798" t="s">
        <v>24</v>
      </c>
      <c r="AJ1" s="799"/>
      <c r="AK1" s="799"/>
      <c r="AL1" s="800"/>
      <c r="AM1" s="399"/>
      <c r="AN1" s="399"/>
    </row>
    <row r="2" spans="2:42" ht="13.2" customHeight="1">
      <c r="B2" s="401" t="s">
        <v>22</v>
      </c>
      <c r="C2" s="402" t="s">
        <v>0</v>
      </c>
      <c r="D2" s="801">
        <v>45808.291666666664</v>
      </c>
      <c r="E2" s="802"/>
      <c r="F2" s="404"/>
      <c r="G2" s="362" t="s">
        <v>42</v>
      </c>
      <c r="H2" s="527"/>
      <c r="I2" s="552"/>
      <c r="J2" s="550"/>
      <c r="K2" s="403" t="s">
        <v>52</v>
      </c>
      <c r="L2" s="803">
        <f>$AM7</f>
        <v>31.599999999999994</v>
      </c>
      <c r="M2" s="804"/>
      <c r="N2" s="689"/>
      <c r="O2" s="566"/>
      <c r="P2" s="524" t="s">
        <v>19</v>
      </c>
      <c r="Q2" s="58" t="s">
        <v>64</v>
      </c>
      <c r="R2" s="610"/>
      <c r="S2" s="615">
        <f>S3/15/24+$D$2</f>
        <v>45808.744444444441</v>
      </c>
      <c r="T2" s="101"/>
      <c r="U2" s="612"/>
      <c r="V2" s="125"/>
      <c r="W2" s="12"/>
      <c r="X2" s="805">
        <f>$AM$11</f>
        <v>40.399999999999977</v>
      </c>
      <c r="Y2" s="805"/>
      <c r="Z2" s="111"/>
      <c r="AA2" s="12" t="s">
        <v>84</v>
      </c>
      <c r="AB2" s="48"/>
      <c r="AC2" s="49" t="s">
        <v>85</v>
      </c>
      <c r="AD2" s="126"/>
      <c r="AE2" s="599"/>
      <c r="AF2" s="633">
        <v>2</v>
      </c>
      <c r="AG2" s="407"/>
      <c r="AH2" s="408"/>
      <c r="AI2" s="786" t="s">
        <v>11</v>
      </c>
      <c r="AJ2" s="806"/>
      <c r="AK2" s="786" t="s">
        <v>12</v>
      </c>
      <c r="AL2" s="806"/>
      <c r="AM2" s="786" t="s">
        <v>10</v>
      </c>
      <c r="AN2" s="787"/>
    </row>
    <row r="3" spans="2:42" ht="13.2" customHeight="1" thickBot="1">
      <c r="B3" s="409" t="s">
        <v>15</v>
      </c>
      <c r="C3" s="410" t="s">
        <v>16</v>
      </c>
      <c r="D3" s="411">
        <v>0</v>
      </c>
      <c r="E3" s="690">
        <v>0</v>
      </c>
      <c r="F3" s="412">
        <v>1.2</v>
      </c>
      <c r="G3" s="462">
        <f>E3+F3</f>
        <v>1.2</v>
      </c>
      <c r="H3" s="382">
        <v>1</v>
      </c>
      <c r="I3" s="553">
        <f>G3+H3</f>
        <v>2.2000000000000002</v>
      </c>
      <c r="J3" s="382">
        <v>0.3</v>
      </c>
      <c r="K3" s="531">
        <f>I3+J3</f>
        <v>2.5</v>
      </c>
      <c r="L3" s="667">
        <v>4.7</v>
      </c>
      <c r="M3" s="685">
        <f>K59+L3</f>
        <v>153.49999999999997</v>
      </c>
      <c r="N3" s="537"/>
      <c r="P3" s="90">
        <v>6.2</v>
      </c>
      <c r="Q3" s="392">
        <f>M3+P3</f>
        <v>159.69999999999996</v>
      </c>
      <c r="R3" s="602">
        <v>3.3</v>
      </c>
      <c r="S3" s="32">
        <f>Q3+R3</f>
        <v>162.99999999999997</v>
      </c>
      <c r="T3" s="222">
        <v>1.6</v>
      </c>
      <c r="U3" s="36">
        <f>S3+T3</f>
        <v>164.59999999999997</v>
      </c>
      <c r="V3" s="82">
        <v>6.9</v>
      </c>
      <c r="W3" s="137">
        <f>U59+V3</f>
        <v>339.09999999999991</v>
      </c>
      <c r="X3" s="190">
        <v>1.6</v>
      </c>
      <c r="Y3" s="51">
        <f>W3+X3</f>
        <v>340.69999999999993</v>
      </c>
      <c r="Z3" s="33">
        <v>0.7</v>
      </c>
      <c r="AA3" s="32">
        <f>Y3+Z3</f>
        <v>341.39999999999992</v>
      </c>
      <c r="AB3" s="50">
        <v>6.2</v>
      </c>
      <c r="AC3" s="51">
        <f>AA3+AB3</f>
        <v>347.59999999999991</v>
      </c>
      <c r="AD3" s="650">
        <v>7.3</v>
      </c>
      <c r="AE3" s="36">
        <f>AC3+AD3</f>
        <v>354.89999999999992</v>
      </c>
      <c r="AF3" s="633">
        <v>3</v>
      </c>
      <c r="AG3" s="414" t="s">
        <v>13</v>
      </c>
      <c r="AH3" s="415" t="s">
        <v>6</v>
      </c>
      <c r="AI3" s="788" t="s">
        <v>7</v>
      </c>
      <c r="AJ3" s="789"/>
      <c r="AK3" s="788" t="s">
        <v>7</v>
      </c>
      <c r="AL3" s="789"/>
      <c r="AM3" s="416" t="s">
        <v>8</v>
      </c>
      <c r="AN3" s="417" t="s">
        <v>9</v>
      </c>
    </row>
    <row r="4" spans="2:42" ht="13.2" customHeight="1" thickTop="1">
      <c r="B4" s="418"/>
      <c r="C4" s="419" t="s">
        <v>17</v>
      </c>
      <c r="D4" s="420"/>
      <c r="E4" s="691">
        <f>E3/15/24+$D$2</f>
        <v>45808.291666666664</v>
      </c>
      <c r="F4" s="700"/>
      <c r="G4" s="424">
        <f>G3/15/24+$D$2</f>
        <v>45808.294999999998</v>
      </c>
      <c r="H4" s="482"/>
      <c r="I4" s="424">
        <f>I3/15/24+$D$2</f>
        <v>45808.297777777778</v>
      </c>
      <c r="J4" s="399"/>
      <c r="K4" s="426">
        <f>K3/15/24+$D$2</f>
        <v>45808.298611111109</v>
      </c>
      <c r="L4" s="790">
        <f>AK7</f>
        <v>45808.716666666667</v>
      </c>
      <c r="M4" s="768"/>
      <c r="N4" s="537"/>
      <c r="P4" s="42"/>
      <c r="Q4" s="52">
        <f>Q3/15/24+$D$2</f>
        <v>45808.735277777778</v>
      </c>
      <c r="R4" s="791"/>
      <c r="S4" s="792"/>
      <c r="T4" s="108"/>
      <c r="U4" s="546">
        <f>U3/15/24+$AI$4</f>
        <v>45808.748888888884</v>
      </c>
      <c r="V4" s="16"/>
      <c r="W4" s="41">
        <f>W3/15/24+$D$2</f>
        <v>45809.233611111107</v>
      </c>
      <c r="X4" s="793"/>
      <c r="Y4" s="794"/>
      <c r="Z4" s="155"/>
      <c r="AA4" s="41">
        <f>AA3/15/24+$D$2</f>
        <v>45809.24</v>
      </c>
      <c r="AB4" s="108"/>
      <c r="AC4" s="52">
        <f>AC3/15/24+$D$2</f>
        <v>45809.257222222222</v>
      </c>
      <c r="AD4" s="155"/>
      <c r="AE4" s="39">
        <f>AE3/15/24+$D$2</f>
        <v>45809.277499999997</v>
      </c>
      <c r="AF4" s="633">
        <v>4</v>
      </c>
      <c r="AG4" s="427" t="s">
        <v>14</v>
      </c>
      <c r="AH4" s="428">
        <v>0</v>
      </c>
      <c r="AI4" s="795">
        <f>$D$2</f>
        <v>45808.291666666664</v>
      </c>
      <c r="AJ4" s="795"/>
      <c r="AK4" s="796">
        <f>$D$2+0.5/24</f>
        <v>45808.3125</v>
      </c>
      <c r="AL4" s="796"/>
      <c r="AM4" s="429">
        <f>AH5-AH4</f>
        <v>51.499999999999993</v>
      </c>
      <c r="AN4" s="430">
        <f>AM4/(AK5-AI4)/24</f>
        <v>14.507042253330832</v>
      </c>
    </row>
    <row r="5" spans="2:42" ht="13.2" customHeight="1">
      <c r="B5" s="431" t="s">
        <v>2</v>
      </c>
      <c r="C5" s="432" t="s">
        <v>21</v>
      </c>
      <c r="D5" s="433"/>
      <c r="E5" s="692">
        <v>14</v>
      </c>
      <c r="F5" s="491"/>
      <c r="G5" s="434">
        <v>15</v>
      </c>
      <c r="H5" s="482"/>
      <c r="I5" s="434">
        <v>17</v>
      </c>
      <c r="J5" s="399"/>
      <c r="K5" s="435">
        <v>24</v>
      </c>
      <c r="L5" s="668"/>
      <c r="M5" s="686">
        <f>M3/15/24+$D$2</f>
        <v>45808.718055555553</v>
      </c>
      <c r="N5" s="537"/>
      <c r="P5" s="42"/>
      <c r="Q5" s="98">
        <v>9</v>
      </c>
      <c r="R5" s="780"/>
      <c r="S5" s="781"/>
      <c r="T5" s="108"/>
      <c r="U5" s="97">
        <v>2</v>
      </c>
      <c r="V5" s="16"/>
      <c r="W5" s="99">
        <v>85</v>
      </c>
      <c r="X5" s="782">
        <f>$AK11</f>
        <v>45809.244999999995</v>
      </c>
      <c r="Y5" s="783"/>
      <c r="Z5" s="1"/>
      <c r="AA5" s="99">
        <v>7</v>
      </c>
      <c r="AB5" s="53"/>
      <c r="AC5" s="98">
        <v>5</v>
      </c>
      <c r="AD5" s="1"/>
      <c r="AE5" s="97">
        <v>7</v>
      </c>
      <c r="AF5" s="633">
        <v>5</v>
      </c>
      <c r="AG5" s="427">
        <v>1</v>
      </c>
      <c r="AH5" s="428">
        <f>K27</f>
        <v>51.499999999999993</v>
      </c>
      <c r="AI5" s="778">
        <f>(AH5+0)/34/24+$D$2+0/24/60</f>
        <v>45808.354779411762</v>
      </c>
      <c r="AJ5" s="778"/>
      <c r="AK5" s="778">
        <f>(AH5+0)/15/24+$D$2+7/24/60</f>
        <v>45808.439583333333</v>
      </c>
      <c r="AL5" s="778"/>
      <c r="AM5" s="429">
        <f>AH6-AH5</f>
        <v>30.4</v>
      </c>
      <c r="AN5" s="430">
        <f>AM5/(AK6-AK5)/24</f>
        <v>15.778546712567598</v>
      </c>
    </row>
    <row r="6" spans="2:42" ht="13.2" customHeight="1">
      <c r="B6" s="422"/>
      <c r="C6" s="359"/>
      <c r="D6" s="433" t="s">
        <v>1</v>
      </c>
      <c r="E6" s="441"/>
      <c r="F6" s="437"/>
      <c r="G6" s="444"/>
      <c r="H6" s="399"/>
      <c r="I6" s="445"/>
      <c r="J6" s="399"/>
      <c r="K6" s="443"/>
      <c r="L6" s="669"/>
      <c r="M6" s="687">
        <v>6</v>
      </c>
      <c r="N6" s="537"/>
      <c r="P6" s="42"/>
      <c r="Q6" s="61"/>
      <c r="R6" s="784"/>
      <c r="S6" s="785"/>
      <c r="T6" s="108"/>
      <c r="U6" s="47"/>
      <c r="V6" s="16"/>
      <c r="W6" s="1"/>
      <c r="X6" s="648"/>
      <c r="Y6" s="52">
        <f>Y3/15/24+$D$2</f>
        <v>45809.23805555555</v>
      </c>
      <c r="Z6" s="42"/>
      <c r="AA6" s="42"/>
      <c r="AB6" s="108"/>
      <c r="AC6" s="62"/>
      <c r="AD6" s="1"/>
      <c r="AE6" s="84"/>
      <c r="AF6" s="633">
        <v>6</v>
      </c>
      <c r="AG6" s="439">
        <v>2</v>
      </c>
      <c r="AH6" s="440">
        <f>I35</f>
        <v>81.899999999999991</v>
      </c>
      <c r="AI6" s="778">
        <f>(AH6+0)/34/24+$D$2+0/24/60</f>
        <v>45808.392034313722</v>
      </c>
      <c r="AJ6" s="778"/>
      <c r="AK6" s="778">
        <f>(AH6+0)/15/24+$D$2+1/24/60</f>
        <v>45808.519861111112</v>
      </c>
      <c r="AL6" s="778"/>
      <c r="AM6" s="429">
        <f t="shared" ref="AM6:AM9" si="0">AH7-AH6</f>
        <v>71.59999999999998</v>
      </c>
      <c r="AN6" s="430">
        <f t="shared" ref="AN6:AN13" si="1">AM6/(AK7-AK6)/24</f>
        <v>15.15878616797791</v>
      </c>
    </row>
    <row r="7" spans="2:42" ht="13.2" customHeight="1">
      <c r="B7" s="431" t="s">
        <v>4</v>
      </c>
      <c r="C7" s="359"/>
      <c r="D7" s="433"/>
      <c r="E7" s="441"/>
      <c r="F7" s="477"/>
      <c r="G7" s="701"/>
      <c r="H7" s="359"/>
      <c r="I7" s="444"/>
      <c r="J7" s="399"/>
      <c r="K7" s="446"/>
      <c r="L7" s="669"/>
      <c r="M7" s="441"/>
      <c r="N7" s="537"/>
      <c r="P7" s="42"/>
      <c r="Q7" s="61"/>
      <c r="R7" s="108"/>
      <c r="S7" s="217"/>
      <c r="T7" s="53"/>
      <c r="U7" s="47"/>
      <c r="V7" s="16"/>
      <c r="W7" s="1"/>
      <c r="X7" s="56"/>
      <c r="Y7" s="98">
        <v>21</v>
      </c>
      <c r="Z7" s="42"/>
      <c r="AA7" s="42"/>
      <c r="AB7" s="108" t="s">
        <v>1</v>
      </c>
      <c r="AC7" s="107"/>
      <c r="AD7" s="1"/>
      <c r="AE7" s="84"/>
      <c r="AF7" s="633">
        <v>7</v>
      </c>
      <c r="AG7" s="427">
        <v>3</v>
      </c>
      <c r="AH7" s="440">
        <f>M3</f>
        <v>153.49999999999997</v>
      </c>
      <c r="AI7" s="778">
        <f>(AH7+0)/34/24+$D$2+0/24/60</f>
        <v>45808.479779411762</v>
      </c>
      <c r="AJ7" s="778"/>
      <c r="AK7" s="778">
        <f>(AH7+0)/15/24+$D$2-2/24/60</f>
        <v>45808.716666666667</v>
      </c>
      <c r="AL7" s="778"/>
      <c r="AM7" s="429">
        <f>AH8-AH7</f>
        <v>31.599999999999994</v>
      </c>
      <c r="AN7" s="430">
        <f t="shared" si="1"/>
        <v>13.130193906079695</v>
      </c>
    </row>
    <row r="8" spans="2:42" ht="13.2" customHeight="1">
      <c r="B8" s="449"/>
      <c r="C8" s="713"/>
      <c r="D8" s="593"/>
      <c r="E8" s="596"/>
      <c r="F8" s="702"/>
      <c r="G8" s="703"/>
      <c r="H8" s="359"/>
      <c r="I8" s="445"/>
      <c r="J8" s="684"/>
      <c r="K8" s="443"/>
      <c r="L8" s="669" t="s">
        <v>19</v>
      </c>
      <c r="M8" s="441"/>
      <c r="N8" s="537"/>
      <c r="P8" s="8"/>
      <c r="Q8" s="318"/>
      <c r="R8" s="108"/>
      <c r="S8" s="42"/>
      <c r="T8" s="613"/>
      <c r="U8" s="614"/>
      <c r="V8" s="16"/>
      <c r="W8" s="1"/>
      <c r="X8" s="56"/>
      <c r="Y8" s="60"/>
      <c r="Z8" s="42"/>
      <c r="AA8" s="42"/>
      <c r="AB8" s="277"/>
      <c r="AC8" s="107"/>
      <c r="AD8" s="1"/>
      <c r="AE8" s="84"/>
      <c r="AF8" s="633">
        <v>8</v>
      </c>
      <c r="AG8" s="439">
        <v>4</v>
      </c>
      <c r="AH8" s="447">
        <f>S11</f>
        <v>185.09999999999997</v>
      </c>
      <c r="AI8" s="730">
        <f>(AH8+0)/34/24+$D$2+2/24/60</f>
        <v>45808.519893790843</v>
      </c>
      <c r="AJ8" s="730"/>
      <c r="AK8" s="730">
        <f>(AH8+0)/15/24+$D$2+16/24/60</f>
        <v>45808.816944444443</v>
      </c>
      <c r="AL8" s="730"/>
      <c r="AM8" s="429">
        <f t="shared" si="0"/>
        <v>21.199999999999989</v>
      </c>
      <c r="AN8" s="430">
        <f t="shared" si="1"/>
        <v>16.781002638099746</v>
      </c>
    </row>
    <row r="9" spans="2:42" ht="13.2" customHeight="1" thickBot="1">
      <c r="B9" s="450" t="s">
        <v>5</v>
      </c>
      <c r="C9" s="779">
        <f>AM4</f>
        <v>51.499999999999993</v>
      </c>
      <c r="D9" s="779"/>
      <c r="E9" s="693"/>
      <c r="F9" s="454"/>
      <c r="G9" s="704"/>
      <c r="H9" s="485" t="s">
        <v>50</v>
      </c>
      <c r="I9" s="455"/>
      <c r="J9" s="485"/>
      <c r="K9" s="452"/>
      <c r="L9" s="670"/>
      <c r="M9" s="688"/>
      <c r="N9" s="534"/>
      <c r="O9" s="662"/>
      <c r="P9" s="5"/>
      <c r="Q9" s="70"/>
      <c r="R9" s="63"/>
      <c r="S9" s="86"/>
      <c r="T9" s="63"/>
      <c r="U9" s="7"/>
      <c r="V9" s="180"/>
      <c r="W9" s="86"/>
      <c r="X9" s="57"/>
      <c r="Y9" s="214"/>
      <c r="Z9" s="5"/>
      <c r="AA9" s="5"/>
      <c r="AB9" s="63"/>
      <c r="AC9" s="59"/>
      <c r="AD9" s="1"/>
      <c r="AE9" s="84"/>
      <c r="AF9" s="633">
        <v>9</v>
      </c>
      <c r="AG9" s="427">
        <v>5</v>
      </c>
      <c r="AH9" s="447">
        <f>Q19</f>
        <v>206.29999999999995</v>
      </c>
      <c r="AI9" s="730">
        <f>(AH9+0)/34/24+$D$2+2/24/60</f>
        <v>45808.545874183001</v>
      </c>
      <c r="AJ9" s="730"/>
      <c r="AK9" s="730">
        <f>(AH9+0)/15/24+$D$2+7/24/60</f>
        <v>45808.869583333333</v>
      </c>
      <c r="AL9" s="730"/>
      <c r="AM9" s="429">
        <f t="shared" si="0"/>
        <v>59.699999999999989</v>
      </c>
      <c r="AN9" s="430">
        <f t="shared" si="1"/>
        <v>14.937447873094257</v>
      </c>
    </row>
    <row r="10" spans="2:42" ht="13.2" customHeight="1">
      <c r="B10" s="364"/>
      <c r="C10" s="365" t="s">
        <v>43</v>
      </c>
      <c r="D10" s="404"/>
      <c r="E10" s="365"/>
      <c r="F10" s="772"/>
      <c r="G10" s="773"/>
      <c r="H10" s="527"/>
      <c r="I10" s="405" t="s">
        <v>51</v>
      </c>
      <c r="J10" s="527"/>
      <c r="K10" s="406"/>
      <c r="L10" s="671"/>
      <c r="M10" s="362"/>
      <c r="N10" s="404"/>
      <c r="O10" s="365"/>
      <c r="P10" s="715"/>
      <c r="Q10" s="362"/>
      <c r="R10" s="774">
        <f>$AM8</f>
        <v>21.199999999999989</v>
      </c>
      <c r="S10" s="775"/>
      <c r="U10" s="545"/>
      <c r="V10" s="758"/>
      <c r="W10" s="759"/>
      <c r="X10" s="182"/>
      <c r="Y10" s="49" t="s">
        <v>86</v>
      </c>
      <c r="Z10" s="183"/>
      <c r="AA10" s="184" t="s">
        <v>88</v>
      </c>
      <c r="AB10" s="776">
        <f>AM$12</f>
        <v>21.699999999999989</v>
      </c>
      <c r="AC10" s="777"/>
      <c r="AD10" s="114"/>
      <c r="AE10" s="18" t="s">
        <v>87</v>
      </c>
      <c r="AF10" s="633">
        <v>10</v>
      </c>
      <c r="AG10" s="439">
        <v>6</v>
      </c>
      <c r="AH10" s="428">
        <f>M35</f>
        <v>265.99999999999994</v>
      </c>
      <c r="AI10" s="771">
        <f>(AH10+0)/34/24+$D$2+5/24/60</f>
        <v>45808.621119281037</v>
      </c>
      <c r="AJ10" s="771"/>
      <c r="AK10" s="771">
        <f>(AH10+0)/15/24+$D$2+8/24/60</f>
        <v>45809.036111111112</v>
      </c>
      <c r="AL10" s="771"/>
      <c r="AM10" s="429">
        <f>AH11-AH10</f>
        <v>74.699999999999989</v>
      </c>
      <c r="AN10" s="430">
        <f>AM10/(AK11-AK10)/24</f>
        <v>14.900265957871234</v>
      </c>
    </row>
    <row r="11" spans="2:42" ht="13.2" customHeight="1">
      <c r="B11" s="413">
        <v>1</v>
      </c>
      <c r="C11" s="457">
        <f>K3+B11</f>
        <v>3.5</v>
      </c>
      <c r="D11" s="412">
        <v>1.6</v>
      </c>
      <c r="E11" s="378">
        <f>C11+D11</f>
        <v>5.0999999999999996</v>
      </c>
      <c r="F11" s="536">
        <v>3.1</v>
      </c>
      <c r="G11" s="380">
        <f>E11+F11</f>
        <v>8.1999999999999993</v>
      </c>
      <c r="H11" s="381">
        <v>0.8</v>
      </c>
      <c r="I11" s="380">
        <f>G11+H11</f>
        <v>9</v>
      </c>
      <c r="J11" s="459">
        <v>0.4</v>
      </c>
      <c r="K11" s="383">
        <f>I11+J11</f>
        <v>9.4</v>
      </c>
      <c r="L11" s="369">
        <v>3.7</v>
      </c>
      <c r="M11" s="597">
        <f>U3+L11</f>
        <v>168.29999999999995</v>
      </c>
      <c r="N11" s="458">
        <v>9.9</v>
      </c>
      <c r="O11" s="378">
        <f>M11+N11</f>
        <v>178.19999999999996</v>
      </c>
      <c r="P11" s="412">
        <v>3</v>
      </c>
      <c r="Q11" s="380">
        <f>O11+P11</f>
        <v>181.19999999999996</v>
      </c>
      <c r="R11" s="511">
        <v>3.9</v>
      </c>
      <c r="S11" s="380">
        <f>Q11+R11</f>
        <v>185.09999999999997</v>
      </c>
      <c r="U11" s="545"/>
      <c r="V11" s="37">
        <v>1.7</v>
      </c>
      <c r="W11" s="32">
        <f>AE3+V11</f>
        <v>356.59999999999991</v>
      </c>
      <c r="X11" s="67">
        <v>16.8</v>
      </c>
      <c r="Y11" s="51">
        <f>W11+X11</f>
        <v>373.39999999999992</v>
      </c>
      <c r="Z11" s="35">
        <v>7</v>
      </c>
      <c r="AA11" s="32">
        <f>Y11+Z11</f>
        <v>380.39999999999992</v>
      </c>
      <c r="AB11" s="190">
        <v>0.7</v>
      </c>
      <c r="AC11" s="51">
        <f>AA11+AB11</f>
        <v>381.09999999999991</v>
      </c>
      <c r="AD11" s="35">
        <v>0.9</v>
      </c>
      <c r="AE11" s="36">
        <f>AC11+AD11</f>
        <v>381.99999999999989</v>
      </c>
      <c r="AF11" s="633">
        <v>11</v>
      </c>
      <c r="AG11" s="427">
        <v>7</v>
      </c>
      <c r="AH11" s="428">
        <f>Y3</f>
        <v>340.69999999999993</v>
      </c>
      <c r="AI11" s="730">
        <f>(AH11+0)/34/24+$D$2+2/24/60</f>
        <v>45808.710580065352</v>
      </c>
      <c r="AJ11" s="730"/>
      <c r="AK11" s="730">
        <f>(AH11+0)/15/24+$D$2+10/24/60</f>
        <v>45809.244999999995</v>
      </c>
      <c r="AL11" s="730"/>
      <c r="AM11" s="429">
        <f>AH12-AH11</f>
        <v>40.399999999999977</v>
      </c>
      <c r="AN11" s="430">
        <f t="shared" si="1"/>
        <v>15.1879699239612</v>
      </c>
    </row>
    <row r="12" spans="2:42" ht="13.2" customHeight="1">
      <c r="B12" s="463"/>
      <c r="C12" s="464">
        <f>C11/15/24+$D$2</f>
        <v>45808.301388888889</v>
      </c>
      <c r="D12" s="437"/>
      <c r="E12" s="466">
        <f>E11/15/24+$D$2</f>
        <v>45808.305833333332</v>
      </c>
      <c r="F12" s="705"/>
      <c r="G12" s="465">
        <f>G11/15/24+$D$2</f>
        <v>45808.314444444441</v>
      </c>
      <c r="H12" s="551"/>
      <c r="I12" s="465">
        <f>I11/15/24+$D$2</f>
        <v>45808.316666666666</v>
      </c>
      <c r="J12" s="551"/>
      <c r="K12" s="467">
        <f>K11/15/24+$D$2</f>
        <v>45808.317777777775</v>
      </c>
      <c r="L12" s="422"/>
      <c r="M12" s="424">
        <f>M11/15/24+$D$2</f>
        <v>45808.759166666663</v>
      </c>
      <c r="N12" s="425"/>
      <c r="O12" s="421">
        <f>O11/15/24+$D$2</f>
        <v>45808.786666666667</v>
      </c>
      <c r="P12" s="423"/>
      <c r="Q12" s="424">
        <f>Q11/15/24+$D$2</f>
        <v>45808.794999999998</v>
      </c>
      <c r="R12" s="768">
        <f>AK$8</f>
        <v>45808.816944444443</v>
      </c>
      <c r="S12" s="763"/>
      <c r="U12" s="545"/>
      <c r="V12" s="16"/>
      <c r="W12" s="41">
        <f>W11/15/24+$D$2</f>
        <v>45809.282222222217</v>
      </c>
      <c r="X12" s="108"/>
      <c r="Y12" s="52">
        <f>Y11/15/24+$D$2</f>
        <v>45809.328888888886</v>
      </c>
      <c r="Z12" s="199"/>
      <c r="AA12" s="41">
        <f>AA11/15/24+$D$2</f>
        <v>45809.348333333328</v>
      </c>
      <c r="AB12" s="769">
        <f>$AK12</f>
        <v>45809.355833333335</v>
      </c>
      <c r="AC12" s="770"/>
      <c r="AD12" s="3"/>
      <c r="AE12" s="651">
        <f>AE11/15/24+$D$2</f>
        <v>45809.352777777778</v>
      </c>
      <c r="AF12" s="633">
        <v>12</v>
      </c>
      <c r="AG12" s="439">
        <v>8</v>
      </c>
      <c r="AH12" s="428">
        <f>AC11</f>
        <v>381.09999999999991</v>
      </c>
      <c r="AI12" s="771">
        <f>(AH12+0)/34/24+$D$2+5/24/60</f>
        <v>45808.762173202609</v>
      </c>
      <c r="AJ12" s="771"/>
      <c r="AK12" s="771">
        <f>(AH12+0)/15/24+$D$2+8/24/60</f>
        <v>45809.355833333335</v>
      </c>
      <c r="AL12" s="771"/>
      <c r="AM12" s="429">
        <f>AH13-AH12</f>
        <v>21.699999999999989</v>
      </c>
      <c r="AN12" s="430">
        <f>AM12/(AK13-AK12)/24</f>
        <v>14.863013699601931</v>
      </c>
      <c r="AP12" s="1"/>
    </row>
    <row r="13" spans="2:42" ht="13.2" customHeight="1">
      <c r="B13" s="463"/>
      <c r="C13" s="436">
        <v>27</v>
      </c>
      <c r="D13" s="469"/>
      <c r="E13" s="436">
        <v>36</v>
      </c>
      <c r="F13" s="469"/>
      <c r="G13" s="434">
        <v>202</v>
      </c>
      <c r="I13" s="434">
        <v>243</v>
      </c>
      <c r="J13" s="399"/>
      <c r="K13" s="435">
        <v>243</v>
      </c>
      <c r="L13" s="422"/>
      <c r="M13" s="98">
        <v>4</v>
      </c>
      <c r="N13" s="437"/>
      <c r="O13" s="436">
        <v>2</v>
      </c>
      <c r="P13" s="437"/>
      <c r="Q13" s="434">
        <v>5</v>
      </c>
      <c r="R13" s="598"/>
      <c r="S13" s="424">
        <f>S11/15/24+$D$2</f>
        <v>45808.805833333332</v>
      </c>
      <c r="U13" s="545"/>
      <c r="V13" s="16"/>
      <c r="W13" s="99">
        <v>8</v>
      </c>
      <c r="X13" s="53"/>
      <c r="Y13" s="98">
        <v>1</v>
      </c>
      <c r="Z13" s="1"/>
      <c r="AA13" s="99">
        <v>1</v>
      </c>
      <c r="AB13" s="648"/>
      <c r="AC13" s="52">
        <f>AC11/15/24+$D$2</f>
        <v>45809.350277777776</v>
      </c>
      <c r="AD13" s="207"/>
      <c r="AE13" s="97">
        <v>0</v>
      </c>
      <c r="AF13" s="633">
        <v>13</v>
      </c>
      <c r="AG13" s="468" t="s">
        <v>30</v>
      </c>
      <c r="AH13" s="202">
        <f>AC27</f>
        <v>402.7999999999999</v>
      </c>
      <c r="AI13" s="764">
        <f>AI18</f>
        <v>45808.797222222223</v>
      </c>
      <c r="AJ13" s="764"/>
      <c r="AK13" s="764">
        <f>AK18</f>
        <v>45809.416666666664</v>
      </c>
      <c r="AL13" s="764"/>
      <c r="AM13" s="429">
        <f>AH14-AH13</f>
        <v>0.60000000000002274</v>
      </c>
      <c r="AN13" s="430">
        <f t="shared" si="1"/>
        <v>0.60000000003494736</v>
      </c>
    </row>
    <row r="14" spans="2:42" ht="13.2" customHeight="1">
      <c r="B14" s="463"/>
      <c r="C14" s="442"/>
      <c r="D14" s="437"/>
      <c r="E14" s="533"/>
      <c r="F14" s="425"/>
      <c r="G14" s="444"/>
      <c r="H14" s="399"/>
      <c r="I14" s="445"/>
      <c r="J14" s="399"/>
      <c r="K14" s="443"/>
      <c r="L14" s="463"/>
      <c r="M14" s="444"/>
      <c r="N14" s="537"/>
      <c r="P14" s="425"/>
      <c r="Q14" s="444"/>
      <c r="R14" s="441"/>
      <c r="S14" s="98">
        <v>16</v>
      </c>
      <c r="U14" s="545"/>
      <c r="V14" s="79"/>
      <c r="W14" s="3"/>
      <c r="X14" s="66"/>
      <c r="Y14" s="62"/>
      <c r="Z14" s="42"/>
      <c r="AA14" s="42"/>
      <c r="AB14" s="56"/>
      <c r="AC14" s="98">
        <v>1</v>
      </c>
      <c r="AD14" s="42"/>
      <c r="AE14" s="47"/>
      <c r="AF14" s="633">
        <v>14</v>
      </c>
      <c r="AG14" s="649" t="s">
        <v>41</v>
      </c>
      <c r="AH14" s="209">
        <f>W35</f>
        <v>403.39999999999992</v>
      </c>
      <c r="AI14" s="765">
        <f>AK13-4/24</f>
        <v>45809.25</v>
      </c>
      <c r="AJ14" s="765"/>
      <c r="AK14" s="766">
        <f>AK13+1/24</f>
        <v>45809.458333333328</v>
      </c>
      <c r="AL14" s="767"/>
      <c r="AM14" s="390" t="s">
        <v>18</v>
      </c>
      <c r="AN14" s="658" t="s">
        <v>18</v>
      </c>
    </row>
    <row r="15" spans="2:42" ht="13.2" customHeight="1">
      <c r="B15" s="463" t="s">
        <v>1</v>
      </c>
      <c r="C15" s="479"/>
      <c r="D15" s="437"/>
      <c r="E15" s="482"/>
      <c r="F15" s="425" t="s">
        <v>1</v>
      </c>
      <c r="G15" s="444"/>
      <c r="H15" s="399"/>
      <c r="I15" s="445" t="s">
        <v>1</v>
      </c>
      <c r="J15" s="399"/>
      <c r="K15" s="443" t="s">
        <v>1</v>
      </c>
      <c r="L15" s="463"/>
      <c r="M15" s="444"/>
      <c r="N15" s="537"/>
      <c r="P15" s="425"/>
      <c r="Q15" s="444"/>
      <c r="R15" s="441"/>
      <c r="S15" s="483"/>
      <c r="U15" s="545"/>
      <c r="V15" s="102"/>
      <c r="W15" s="11"/>
      <c r="X15" s="108"/>
      <c r="Y15" s="107"/>
      <c r="Z15" s="42"/>
      <c r="AA15" s="42"/>
      <c r="AB15" s="56"/>
      <c r="AC15" s="60"/>
      <c r="AD15" s="42"/>
      <c r="AE15" s="47"/>
      <c r="AF15" s="633"/>
      <c r="AG15" s="95"/>
      <c r="AH15" s="472"/>
      <c r="AI15" s="473"/>
      <c r="AJ15" s="473" t="s">
        <v>31</v>
      </c>
      <c r="AK15" s="473"/>
      <c r="AL15" s="473"/>
      <c r="AM15" s="474"/>
      <c r="AN15" s="475"/>
    </row>
    <row r="16" spans="2:42" ht="13.2" customHeight="1">
      <c r="B16" s="463"/>
      <c r="C16" s="442"/>
      <c r="D16" s="437"/>
      <c r="E16" s="359"/>
      <c r="F16" s="425"/>
      <c r="G16" s="444"/>
      <c r="H16" s="442"/>
      <c r="I16" s="554"/>
      <c r="J16" s="442"/>
      <c r="K16" s="541"/>
      <c r="L16" s="463"/>
      <c r="M16" s="444"/>
      <c r="N16" s="537"/>
      <c r="P16" s="425"/>
      <c r="Q16" s="444"/>
      <c r="R16" s="540"/>
      <c r="S16" s="483"/>
      <c r="U16" s="545"/>
      <c r="V16" s="102"/>
      <c r="W16" s="42"/>
      <c r="X16" s="108"/>
      <c r="Y16" s="107"/>
      <c r="Z16" s="42"/>
      <c r="AA16" s="1"/>
      <c r="AB16" s="56"/>
      <c r="AC16" s="60"/>
      <c r="AD16" s="42"/>
      <c r="AE16" s="84"/>
      <c r="AF16" s="634"/>
      <c r="AG16" s="399"/>
      <c r="AH16" s="399" t="s">
        <v>32</v>
      </c>
      <c r="AI16" s="757">
        <f>(5+53/60)/24+$D$2</f>
        <v>45808.536805555552</v>
      </c>
      <c r="AJ16" s="757"/>
      <c r="AK16" s="757">
        <f>13.5/24+$D$2</f>
        <v>45808.854166666664</v>
      </c>
      <c r="AL16" s="757"/>
      <c r="AM16" s="399"/>
      <c r="AN16" s="399"/>
    </row>
    <row r="17" spans="2:42" ht="13.2" customHeight="1" thickBot="1">
      <c r="B17" s="484"/>
      <c r="C17" s="451"/>
      <c r="D17" s="454"/>
      <c r="E17" s="451"/>
      <c r="F17" s="454"/>
      <c r="G17" s="455"/>
      <c r="H17" s="485"/>
      <c r="I17"/>
      <c r="J17" s="485"/>
      <c r="K17" s="452"/>
      <c r="L17" s="484"/>
      <c r="M17" s="455"/>
      <c r="N17" s="534"/>
      <c r="P17" s="486"/>
      <c r="Q17" s="455"/>
      <c r="R17" s="520"/>
      <c r="S17" s="487"/>
      <c r="U17" s="545"/>
      <c r="V17" s="102"/>
      <c r="W17" s="42"/>
      <c r="X17" s="64"/>
      <c r="Y17" s="59"/>
      <c r="Z17" s="6"/>
      <c r="AA17" s="5"/>
      <c r="AB17" s="57"/>
      <c r="AC17" s="214"/>
      <c r="AD17" s="6"/>
      <c r="AE17" s="7"/>
      <c r="AF17" s="635"/>
      <c r="AG17" s="399"/>
      <c r="AH17" s="399" t="s">
        <v>33</v>
      </c>
      <c r="AI17" s="755">
        <f>9/24+$D$2</f>
        <v>45808.666666666664</v>
      </c>
      <c r="AJ17" s="756"/>
      <c r="AK17" s="757">
        <f>20/24+$D$2</f>
        <v>45809.125</v>
      </c>
      <c r="AL17" s="757"/>
      <c r="AM17" s="399"/>
      <c r="AN17" s="399"/>
    </row>
    <row r="18" spans="2:42" ht="13.2" customHeight="1">
      <c r="B18" s="542"/>
      <c r="C18" s="365"/>
      <c r="D18" s="404"/>
      <c r="E18" s="365"/>
      <c r="F18" s="706" t="s">
        <v>44</v>
      </c>
      <c r="G18" s="405"/>
      <c r="H18" s="363"/>
      <c r="I18" s="362" t="s">
        <v>45</v>
      </c>
      <c r="J18" s="363"/>
      <c r="K18" s="368"/>
      <c r="L18" s="758"/>
      <c r="M18" s="759"/>
      <c r="N18" s="523" t="s">
        <v>19</v>
      </c>
      <c r="O18" s="12"/>
      <c r="P18" s="760">
        <f>$AM9</f>
        <v>59.699999999999989</v>
      </c>
      <c r="Q18" s="761"/>
      <c r="R18" s="397"/>
      <c r="S18" s="362" t="s">
        <v>65</v>
      </c>
      <c r="T18" s="397"/>
      <c r="U18" s="456" t="s">
        <v>66</v>
      </c>
      <c r="V18" s="749"/>
      <c r="W18" s="750"/>
      <c r="X18" s="101"/>
      <c r="Y18" s="58"/>
      <c r="Z18" s="111"/>
      <c r="AA18" s="12"/>
      <c r="AB18" s="101"/>
      <c r="AC18" s="58"/>
      <c r="AD18" s="218"/>
      <c r="AE18" s="18"/>
      <c r="AF18" s="636"/>
      <c r="AG18" s="399"/>
      <c r="AH18" s="399" t="s">
        <v>34</v>
      </c>
      <c r="AI18" s="757">
        <f>(12+8/60)/24+$D$2</f>
        <v>45808.797222222223</v>
      </c>
      <c r="AJ18" s="757"/>
      <c r="AK18" s="757">
        <f>27/24+$D$2</f>
        <v>45809.416666666664</v>
      </c>
      <c r="AL18" s="757"/>
      <c r="AM18" s="399"/>
      <c r="AN18" s="399"/>
    </row>
    <row r="19" spans="2:42" ht="13.2" customHeight="1">
      <c r="B19" s="413">
        <v>0.9</v>
      </c>
      <c r="C19" s="496">
        <f>K11+B19</f>
        <v>10.3</v>
      </c>
      <c r="D19" s="547">
        <v>0.8</v>
      </c>
      <c r="E19" s="378">
        <f>C19+D19</f>
        <v>11.100000000000001</v>
      </c>
      <c r="F19" s="707">
        <v>0.2</v>
      </c>
      <c r="G19" s="380">
        <f>E19+F19</f>
        <v>11.3</v>
      </c>
      <c r="H19" s="459">
        <v>6.6</v>
      </c>
      <c r="I19" s="497">
        <f>G19+H19</f>
        <v>17.899999999999999</v>
      </c>
      <c r="J19" s="459">
        <v>3</v>
      </c>
      <c r="K19" s="460">
        <f>I19+J19</f>
        <v>20.9</v>
      </c>
      <c r="L19" s="558">
        <v>4</v>
      </c>
      <c r="M19" s="378">
        <f>S11+L19</f>
        <v>189.09999999999997</v>
      </c>
      <c r="N19" s="412">
        <v>3</v>
      </c>
      <c r="O19" s="378">
        <f>M19+N19</f>
        <v>192.09999999999997</v>
      </c>
      <c r="P19" s="461">
        <v>14.2</v>
      </c>
      <c r="Q19" s="380">
        <f>O19+P19</f>
        <v>206.29999999999995</v>
      </c>
      <c r="R19" s="459">
        <v>2.6</v>
      </c>
      <c r="S19" s="380">
        <f>Q19+R19</f>
        <v>208.89999999999995</v>
      </c>
      <c r="T19" s="459">
        <v>3.5</v>
      </c>
      <c r="U19" s="383">
        <f>S19+T19</f>
        <v>212.39999999999995</v>
      </c>
      <c r="V19" s="652">
        <v>11.7</v>
      </c>
      <c r="W19" s="32">
        <f>AE11+V19</f>
        <v>393.69999999999987</v>
      </c>
      <c r="X19" s="222">
        <v>0.9</v>
      </c>
      <c r="Y19" s="76">
        <f>W19+X19</f>
        <v>394.59999999999985</v>
      </c>
      <c r="Z19" s="653">
        <v>1.6</v>
      </c>
      <c r="AA19" s="32">
        <f>Y19+Z19</f>
        <v>396.19999999999987</v>
      </c>
      <c r="AB19" s="222">
        <v>1.1000000000000001</v>
      </c>
      <c r="AC19" s="51">
        <f>AA19+AB19</f>
        <v>397.2999999999999</v>
      </c>
      <c r="AD19" s="73">
        <v>1.5</v>
      </c>
      <c r="AE19" s="80">
        <f>AC19+AD19</f>
        <v>398.7999999999999</v>
      </c>
      <c r="AF19" s="637"/>
      <c r="AG19" s="399"/>
      <c r="AH19" s="399" t="s">
        <v>35</v>
      </c>
      <c r="AI19" s="757">
        <f>(18+48/60)/24+$D$2</f>
        <v>45809.074999999997</v>
      </c>
      <c r="AJ19" s="757"/>
      <c r="AK19" s="757">
        <f>40/24+$D$2</f>
        <v>45809.958333333328</v>
      </c>
      <c r="AL19" s="757"/>
      <c r="AM19" s="399"/>
      <c r="AN19" s="399"/>
    </row>
    <row r="20" spans="2:42" ht="13.2" customHeight="1">
      <c r="B20" s="543"/>
      <c r="C20" s="720">
        <f>C19/15/24+$D$2</f>
        <v>45808.320277777777</v>
      </c>
      <c r="D20" s="425"/>
      <c r="E20" s="421">
        <f>E19/15/24+$D$2</f>
        <v>45808.322499999995</v>
      </c>
      <c r="F20" s="437"/>
      <c r="G20" s="424">
        <f>G19/15/24+$D$2</f>
        <v>45808.323055555556</v>
      </c>
      <c r="H20" s="442"/>
      <c r="I20" s="424">
        <f>I19/15/24+$D$2</f>
        <v>45808.34138888889</v>
      </c>
      <c r="J20" s="442"/>
      <c r="K20" s="426">
        <f>K19/15/24+$D$2</f>
        <v>45808.349722222221</v>
      </c>
      <c r="L20" s="422"/>
      <c r="M20" s="421">
        <f>M19/15/24+$D$2</f>
        <v>45808.816944444443</v>
      </c>
      <c r="N20" s="425"/>
      <c r="O20" s="421">
        <f>O19/15/24+$D$2</f>
        <v>45808.825277777774</v>
      </c>
      <c r="P20" s="762">
        <f>AK9</f>
        <v>45808.869583333333</v>
      </c>
      <c r="Q20" s="763"/>
      <c r="R20" s="359"/>
      <c r="S20" s="424">
        <f>S19/15/24+$D$2</f>
        <v>45808.871944444443</v>
      </c>
      <c r="T20" s="359"/>
      <c r="U20" s="426">
        <f>U19/15/24+$D$2</f>
        <v>45808.881666666661</v>
      </c>
      <c r="V20" s="102"/>
      <c r="W20" s="41">
        <f>W19/15/24+$D$2</f>
        <v>45809.385277777772</v>
      </c>
      <c r="X20" s="108"/>
      <c r="Y20" s="718">
        <f>Y19/15/24+$D$2</f>
        <v>45809.387777777774</v>
      </c>
      <c r="Z20" s="42"/>
      <c r="AA20" s="41">
        <f>AA19/15/24+$D$2</f>
        <v>45809.392222222217</v>
      </c>
      <c r="AB20" s="108"/>
      <c r="AC20" s="52">
        <f>AC19/15/24+$D$2</f>
        <v>45809.395277777774</v>
      </c>
      <c r="AD20" s="1"/>
      <c r="AE20" s="39">
        <f>AE19/15/24+$D$2</f>
        <v>45809.39944444444</v>
      </c>
      <c r="AF20" s="638"/>
      <c r="AG20" s="399"/>
      <c r="AH20" s="399"/>
      <c r="AI20" s="399"/>
      <c r="AJ20" s="399" t="s">
        <v>36</v>
      </c>
      <c r="AK20" s="399"/>
      <c r="AL20" s="399"/>
      <c r="AM20" s="399"/>
      <c r="AN20" s="399"/>
    </row>
    <row r="21" spans="2:42" ht="13.2" customHeight="1">
      <c r="B21" s="463"/>
      <c r="C21" s="539">
        <v>289</v>
      </c>
      <c r="D21" s="425"/>
      <c r="E21" s="436">
        <v>308</v>
      </c>
      <c r="F21" s="469"/>
      <c r="G21" s="708">
        <v>291</v>
      </c>
      <c r="H21" s="470"/>
      <c r="I21" s="600">
        <v>334</v>
      </c>
      <c r="J21" s="470"/>
      <c r="K21" s="435">
        <v>397</v>
      </c>
      <c r="L21" s="422"/>
      <c r="M21" s="436">
        <v>5</v>
      </c>
      <c r="N21"/>
      <c r="O21" s="436">
        <v>2</v>
      </c>
      <c r="P21" s="590"/>
      <c r="Q21" s="594">
        <f>Q19/15/24+$D$2</f>
        <v>45808.864722222221</v>
      </c>
      <c r="R21" s="714"/>
      <c r="S21" s="98">
        <v>2</v>
      </c>
      <c r="T21" s="471"/>
      <c r="U21" s="435">
        <v>3</v>
      </c>
      <c r="V21" s="79"/>
      <c r="W21" s="99">
        <v>3</v>
      </c>
      <c r="X21" s="623"/>
      <c r="Y21" s="589">
        <v>6</v>
      </c>
      <c r="Z21" s="1"/>
      <c r="AA21" s="99">
        <v>4</v>
      </c>
      <c r="AB21" s="53"/>
      <c r="AC21" s="98">
        <v>7</v>
      </c>
      <c r="AD21" s="1"/>
      <c r="AE21" s="97">
        <v>3</v>
      </c>
      <c r="AF21" s="639"/>
      <c r="AG21" s="399"/>
      <c r="AH21" s="489">
        <f>AH6</f>
        <v>81.899999999999991</v>
      </c>
      <c r="AI21" s="730">
        <f>(AH21+0.5)/34/24+$D$2+1/24/120</f>
        <v>45808.392994281043</v>
      </c>
      <c r="AJ21" s="730"/>
      <c r="AK21" s="730">
        <f>(AH21+0.5)/15/24+$D$2+1/24/120</f>
        <v>45808.520902777775</v>
      </c>
      <c r="AL21" s="730"/>
      <c r="AM21" s="399"/>
      <c r="AN21" s="399"/>
    </row>
    <row r="22" spans="2:42" ht="12.6" customHeight="1">
      <c r="B22" s="422"/>
      <c r="C22" s="399" t="s">
        <v>19</v>
      </c>
      <c r="D22" s="425"/>
      <c r="E22" s="436"/>
      <c r="F22" s="437"/>
      <c r="G22" s="476"/>
      <c r="H22" s="482"/>
      <c r="I22" s="445" t="s">
        <v>1</v>
      </c>
      <c r="J22" s="482"/>
      <c r="K22" s="443" t="s">
        <v>1</v>
      </c>
      <c r="L22" s="463"/>
      <c r="M22" s="442"/>
      <c r="N22" s="537"/>
      <c r="P22" s="433"/>
      <c r="Q22" s="592">
        <v>1</v>
      </c>
      <c r="R22" s="714"/>
      <c r="S22" s="54"/>
      <c r="T22" s="442"/>
      <c r="U22" s="478"/>
      <c r="V22" s="159"/>
      <c r="W22" s="3"/>
      <c r="X22" s="66"/>
      <c r="Y22" s="62"/>
      <c r="Z22" s="1"/>
      <c r="AA22" s="1"/>
      <c r="AB22" s="108"/>
      <c r="AC22" s="62"/>
      <c r="AD22" s="1"/>
      <c r="AE22" s="84"/>
      <c r="AF22" s="636"/>
      <c r="AG22" s="399"/>
      <c r="AH22" s="489">
        <f>AH8</f>
        <v>185.09999999999997</v>
      </c>
      <c r="AI22" s="730">
        <f>(AH22+0.5)/34/24+$D$2+1/24/120</f>
        <v>45808.519464869278</v>
      </c>
      <c r="AJ22" s="730"/>
      <c r="AK22" s="730">
        <f>(AH22+0.5)/15/24+$D$2+1/24/120</f>
        <v>45808.807569444441</v>
      </c>
      <c r="AL22" s="730"/>
      <c r="AM22" s="399"/>
      <c r="AN22" s="399"/>
    </row>
    <row r="23" spans="2:42" ht="13.2" customHeight="1">
      <c r="B23" s="463"/>
      <c r="C23" s="482"/>
      <c r="D23" s="425"/>
      <c r="E23" s="442"/>
      <c r="F23" s="437"/>
      <c r="G23" s="480"/>
      <c r="H23" s="482"/>
      <c r="I23" s="506"/>
      <c r="J23" s="482"/>
      <c r="K23" s="446"/>
      <c r="L23" s="463"/>
      <c r="M23" s="442"/>
      <c r="N23" s="537"/>
      <c r="P23" s="433"/>
      <c r="Q23" s="483"/>
      <c r="R23" s="1"/>
      <c r="S23" s="54"/>
      <c r="T23" s="442"/>
      <c r="U23" s="478"/>
      <c r="V23" s="102"/>
      <c r="W23" s="42"/>
      <c r="X23" s="108"/>
      <c r="Y23" s="107"/>
      <c r="Z23" s="1"/>
      <c r="AA23" s="1"/>
      <c r="AB23" s="108" t="s">
        <v>1</v>
      </c>
      <c r="AC23" s="107"/>
      <c r="AD23" s="1"/>
      <c r="AE23" s="84"/>
      <c r="AF23" s="640"/>
      <c r="AG23" s="399"/>
      <c r="AH23" s="489">
        <f>AH10</f>
        <v>265.99999999999994</v>
      </c>
      <c r="AI23" s="730">
        <f>(AH23+0.5)/34/24+$D$2+1/24/120</f>
        <v>45808.618607026139</v>
      </c>
      <c r="AJ23" s="730"/>
      <c r="AK23" s="730">
        <f>(AH23+0.5)/15/24+$D$2+1/24/120</f>
        <v>45809.032291666663</v>
      </c>
      <c r="AL23" s="730"/>
      <c r="AM23" s="399"/>
      <c r="AN23" s="399"/>
    </row>
    <row r="24" spans="2:42" ht="13.2" customHeight="1">
      <c r="B24" s="422"/>
      <c r="C24" s="359"/>
      <c r="D24" s="425"/>
      <c r="E24" s="442"/>
      <c r="F24" s="437"/>
      <c r="G24" s="445"/>
      <c r="H24" s="399"/>
      <c r="I24" s="445"/>
      <c r="J24" s="399"/>
      <c r="K24" s="443" t="s">
        <v>1</v>
      </c>
      <c r="L24" s="463"/>
      <c r="M24" s="442"/>
      <c r="N24" s="537"/>
      <c r="P24" s="433" t="s">
        <v>19</v>
      </c>
      <c r="Q24" s="483"/>
      <c r="R24" s="1"/>
      <c r="S24" s="54"/>
      <c r="T24" s="442"/>
      <c r="U24" s="446"/>
      <c r="V24" s="102"/>
      <c r="W24" s="42"/>
      <c r="X24" s="108"/>
      <c r="Y24" s="107"/>
      <c r="Z24" s="1"/>
      <c r="AA24" s="1"/>
      <c r="AB24" s="108"/>
      <c r="AC24" s="107"/>
      <c r="AD24" s="1"/>
      <c r="AE24" s="84"/>
      <c r="AF24" s="641"/>
      <c r="AG24" s="399"/>
      <c r="AH24" s="489">
        <f>AH13</f>
        <v>402.7999999999999</v>
      </c>
      <c r="AI24" s="730">
        <f>(AH24+0.5)/34/24+$D$2+1/24/120</f>
        <v>45808.786254084967</v>
      </c>
      <c r="AJ24" s="730"/>
      <c r="AK24" s="730">
        <f>(AH24+0.5)/15/24+$D$2+1/24/120</f>
        <v>45809.412291666667</v>
      </c>
      <c r="AL24" s="730"/>
      <c r="AM24" s="399"/>
      <c r="AN24" s="399"/>
    </row>
    <row r="25" spans="2:42" ht="13.2" customHeight="1" thickBot="1">
      <c r="B25" s="484"/>
      <c r="C25" s="451"/>
      <c r="D25" s="425"/>
      <c r="E25" s="442"/>
      <c r="F25" s="454"/>
      <c r="G25" s="455"/>
      <c r="H25" s="485"/>
      <c r="I25" s="455"/>
      <c r="J25" s="485"/>
      <c r="K25" s="452"/>
      <c r="L25" s="492"/>
      <c r="M25" s="451"/>
      <c r="N25" s="534"/>
      <c r="P25" s="716"/>
      <c r="Q25" s="487"/>
      <c r="R25" s="662"/>
      <c r="S25" s="535"/>
      <c r="T25" s="485"/>
      <c r="U25" s="452"/>
      <c r="V25" s="31"/>
      <c r="W25" s="5"/>
      <c r="X25" s="64"/>
      <c r="Y25" s="59"/>
      <c r="Z25" s="86"/>
      <c r="AA25" s="86"/>
      <c r="AB25" s="63"/>
      <c r="AC25" s="59"/>
      <c r="AD25" s="86"/>
      <c r="AE25" s="238"/>
      <c r="AF25" s="634"/>
      <c r="AG25" s="399"/>
      <c r="AH25" s="399"/>
      <c r="AI25" s="399"/>
      <c r="AJ25" s="399" t="s">
        <v>37</v>
      </c>
      <c r="AK25" s="399"/>
      <c r="AL25" s="399"/>
      <c r="AM25" s="399"/>
      <c r="AN25" s="399"/>
    </row>
    <row r="26" spans="2:42" ht="13.2" customHeight="1">
      <c r="B26" s="743"/>
      <c r="C26" s="744"/>
      <c r="D26" s="548"/>
      <c r="E26" s="694"/>
      <c r="F26" s="555"/>
      <c r="G26" s="495" t="s">
        <v>53</v>
      </c>
      <c r="H26" s="493"/>
      <c r="I26" s="495" t="s">
        <v>54</v>
      </c>
      <c r="J26" s="745">
        <f>AM5</f>
        <v>30.4</v>
      </c>
      <c r="K26" s="746"/>
      <c r="L26" s="747" t="s">
        <v>67</v>
      </c>
      <c r="M26" s="748"/>
      <c r="N26" s="351"/>
      <c r="O26" s="362"/>
      <c r="P26" s="111"/>
      <c r="Q26" s="13" t="s">
        <v>68</v>
      </c>
      <c r="R26" s="48"/>
      <c r="S26" s="49" t="s">
        <v>69</v>
      </c>
      <c r="T26" s="353"/>
      <c r="U26" s="456"/>
      <c r="V26" s="749"/>
      <c r="W26" s="750"/>
      <c r="X26" s="101"/>
      <c r="Y26" s="58"/>
      <c r="Z26" s="111"/>
      <c r="AA26" s="12" t="s">
        <v>89</v>
      </c>
      <c r="AB26" s="751">
        <f>AM$12</f>
        <v>21.699999999999989</v>
      </c>
      <c r="AC26" s="752"/>
      <c r="AD26" s="753" t="s">
        <v>83</v>
      </c>
      <c r="AE26" s="754"/>
      <c r="AF26" s="635"/>
      <c r="AG26" s="399"/>
      <c r="AH26" s="489">
        <f>AH6</f>
        <v>81.899999999999991</v>
      </c>
      <c r="AI26" s="730">
        <f>(AH26+0)/34/24+$AJ$4+0/24/120</f>
        <v>0.10036764705882352</v>
      </c>
      <c r="AJ26" s="730"/>
      <c r="AK26" s="730">
        <f>(AH26+0)/15/24+$AJ$4+0/24/60</f>
        <v>0.22749999999999995</v>
      </c>
      <c r="AL26" s="730"/>
      <c r="AM26" s="399"/>
      <c r="AN26" s="399"/>
    </row>
    <row r="27" spans="2:42" ht="13.2" customHeight="1">
      <c r="B27" s="413">
        <v>2.5</v>
      </c>
      <c r="C27" s="457">
        <f>K19+B27</f>
        <v>23.4</v>
      </c>
      <c r="D27" s="458">
        <v>0.4</v>
      </c>
      <c r="E27" s="378">
        <f>C27+D27</f>
        <v>23.799999999999997</v>
      </c>
      <c r="F27" s="458">
        <v>3.7</v>
      </c>
      <c r="G27" s="380">
        <f>E27+F27</f>
        <v>27.499999999999996</v>
      </c>
      <c r="H27" s="459">
        <v>8.1</v>
      </c>
      <c r="I27" s="556">
        <f>G27+H27</f>
        <v>35.599999999999994</v>
      </c>
      <c r="J27" s="459">
        <v>15.9</v>
      </c>
      <c r="K27" s="383">
        <f>I27+J27</f>
        <v>51.499999999999993</v>
      </c>
      <c r="L27" s="369">
        <v>25.4</v>
      </c>
      <c r="M27" s="378">
        <f>U19+L27</f>
        <v>237.79999999999995</v>
      </c>
      <c r="N27" s="379">
        <v>3.8</v>
      </c>
      <c r="O27" s="462">
        <f>M27+N27</f>
        <v>241.59999999999997</v>
      </c>
      <c r="P27" s="33">
        <v>3.7</v>
      </c>
      <c r="Q27" s="32">
        <f>O27+P27</f>
        <v>245.29999999999995</v>
      </c>
      <c r="R27" s="67">
        <v>3.8</v>
      </c>
      <c r="S27" s="51">
        <f>Q27+R27</f>
        <v>249.09999999999997</v>
      </c>
      <c r="T27" s="382">
        <v>11.2</v>
      </c>
      <c r="U27" s="383">
        <f>S27+T27</f>
        <v>260.29999999999995</v>
      </c>
      <c r="V27" s="82">
        <v>0.8</v>
      </c>
      <c r="W27" s="32">
        <f>AE19+V27</f>
        <v>399.59999999999991</v>
      </c>
      <c r="X27" s="222">
        <v>1.1000000000000001</v>
      </c>
      <c r="Y27" s="76">
        <f>W27+X27</f>
        <v>400.69999999999993</v>
      </c>
      <c r="Z27" s="33">
        <v>1.7</v>
      </c>
      <c r="AA27" s="32">
        <f>Y27+Z27</f>
        <v>402.39999999999992</v>
      </c>
      <c r="AB27" s="260">
        <v>0.4</v>
      </c>
      <c r="AC27" s="76">
        <f>AA27+AB27</f>
        <v>402.7999999999999</v>
      </c>
      <c r="AD27" s="73">
        <v>0.1</v>
      </c>
      <c r="AE27" s="80">
        <f>AC27+AD27</f>
        <v>402.89999999999992</v>
      </c>
      <c r="AF27" s="636"/>
      <c r="AG27" s="399"/>
      <c r="AH27" s="489">
        <f>AH8</f>
        <v>185.09999999999997</v>
      </c>
      <c r="AI27" s="730">
        <f>(AH27+0)/34/24+$AJ$4+0/24/120</f>
        <v>0.22683823529411762</v>
      </c>
      <c r="AJ27" s="730"/>
      <c r="AK27" s="730">
        <f>(AH27+0)/15/24+$AJ$4+0/24/60</f>
        <v>0.51416666666666655</v>
      </c>
      <c r="AL27" s="730"/>
      <c r="AM27" s="399"/>
      <c r="AN27" s="399"/>
      <c r="AP27" s="399"/>
    </row>
    <row r="28" spans="2:42" ht="13.2" customHeight="1">
      <c r="B28" s="463"/>
      <c r="C28" s="421">
        <f>C27/15/24+$D$2</f>
        <v>45808.356666666667</v>
      </c>
      <c r="D28" s="549" ph="1"/>
      <c r="E28" s="499">
        <f>E27/15/24+$D$2</f>
        <v>45808.357777777775</v>
      </c>
      <c r="F28" s="549"/>
      <c r="G28" s="501">
        <f>G27/15/24+$D$2</f>
        <v>45808.368055555555</v>
      </c>
      <c r="H28" s="3"/>
      <c r="I28" s="52">
        <f>I27/15/24+$D$2</f>
        <v>45808.390555555554</v>
      </c>
      <c r="J28" s="741">
        <f>AK5</f>
        <v>45808.439583333333</v>
      </c>
      <c r="K28" s="742"/>
      <c r="L28" s="463"/>
      <c r="M28" s="421">
        <f>M27/15/24+$D$2</f>
        <v>45808.952222222222</v>
      </c>
      <c r="N28" s="425"/>
      <c r="O28" s="424">
        <f>O27/15/24+$D$2</f>
        <v>45808.962777777779</v>
      </c>
      <c r="P28" s="195"/>
      <c r="Q28" s="196">
        <f>Q27/15/24+$D$2</f>
        <v>45808.973055555551</v>
      </c>
      <c r="R28" s="197"/>
      <c r="S28" s="194">
        <f>S27/15/24+$D$2</f>
        <v>45808.983611111107</v>
      </c>
      <c r="T28" s="442"/>
      <c r="U28" s="426">
        <f>U27/15/24+$D$2</f>
        <v>45809.014722222222</v>
      </c>
      <c r="V28" s="102"/>
      <c r="W28" s="41">
        <f>W27/15/24+$D$2</f>
        <v>45809.401666666665</v>
      </c>
      <c r="X28" s="108"/>
      <c r="Y28" s="52">
        <f>Y27/15/24+$D$2</f>
        <v>45809.404722222222</v>
      </c>
      <c r="Z28" s="42"/>
      <c r="AA28" s="41">
        <f>AA27/15/24+$D$2</f>
        <v>45809.409444444442</v>
      </c>
      <c r="AB28" s="655">
        <f>AI13</f>
        <v>45808.797222222223</v>
      </c>
      <c r="AC28" s="654">
        <f>AK13</f>
        <v>45809.416666666664</v>
      </c>
      <c r="AD28" s="1"/>
      <c r="AE28" s="39">
        <f>AE27/15/24+$D$2</f>
        <v>45809.410833333328</v>
      </c>
      <c r="AF28" s="637"/>
      <c r="AG28" s="399"/>
      <c r="AH28" s="489">
        <f>AH10</f>
        <v>265.99999999999994</v>
      </c>
      <c r="AI28" s="730">
        <f>(AH28+0)/34/24+$AJ$4+0/24/120</f>
        <v>0.32598039215686264</v>
      </c>
      <c r="AJ28" s="730"/>
      <c r="AK28" s="730">
        <f>(AH28+0)/15/24+$AJ$4+0/24/60</f>
        <v>0.73888888888888882</v>
      </c>
      <c r="AL28" s="730"/>
      <c r="AM28" s="399"/>
      <c r="AN28" s="399"/>
      <c r="AP28" s="399"/>
    </row>
    <row r="29" spans="2:42" ht="13.2" customHeight="1">
      <c r="B29" s="463"/>
      <c r="C29" s="436">
        <v>325</v>
      </c>
      <c r="D29" s="425"/>
      <c r="E29" s="436">
        <v>311</v>
      </c>
      <c r="F29" s="549"/>
      <c r="G29" s="434">
        <v>213</v>
      </c>
      <c r="H29" s="207"/>
      <c r="I29" s="98">
        <v>179</v>
      </c>
      <c r="J29" s="590"/>
      <c r="K29" s="664">
        <f>K27/15/24+$D$2</f>
        <v>45808.43472222222</v>
      </c>
      <c r="L29" s="438"/>
      <c r="M29" s="436">
        <v>18</v>
      </c>
      <c r="N29" s="425"/>
      <c r="O29" s="434">
        <v>16</v>
      </c>
      <c r="P29" s="14"/>
      <c r="Q29" s="99">
        <v>29</v>
      </c>
      <c r="R29" s="53"/>
      <c r="S29" s="98">
        <v>46</v>
      </c>
      <c r="T29" s="442"/>
      <c r="U29" s="435">
        <v>113</v>
      </c>
      <c r="V29" s="79"/>
      <c r="W29" s="99">
        <v>6</v>
      </c>
      <c r="X29" s="53"/>
      <c r="Y29" s="98">
        <v>8</v>
      </c>
      <c r="Z29" s="1"/>
      <c r="AA29" s="99">
        <v>12</v>
      </c>
      <c r="AB29" s="643"/>
      <c r="AC29" s="586">
        <f>AC27/15/24+$D$2</f>
        <v>45809.410555555551</v>
      </c>
      <c r="AD29" s="1"/>
      <c r="AE29" s="97">
        <v>19</v>
      </c>
      <c r="AG29" s="399"/>
      <c r="AH29" s="489">
        <f>AH13</f>
        <v>402.7999999999999</v>
      </c>
      <c r="AI29" s="730">
        <f>(AH29+0)/34/24+$AJ$4+0/24/120</f>
        <v>0.49362745098039201</v>
      </c>
      <c r="AJ29" s="730"/>
      <c r="AK29" s="730">
        <f>(AH29+0)/15/24+$AJ$4+0/24/60</f>
        <v>1.1188888888888886</v>
      </c>
      <c r="AL29" s="730"/>
      <c r="AM29" s="399"/>
      <c r="AN29" s="399"/>
      <c r="AO29" s="399"/>
      <c r="AP29" s="399"/>
    </row>
    <row r="30" spans="2:42" ht="13.2" customHeight="1">
      <c r="B30" s="422"/>
      <c r="C30" s="482"/>
      <c r="D30" s="437"/>
      <c r="E30" s="482"/>
      <c r="F30" s="437"/>
      <c r="G30" s="444"/>
      <c r="H30" s="42"/>
      <c r="I30" s="107"/>
      <c r="J30" s="433"/>
      <c r="K30" s="665">
        <v>248</v>
      </c>
      <c r="L30" s="427"/>
      <c r="M30" s="359"/>
      <c r="N30" s="437"/>
      <c r="O30" s="480"/>
      <c r="P30" s="42"/>
      <c r="Q30" s="42"/>
      <c r="R30" s="53"/>
      <c r="S30" s="62"/>
      <c r="T30" s="399"/>
      <c r="U30" s="481"/>
      <c r="V30" s="159"/>
      <c r="W30" s="3"/>
      <c r="X30" s="108"/>
      <c r="Y30" s="62"/>
      <c r="Z30" s="1"/>
      <c r="AA30" s="1"/>
      <c r="AB30" s="644"/>
      <c r="AC30" s="391">
        <v>18</v>
      </c>
      <c r="AD30" s="1"/>
      <c r="AE30" s="84"/>
      <c r="AG30" s="505"/>
      <c r="AH30" s="505"/>
      <c r="AI30" s="505"/>
      <c r="AJ30" s="505"/>
      <c r="AK30" s="505"/>
      <c r="AL30" s="505"/>
      <c r="AM30" s="505"/>
      <c r="AN30" s="505"/>
      <c r="AO30" s="399"/>
      <c r="AP30" s="399"/>
    </row>
    <row r="31" spans="2:42" ht="13.2" customHeight="1">
      <c r="B31" s="463"/>
      <c r="C31" s="482"/>
      <c r="D31" s="425"/>
      <c r="E31" s="482"/>
      <c r="F31" s="425"/>
      <c r="G31" s="444"/>
      <c r="H31" s="42"/>
      <c r="I31" s="107"/>
      <c r="J31" s="38"/>
      <c r="K31" s="92"/>
      <c r="L31" s="463"/>
      <c r="M31" s="442"/>
      <c r="N31" s="425"/>
      <c r="O31" s="480"/>
      <c r="P31" s="42" t="s">
        <v>1</v>
      </c>
      <c r="Q31" s="42"/>
      <c r="R31" s="53"/>
      <c r="S31" s="62" t="s">
        <v>1</v>
      </c>
      <c r="T31" s="442"/>
      <c r="U31" s="481"/>
      <c r="V31" s="102"/>
      <c r="W31" s="42"/>
      <c r="X31" s="108"/>
      <c r="Y31" s="69"/>
      <c r="Z31" s="1"/>
      <c r="AA31" s="1"/>
      <c r="AB31" s="644"/>
      <c r="AC31" s="60"/>
      <c r="AD31" s="1"/>
      <c r="AE31" s="84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</row>
    <row r="32" spans="2:42" ht="13.2" customHeight="1">
      <c r="B32" s="422"/>
      <c r="C32" s="359"/>
      <c r="D32" s="437"/>
      <c r="E32" s="359"/>
      <c r="F32" s="425"/>
      <c r="G32" s="444"/>
      <c r="H32" s="42"/>
      <c r="I32" s="54"/>
      <c r="J32" s="38"/>
      <c r="K32" s="92"/>
      <c r="L32" s="463"/>
      <c r="M32" s="442"/>
      <c r="N32" s="437"/>
      <c r="O32" s="445"/>
      <c r="P32" s="42"/>
      <c r="Q32" s="42"/>
      <c r="R32" s="108"/>
      <c r="S32" s="107"/>
      <c r="T32" s="399"/>
      <c r="U32" s="443"/>
      <c r="V32" s="102"/>
      <c r="W32" s="42"/>
      <c r="X32" s="108"/>
      <c r="Y32" s="107"/>
      <c r="Z32" s="1"/>
      <c r="AA32" s="1"/>
      <c r="AB32" s="644"/>
      <c r="AC32" s="60"/>
      <c r="AD32" s="1"/>
      <c r="AE32" s="84"/>
      <c r="AG32" s="505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2:42" ht="13.2" customHeight="1" thickBot="1">
      <c r="B33" s="484"/>
      <c r="C33" s="451"/>
      <c r="D33" s="454"/>
      <c r="E33" s="451"/>
      <c r="F33" s="454"/>
      <c r="G33" s="455"/>
      <c r="H33" s="6"/>
      <c r="I33" s="59"/>
      <c r="J33" s="89"/>
      <c r="K33" s="93"/>
      <c r="L33" s="492"/>
      <c r="M33" s="451"/>
      <c r="N33" s="454"/>
      <c r="O33" s="455"/>
      <c r="P33" s="6"/>
      <c r="Q33" s="5"/>
      <c r="R33" s="63"/>
      <c r="S33" s="59"/>
      <c r="T33" s="485"/>
      <c r="U33" s="452"/>
      <c r="V33" s="31"/>
      <c r="W33" s="5"/>
      <c r="X33" s="109"/>
      <c r="Y33" s="70"/>
      <c r="Z33" s="86"/>
      <c r="AA33" s="86"/>
      <c r="AB33" s="645"/>
      <c r="AC33" s="214"/>
      <c r="AD33" s="86"/>
      <c r="AE33" s="238"/>
      <c r="AG33" s="399"/>
      <c r="AH33" s="442"/>
      <c r="AI33" s="399"/>
      <c r="AJ33" s="399"/>
      <c r="AK33" s="399"/>
      <c r="AL33" s="399"/>
      <c r="AM33" s="399"/>
      <c r="AN33" s="399"/>
      <c r="AO33" s="399"/>
      <c r="AP33" s="399"/>
    </row>
    <row r="34" spans="2:42" ht="13.2" customHeight="1" thickBot="1">
      <c r="B34" s="544"/>
      <c r="C34" s="353" t="s">
        <v>55</v>
      </c>
      <c r="D34" s="731" t="s">
        <v>56</v>
      </c>
      <c r="E34" s="732"/>
      <c r="F34" s="101"/>
      <c r="G34" s="49" t="s">
        <v>57</v>
      </c>
      <c r="H34" s="733">
        <f>AM$7</f>
        <v>31.599999999999994</v>
      </c>
      <c r="I34" s="734"/>
      <c r="J34" s="566"/>
      <c r="K34" s="661"/>
      <c r="L34" s="735">
        <f>AM6</f>
        <v>71.59999999999998</v>
      </c>
      <c r="M34" s="736"/>
      <c r="N34" s="48"/>
      <c r="O34" s="49"/>
      <c r="P34" s="737"/>
      <c r="Q34" s="738"/>
      <c r="R34" s="629"/>
      <c r="S34" s="630"/>
      <c r="T34" s="576"/>
      <c r="U34" s="559" t="s">
        <v>71</v>
      </c>
      <c r="V34" s="739" t="s">
        <v>20</v>
      </c>
      <c r="W34" s="740"/>
      <c r="X34" s="21"/>
      <c r="Y34" s="186"/>
      <c r="AB34" s="1"/>
      <c r="AC34" s="587"/>
      <c r="AF34" s="398"/>
      <c r="AH34" s="399"/>
      <c r="AI34" s="399"/>
      <c r="AJ34" s="399"/>
      <c r="AK34" s="399"/>
      <c r="AL34" s="399"/>
      <c r="AM34" s="399"/>
      <c r="AN34" s="399"/>
      <c r="AO34" s="399"/>
      <c r="AP34" s="505"/>
    </row>
    <row r="35" spans="2:42" ht="13.2" customHeight="1">
      <c r="B35" s="386">
        <v>0.4</v>
      </c>
      <c r="C35" s="457">
        <f>K27+B35</f>
        <v>51.899999999999991</v>
      </c>
      <c r="D35" s="602">
        <v>10</v>
      </c>
      <c r="E35" s="189">
        <f>C35+D35</f>
        <v>61.899999999999991</v>
      </c>
      <c r="F35" s="67">
        <v>6.8</v>
      </c>
      <c r="G35" s="259">
        <f>E35+F35</f>
        <v>68.699999999999989</v>
      </c>
      <c r="H35" s="697">
        <v>13.2</v>
      </c>
      <c r="I35" s="380">
        <f>G35+H35</f>
        <v>81.899999999999991</v>
      </c>
      <c r="K35" s="545"/>
      <c r="L35" s="667">
        <v>5.7</v>
      </c>
      <c r="M35" s="462">
        <f>U27+L35</f>
        <v>265.99999999999994</v>
      </c>
      <c r="N35" s="67">
        <v>0.6</v>
      </c>
      <c r="O35" s="51">
        <f>M35+N35</f>
        <v>266.59999999999997</v>
      </c>
      <c r="P35" s="567">
        <v>6.8</v>
      </c>
      <c r="Q35" s="378">
        <f>O35+P35</f>
        <v>273.39999999999998</v>
      </c>
      <c r="R35" s="458">
        <v>13.3</v>
      </c>
      <c r="S35" s="497">
        <f>Q35+R35</f>
        <v>286.7</v>
      </c>
      <c r="T35" s="458">
        <v>1.4</v>
      </c>
      <c r="U35" s="460">
        <f>S35+T35</f>
        <v>288.09999999999997</v>
      </c>
      <c r="V35" s="647">
        <v>0.5</v>
      </c>
      <c r="W35" s="80">
        <f>AE27+V35</f>
        <v>403.39999999999992</v>
      </c>
      <c r="X35" s="657"/>
      <c r="Y35" s="19"/>
      <c r="AB35" s="1"/>
      <c r="AC35" s="387"/>
      <c r="AF35" s="269"/>
      <c r="AG35" s="269"/>
      <c r="AH35" s="399"/>
      <c r="AI35" s="399"/>
      <c r="AJ35" s="399"/>
      <c r="AK35" s="399"/>
      <c r="AL35" s="399"/>
      <c r="AM35" s="399"/>
      <c r="AN35" s="399"/>
      <c r="AO35" s="488"/>
      <c r="AP35" s="399"/>
    </row>
    <row r="36" spans="2:42" ht="13.2" customHeight="1">
      <c r="B36" s="498"/>
      <c r="C36" s="499">
        <f>C35/15/24+$D$2</f>
        <v>45808.435833333329</v>
      </c>
      <c r="D36" s="108"/>
      <c r="E36" s="41">
        <f>E35/15/24+$D$2</f>
        <v>45808.46361111111</v>
      </c>
      <c r="F36" s="53"/>
      <c r="G36" s="52">
        <f>G35/15/24+$D$2</f>
        <v>45808.482499999998</v>
      </c>
      <c r="H36" s="723">
        <f>AK6</f>
        <v>45808.519861111112</v>
      </c>
      <c r="I36" s="724"/>
      <c r="K36" s="545"/>
      <c r="L36" s="725">
        <f>AK10</f>
        <v>45809.036111111112</v>
      </c>
      <c r="M36" s="726"/>
      <c r="N36" s="53"/>
      <c r="O36" s="194">
        <f>O35/15/24+$D$2</f>
        <v>45809.032222222217</v>
      </c>
      <c r="P36" s="442"/>
      <c r="Q36" s="421">
        <f>Q35/15/24+$D$2</f>
        <v>45809.051111111112</v>
      </c>
      <c r="R36" s="503"/>
      <c r="S36" s="504">
        <f>S35/15/24+$D$2</f>
        <v>45809.088055555556</v>
      </c>
      <c r="T36" s="502"/>
      <c r="U36" s="560">
        <f>U35/15/24+$D$2</f>
        <v>45809.091944444444</v>
      </c>
      <c r="V36" s="675">
        <f>$AI$14</f>
        <v>45809.25</v>
      </c>
      <c r="W36" s="595">
        <f>$AK$14</f>
        <v>45809.458333333328</v>
      </c>
      <c r="X36" s="102"/>
      <c r="Y36" s="41"/>
      <c r="AF36" s="1"/>
      <c r="AG36" s="1"/>
      <c r="AH36" s="399"/>
      <c r="AI36" s="399"/>
      <c r="AJ36" s="399"/>
      <c r="AK36" s="399"/>
      <c r="AL36" s="399"/>
      <c r="AM36" s="399"/>
      <c r="AN36" s="399"/>
      <c r="AO36" s="500"/>
      <c r="AP36" s="399"/>
    </row>
    <row r="37" spans="2:42" ht="13.2" customHeight="1">
      <c r="B37" s="498"/>
      <c r="C37" s="436">
        <v>243</v>
      </c>
      <c r="D37" s="108"/>
      <c r="E37" s="99">
        <v>205</v>
      </c>
      <c r="F37" s="601"/>
      <c r="G37" s="98">
        <v>201</v>
      </c>
      <c r="H37" s="516"/>
      <c r="I37" s="526">
        <f>I35/15/24+$D$2</f>
        <v>45808.519166666665</v>
      </c>
      <c r="K37" s="545"/>
      <c r="L37" s="668"/>
      <c r="M37" s="591">
        <f>M35/15/24+$D$2</f>
        <v>45809.030555555553</v>
      </c>
      <c r="N37" s="100"/>
      <c r="O37" s="98">
        <v>97</v>
      </c>
      <c r="P37" s="399"/>
      <c r="Q37" s="436">
        <v>80</v>
      </c>
      <c r="R37" s="578"/>
      <c r="S37" s="434">
        <v>79</v>
      </c>
      <c r="T37" s="577"/>
      <c r="U37" s="435">
        <v>70</v>
      </c>
      <c r="V37" s="626"/>
      <c r="W37" s="588">
        <f>W35/15/24+$D$2</f>
        <v>45809.412222222221</v>
      </c>
      <c r="X37" s="16"/>
      <c r="Y37" s="99"/>
      <c r="AB37" s="656"/>
      <c r="AF37" s="1"/>
      <c r="AG37" s="1"/>
      <c r="AH37" s="399"/>
      <c r="AI37" s="359"/>
      <c r="AJ37" s="442"/>
      <c r="AK37" s="488"/>
      <c r="AL37" s="442"/>
      <c r="AM37" s="488"/>
      <c r="AN37" s="488"/>
      <c r="AO37" s="399"/>
      <c r="AP37" s="399"/>
    </row>
    <row r="38" spans="2:42" ht="13.2" customHeight="1">
      <c r="B38" s="463"/>
      <c r="C38" s="442"/>
      <c r="D38" s="108"/>
      <c r="E38" s="42"/>
      <c r="F38" s="277"/>
      <c r="G38" s="62"/>
      <c r="H38" s="11"/>
      <c r="I38" s="604">
        <v>101</v>
      </c>
      <c r="K38" s="545"/>
      <c r="L38" s="672"/>
      <c r="M38" s="592">
        <v>101</v>
      </c>
      <c r="N38" s="53"/>
      <c r="O38" s="113"/>
      <c r="P38" s="442"/>
      <c r="Q38" s="359"/>
      <c r="R38" s="579"/>
      <c r="S38" s="580"/>
      <c r="T38" s="482"/>
      <c r="U38" s="443"/>
      <c r="V38" s="676"/>
      <c r="W38" s="393">
        <v>14</v>
      </c>
      <c r="X38" s="102"/>
      <c r="Y38" s="3"/>
      <c r="AB38" s="42"/>
      <c r="AC38" s="3"/>
      <c r="AD38" s="42"/>
      <c r="AF38" s="1"/>
      <c r="AG38" s="1"/>
      <c r="AH38" s="399"/>
      <c r="AI38" s="514"/>
      <c r="AJ38" s="502"/>
      <c r="AK38" s="514"/>
      <c r="AL38" s="515"/>
      <c r="AM38" s="514"/>
      <c r="AN38" s="500"/>
      <c r="AO38" s="399"/>
      <c r="AP38" s="399"/>
    </row>
    <row r="39" spans="2:42" ht="13.2" customHeight="1">
      <c r="B39" s="463"/>
      <c r="C39" s="603"/>
      <c r="D39" s="108"/>
      <c r="E39" s="42"/>
      <c r="F39" s="277"/>
      <c r="G39" s="54"/>
      <c r="H39" s="11"/>
      <c r="I39" s="54"/>
      <c r="K39" s="545"/>
      <c r="L39" s="673"/>
      <c r="M39" s="593"/>
      <c r="N39" s="53"/>
      <c r="O39" s="69"/>
      <c r="P39" s="442" t="s">
        <v>1</v>
      </c>
      <c r="Q39" s="442"/>
      <c r="R39" s="581" t="s">
        <v>50</v>
      </c>
      <c r="S39" s="580"/>
      <c r="T39" s="399"/>
      <c r="U39" s="443" t="s">
        <v>19</v>
      </c>
      <c r="V39" s="626"/>
      <c r="W39" s="94" t="s">
        <v>19</v>
      </c>
      <c r="X39" s="102"/>
      <c r="Y39" s="11"/>
      <c r="AB39" s="42"/>
      <c r="AC39" s="11"/>
      <c r="AD39" s="42"/>
      <c r="AF39" s="1"/>
      <c r="AG39" s="1"/>
      <c r="AH39" s="399"/>
      <c r="AI39" s="399"/>
      <c r="AJ39" s="399"/>
      <c r="AK39" s="399"/>
      <c r="AL39" s="399"/>
      <c r="AM39" s="399"/>
      <c r="AN39" s="399"/>
      <c r="AO39" s="399"/>
      <c r="AP39" s="399"/>
    </row>
    <row r="40" spans="2:42" ht="13.2" customHeight="1">
      <c r="B40" s="463"/>
      <c r="C40" s="442"/>
      <c r="D40" s="108"/>
      <c r="E40" s="42"/>
      <c r="F40" s="53"/>
      <c r="G40" s="709"/>
      <c r="H40" s="1"/>
      <c r="I40" s="62" t="s">
        <v>1</v>
      </c>
      <c r="K40" s="545"/>
      <c r="L40" s="669"/>
      <c r="M40" s="483"/>
      <c r="N40" s="53"/>
      <c r="O40" s="717" t="s">
        <v>70</v>
      </c>
      <c r="P40" s="442"/>
      <c r="Q40" s="442"/>
      <c r="R40" s="582"/>
      <c r="S40" s="627"/>
      <c r="T40" s="359"/>
      <c r="U40" s="518"/>
      <c r="V40" s="677"/>
      <c r="W40" s="394"/>
      <c r="X40" s="102"/>
      <c r="Y40" s="42"/>
      <c r="AB40" s="42"/>
      <c r="AC40" s="11"/>
      <c r="AF40" s="1"/>
      <c r="AG40" s="1"/>
      <c r="AH40" s="399"/>
      <c r="AI40" s="399"/>
      <c r="AJ40" s="399"/>
      <c r="AK40" s="399"/>
      <c r="AL40" s="399"/>
      <c r="AM40" s="399"/>
      <c r="AN40" s="399"/>
      <c r="AO40" s="399"/>
      <c r="AP40" s="399"/>
    </row>
    <row r="41" spans="2:42" ht="13.2" customHeight="1" thickBot="1">
      <c r="B41" s="484"/>
      <c r="C41" s="451"/>
      <c r="D41" s="63"/>
      <c r="E41" s="5"/>
      <c r="F41" s="63"/>
      <c r="G41" s="59"/>
      <c r="H41" s="6"/>
      <c r="I41" s="59"/>
      <c r="J41" s="662"/>
      <c r="K41" s="663"/>
      <c r="L41" s="674"/>
      <c r="M41" s="487"/>
      <c r="N41" s="63"/>
      <c r="O41" s="59"/>
      <c r="P41" s="485"/>
      <c r="Q41" s="451"/>
      <c r="R41" s="583"/>
      <c r="S41" s="628"/>
      <c r="T41" s="485"/>
      <c r="U41" s="452"/>
      <c r="V41" s="646"/>
      <c r="W41" s="93"/>
      <c r="X41" s="102"/>
      <c r="Y41" s="42"/>
      <c r="AB41" s="42"/>
      <c r="AC41" s="11"/>
      <c r="AF41" s="1"/>
      <c r="AG41" s="1"/>
      <c r="AH41" s="399"/>
      <c r="AI41" s="399"/>
      <c r="AJ41" s="399"/>
      <c r="AK41" s="399"/>
      <c r="AL41" s="399"/>
      <c r="AM41" s="399"/>
      <c r="AN41" s="399"/>
      <c r="AO41" s="399"/>
      <c r="AP41" s="399"/>
    </row>
    <row r="42" spans="2:42" ht="15" customHeight="1">
      <c r="B42" s="666"/>
      <c r="C42" s="621" t="s">
        <v>58</v>
      </c>
      <c r="D42" s="557"/>
      <c r="E42" s="353"/>
      <c r="F42" s="528"/>
      <c r="G42" s="525" t="s">
        <v>48</v>
      </c>
      <c r="H42" s="659"/>
      <c r="I42" s="525" t="s">
        <v>49</v>
      </c>
      <c r="J42" s="388"/>
      <c r="K42" s="617" t="s">
        <v>47</v>
      </c>
      <c r="L42" s="561"/>
      <c r="M42" s="494" t="s">
        <v>72</v>
      </c>
      <c r="N42" s="569"/>
      <c r="O42" s="362" t="s">
        <v>73</v>
      </c>
      <c r="P42" s="363"/>
      <c r="Q42" s="362" t="s">
        <v>74</v>
      </c>
      <c r="R42" s="510"/>
      <c r="S42" s="362"/>
      <c r="T42" s="353"/>
      <c r="U42" s="456" t="s">
        <v>75</v>
      </c>
      <c r="V42" s="359"/>
      <c r="W42" s="359"/>
      <c r="X42" s="359"/>
      <c r="Y42" s="359"/>
      <c r="Z42" s="359"/>
      <c r="AA42" s="359"/>
      <c r="AB42" s="42"/>
      <c r="AC42" s="11"/>
      <c r="AD42" s="359"/>
      <c r="AE42" s="359"/>
      <c r="AH42" s="399"/>
      <c r="AI42" s="399"/>
      <c r="AJ42" s="399"/>
      <c r="AK42" s="399"/>
      <c r="AL42" s="399"/>
      <c r="AM42" s="399"/>
      <c r="AN42" s="399"/>
      <c r="AO42" s="399"/>
      <c r="AP42" s="505"/>
    </row>
    <row r="43" spans="2:42" ht="13.2" customHeight="1">
      <c r="B43" s="82">
        <v>1.7</v>
      </c>
      <c r="C43" s="189">
        <f>I35+B43</f>
        <v>83.6</v>
      </c>
      <c r="D43" s="458">
        <v>9.1</v>
      </c>
      <c r="E43" s="457">
        <f>C43+D43</f>
        <v>92.699999999999989</v>
      </c>
      <c r="F43" s="529">
        <v>2</v>
      </c>
      <c r="G43" s="380">
        <f>E43+F43</f>
        <v>94.699999999999989</v>
      </c>
      <c r="H43" s="698">
        <v>10.5</v>
      </c>
      <c r="I43" s="380">
        <f>G43+H43</f>
        <v>105.19999999999999</v>
      </c>
      <c r="J43" s="73">
        <v>1.1000000000000001</v>
      </c>
      <c r="K43" s="224">
        <f>I43+J43</f>
        <v>106.29999999999998</v>
      </c>
      <c r="L43" s="413">
        <v>2.8</v>
      </c>
      <c r="M43" s="378">
        <f>U35+L43</f>
        <v>290.89999999999998</v>
      </c>
      <c r="N43" s="379">
        <v>1.3</v>
      </c>
      <c r="O43" s="380">
        <f>M43+N43</f>
        <v>292.2</v>
      </c>
      <c r="P43" s="382">
        <v>0.4</v>
      </c>
      <c r="Q43" s="378">
        <f>O43+P43</f>
        <v>292.59999999999997</v>
      </c>
      <c r="R43" s="536">
        <v>1.4</v>
      </c>
      <c r="S43" s="380">
        <f>Q43+R43</f>
        <v>293.99999999999994</v>
      </c>
      <c r="T43" s="459">
        <v>4.4000000000000004</v>
      </c>
      <c r="U43" s="376">
        <f>S43+T43</f>
        <v>298.39999999999992</v>
      </c>
      <c r="V43" s="490"/>
      <c r="W43" s="490"/>
      <c r="X43" s="490"/>
      <c r="Y43" s="490"/>
      <c r="Z43" s="490"/>
      <c r="AA43" s="490"/>
      <c r="AB43" s="490"/>
      <c r="AC43" s="490"/>
      <c r="AD43" s="490"/>
      <c r="AE43" s="490"/>
      <c r="AH43" s="399"/>
      <c r="AI43" s="399"/>
      <c r="AJ43" s="399"/>
      <c r="AK43" s="399"/>
      <c r="AL43" s="399"/>
      <c r="AM43" s="399"/>
      <c r="AN43" s="399"/>
      <c r="AO43" s="399"/>
      <c r="AP43" s="399"/>
    </row>
    <row r="44" spans="2:42" ht="13.2" customHeight="1">
      <c r="B44" s="102"/>
      <c r="C44" s="41">
        <f>C43/15/24+$D$2</f>
        <v>45808.523888888885</v>
      </c>
      <c r="D44" s="570"/>
      <c r="E44" s="421">
        <f>E43/15/24+$D$2</f>
        <v>45808.549166666664</v>
      </c>
      <c r="F44" s="530"/>
      <c r="G44" s="424">
        <f>G43/15/24+$D$2</f>
        <v>45808.554722222223</v>
      </c>
      <c r="H44" s="699"/>
      <c r="I44" s="424">
        <f>I43/15/24+$D$2</f>
        <v>45808.583888888883</v>
      </c>
      <c r="J44" s="23"/>
      <c r="K44" s="291">
        <f>K43/15/24+$D$2</f>
        <v>45808.58694444444</v>
      </c>
      <c r="L44" s="562"/>
      <c r="M44" s="499">
        <f>M43/15/24+$D$2</f>
        <v>45809.099722222221</v>
      </c>
      <c r="N44" s="570"/>
      <c r="O44" s="526">
        <f>O43/15/24+$D$2</f>
        <v>45809.103333333333</v>
      </c>
      <c r="P44" s="442"/>
      <c r="Q44" s="421">
        <f>Q43/15/24+$D$2</f>
        <v>45809.104444444441</v>
      </c>
      <c r="R44" s="425"/>
      <c r="S44" s="512">
        <f>S43/15/24+$D$2</f>
        <v>45809.10833333333</v>
      </c>
      <c r="T44" s="442"/>
      <c r="U44" s="513">
        <f>U43/15/24+$D$2</f>
        <v>45809.12055555555</v>
      </c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H44" s="399"/>
      <c r="AI44" s="399"/>
      <c r="AJ44" s="399"/>
      <c r="AK44" s="399"/>
      <c r="AL44" s="399"/>
      <c r="AM44" s="399"/>
      <c r="AN44" s="399"/>
      <c r="AO44" s="505"/>
      <c r="AP44" s="399"/>
    </row>
    <row r="45" spans="2:42" ht="13.2" customHeight="1">
      <c r="B45" s="102"/>
      <c r="C45" s="99">
        <v>100</v>
      </c>
      <c r="D45" s="277"/>
      <c r="E45" s="436">
        <v>65</v>
      </c>
      <c r="F45" s="205"/>
      <c r="G45" s="98">
        <v>58</v>
      </c>
      <c r="H45" s="620"/>
      <c r="I45" s="98">
        <v>20</v>
      </c>
      <c r="J45" s="11"/>
      <c r="K45" s="97">
        <v>21</v>
      </c>
      <c r="L45" s="563"/>
      <c r="M45" s="436">
        <v>76</v>
      </c>
      <c r="N45" s="571"/>
      <c r="O45" s="434">
        <v>56</v>
      </c>
      <c r="P45" s="505"/>
      <c r="Q45" s="436">
        <v>65</v>
      </c>
      <c r="R45" s="425"/>
      <c r="S45" s="434">
        <v>54</v>
      </c>
      <c r="T45" s="442"/>
      <c r="U45" s="435">
        <v>78</v>
      </c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H45" s="399"/>
      <c r="AI45" s="399"/>
      <c r="AJ45" s="399"/>
      <c r="AK45" s="399"/>
      <c r="AL45" s="399"/>
      <c r="AM45" s="399"/>
      <c r="AN45" s="399"/>
      <c r="AO45" s="399"/>
      <c r="AP45" s="399"/>
    </row>
    <row r="46" spans="2:42" ht="13.2" customHeight="1">
      <c r="B46" s="102"/>
      <c r="C46" s="42"/>
      <c r="D46" s="437"/>
      <c r="E46" s="359"/>
      <c r="F46" s="425"/>
      <c r="G46" s="444"/>
      <c r="H46" s="442"/>
      <c r="I46" s="444"/>
      <c r="J46" s="11"/>
      <c r="K46" s="10"/>
      <c r="L46" s="427"/>
      <c r="M46" s="399"/>
      <c r="N46" s="425"/>
      <c r="O46" s="572"/>
      <c r="P46" s="442"/>
      <c r="Q46" s="442"/>
      <c r="R46" s="425"/>
      <c r="S46" s="444"/>
      <c r="T46" s="442"/>
      <c r="U46" s="478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H46" s="399"/>
      <c r="AI46" s="505"/>
      <c r="AJ46" s="505"/>
      <c r="AK46" s="505"/>
      <c r="AL46" s="505"/>
      <c r="AM46" s="505"/>
      <c r="AN46" s="505"/>
      <c r="AO46" s="399"/>
      <c r="AP46" s="399"/>
    </row>
    <row r="47" spans="2:42" ht="13.2" customHeight="1">
      <c r="B47" s="102"/>
      <c r="C47" s="42"/>
      <c r="D47" s="437"/>
      <c r="E47" s="359"/>
      <c r="F47" s="425"/>
      <c r="G47" s="444"/>
      <c r="H47" s="442"/>
      <c r="I47" s="444"/>
      <c r="J47" s="1"/>
      <c r="K47" s="10"/>
      <c r="L47" s="427"/>
      <c r="M47" s="399"/>
      <c r="N47" s="425" t="s">
        <v>1</v>
      </c>
      <c r="O47" s="444"/>
      <c r="P47" s="448"/>
      <c r="Q47" s="442"/>
      <c r="R47" s="517"/>
      <c r="S47" s="444"/>
      <c r="T47" s="442"/>
      <c r="U47" s="478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H47" s="399"/>
      <c r="AI47" s="399"/>
      <c r="AJ47" s="399"/>
      <c r="AK47" s="399"/>
      <c r="AL47" s="399"/>
      <c r="AM47" s="399"/>
      <c r="AN47" s="399"/>
      <c r="AO47" s="399"/>
      <c r="AP47" s="399"/>
    </row>
    <row r="48" spans="2:42" ht="13.2" customHeight="1">
      <c r="B48" s="102"/>
      <c r="C48" s="42"/>
      <c r="D48" s="437"/>
      <c r="E48" s="359"/>
      <c r="F48" s="425"/>
      <c r="G48" s="444"/>
      <c r="H48" s="442"/>
      <c r="I48" s="444"/>
      <c r="J48" s="3"/>
      <c r="K48" s="116"/>
      <c r="L48" s="521"/>
      <c r="M48" s="399"/>
      <c r="N48" s="425"/>
      <c r="O48" s="444"/>
      <c r="P48" s="442"/>
      <c r="Q48" s="442"/>
      <c r="R48" s="425"/>
      <c r="S48" s="444"/>
      <c r="T48" s="442"/>
      <c r="U48" s="478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H48" s="505"/>
      <c r="AI48" s="399"/>
      <c r="AJ48" s="399"/>
      <c r="AK48" s="399"/>
      <c r="AL48" s="399"/>
      <c r="AM48" s="399"/>
      <c r="AN48" s="399"/>
      <c r="AO48" s="399"/>
      <c r="AP48" s="399"/>
    </row>
    <row r="49" spans="2:44" ht="13.2" customHeight="1" thickBot="1">
      <c r="B49" s="15"/>
      <c r="C49" s="5"/>
      <c r="D49" s="454"/>
      <c r="E49" s="451"/>
      <c r="F49" s="486"/>
      <c r="G49" s="455"/>
      <c r="H49" s="451"/>
      <c r="I49" s="455"/>
      <c r="J49" s="6"/>
      <c r="K49" s="7"/>
      <c r="L49" s="492"/>
      <c r="M49" s="453"/>
      <c r="N49" s="454"/>
      <c r="O49" s="455"/>
      <c r="P49" s="488"/>
      <c r="Q49" s="488"/>
      <c r="R49" s="519"/>
      <c r="S49" s="509"/>
      <c r="T49" s="485"/>
      <c r="U49" s="452"/>
      <c r="V49" s="488"/>
      <c r="W49" s="488"/>
      <c r="X49" s="488"/>
      <c r="Y49" s="488"/>
      <c r="Z49" s="488"/>
      <c r="AA49" s="488"/>
      <c r="AB49" s="488"/>
      <c r="AC49" s="488"/>
      <c r="AD49" s="488"/>
      <c r="AE49" s="488"/>
      <c r="AH49" s="399"/>
      <c r="AI49" s="399"/>
      <c r="AJ49" s="399"/>
      <c r="AK49" s="399"/>
      <c r="AL49" s="399"/>
      <c r="AM49" s="399"/>
      <c r="AN49" s="399"/>
      <c r="AO49" s="399"/>
      <c r="AP49" s="399"/>
    </row>
    <row r="50" spans="2:44" ht="13.2" customHeight="1">
      <c r="B50" s="352"/>
      <c r="C50" s="353"/>
      <c r="D50" s="660"/>
      <c r="E50" s="695" t="s">
        <v>40</v>
      </c>
      <c r="F50" s="710"/>
      <c r="G50" s="58" t="s">
        <v>46</v>
      </c>
      <c r="H50" s="404"/>
      <c r="I50" s="353" t="s">
        <v>59</v>
      </c>
      <c r="J50" s="48"/>
      <c r="K50" s="17" t="s">
        <v>60</v>
      </c>
      <c r="L50" s="422"/>
      <c r="M50" s="564" t="s">
        <v>76</v>
      </c>
      <c r="N50" s="351"/>
      <c r="O50" s="362" t="s">
        <v>77</v>
      </c>
      <c r="P50" s="568"/>
      <c r="Q50" s="575"/>
      <c r="R50" s="48"/>
      <c r="S50" s="49"/>
      <c r="T50" s="42"/>
      <c r="U50" s="18" t="s">
        <v>79</v>
      </c>
      <c r="V50" s="3"/>
      <c r="W50" s="3"/>
      <c r="X50" s="3"/>
      <c r="Y50" s="3"/>
      <c r="Z50" s="3"/>
      <c r="AA50" s="3"/>
      <c r="AB50" s="3"/>
      <c r="AC50" s="3"/>
      <c r="AD50" s="3"/>
      <c r="AE50" s="3"/>
      <c r="AJ50" s="399"/>
      <c r="AK50" s="399"/>
      <c r="AL50" s="399"/>
      <c r="AM50" s="399"/>
      <c r="AN50" s="399"/>
      <c r="AO50" s="399"/>
      <c r="AP50" s="505"/>
    </row>
    <row r="51" spans="2:44" ht="13.2" customHeight="1">
      <c r="B51" s="369">
        <v>0.6</v>
      </c>
      <c r="C51" s="370">
        <f>K43+B51</f>
        <v>106.89999999999998</v>
      </c>
      <c r="D51" s="379">
        <v>0.7</v>
      </c>
      <c r="E51" s="374">
        <f>C51+D51</f>
        <v>107.59999999999998</v>
      </c>
      <c r="F51" s="711">
        <v>14.3</v>
      </c>
      <c r="G51" s="712">
        <f>E51+F51</f>
        <v>121.89999999999998</v>
      </c>
      <c r="H51" s="67">
        <v>1</v>
      </c>
      <c r="I51" s="32">
        <f>G51+H51</f>
        <v>122.89999999999998</v>
      </c>
      <c r="J51" s="721">
        <v>5.3</v>
      </c>
      <c r="K51" s="36">
        <f>I51+J51</f>
        <v>128.19999999999999</v>
      </c>
      <c r="L51" s="413">
        <v>0.7</v>
      </c>
      <c r="M51" s="378">
        <f>U43+L51</f>
        <v>299.09999999999991</v>
      </c>
      <c r="N51" s="379">
        <v>4.5999999999999996</v>
      </c>
      <c r="O51" s="380">
        <f>M51+N51</f>
        <v>303.69999999999993</v>
      </c>
      <c r="P51" s="389">
        <v>6.5</v>
      </c>
      <c r="Q51" s="378">
        <f>O51+P51</f>
        <v>310.19999999999993</v>
      </c>
      <c r="R51" s="222">
        <v>4.0999999999999996</v>
      </c>
      <c r="S51" s="76">
        <f>Q51+R51</f>
        <v>314.29999999999995</v>
      </c>
      <c r="T51" s="35">
        <v>2.2000000000000002</v>
      </c>
      <c r="U51" s="36">
        <f>S51+T51</f>
        <v>316.49999999999994</v>
      </c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J51" s="399"/>
      <c r="AK51" s="399"/>
      <c r="AL51" s="399"/>
      <c r="AM51" s="399"/>
      <c r="AN51" s="399"/>
      <c r="AO51" s="399"/>
      <c r="AP51" s="399"/>
    </row>
    <row r="52" spans="2:44" ht="13.2" customHeight="1">
      <c r="B52" s="96"/>
      <c r="C52" s="41">
        <f>C51/15/24+$D$2</f>
        <v>45808.58861111111</v>
      </c>
      <c r="D52" s="66"/>
      <c r="E52" s="696">
        <f>E51/15/24+$D$2</f>
        <v>45808.590555555551</v>
      </c>
      <c r="F52" s="53"/>
      <c r="G52" s="625">
        <f>G51/15/24+$D$2</f>
        <v>45808.630277777775</v>
      </c>
      <c r="H52" s="197"/>
      <c r="I52" s="196">
        <f>I51/15/24+$D$2</f>
        <v>45808.633055555554</v>
      </c>
      <c r="J52" s="197"/>
      <c r="K52" s="198">
        <f>K51/15/24+$D$2</f>
        <v>45808.647777777776</v>
      </c>
      <c r="L52" s="422"/>
      <c r="M52" s="565">
        <f>M51/15/24+$D$2</f>
        <v>45809.122499999998</v>
      </c>
      <c r="N52" s="477"/>
      <c r="O52" s="424">
        <f>O51/15/24+$D$2</f>
        <v>45809.135277777772</v>
      </c>
      <c r="P52" s="1"/>
      <c r="Q52" s="41">
        <f>Q51/15/24+$D$2</f>
        <v>45809.153333333328</v>
      </c>
      <c r="R52" s="66"/>
      <c r="S52" s="52">
        <f>S51/15/24+$D$2</f>
        <v>45809.164722222216</v>
      </c>
      <c r="T52" s="42"/>
      <c r="U52" s="39">
        <f>U51/15/24+$D$2</f>
        <v>45809.17083333333</v>
      </c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J52" s="399"/>
      <c r="AK52" s="399"/>
      <c r="AL52" s="399"/>
      <c r="AM52" s="399"/>
      <c r="AN52" s="399"/>
      <c r="AO52" s="505"/>
      <c r="AP52" s="399"/>
    </row>
    <row r="53" spans="2:44" ht="13.2" customHeight="1">
      <c r="B53" s="16"/>
      <c r="C53" s="99">
        <v>26</v>
      </c>
      <c r="D53" s="53"/>
      <c r="E53" s="99">
        <v>26</v>
      </c>
      <c r="F53" s="108"/>
      <c r="G53" s="98">
        <v>9</v>
      </c>
      <c r="H53" s="53"/>
      <c r="I53" s="99">
        <v>9</v>
      </c>
      <c r="J53" s="53"/>
      <c r="K53" s="97">
        <v>8</v>
      </c>
      <c r="L53" s="422"/>
      <c r="M53" s="436">
        <v>67</v>
      </c>
      <c r="N53" s="477"/>
      <c r="O53" s="434">
        <v>69</v>
      </c>
      <c r="P53" s="1"/>
      <c r="Q53" s="387">
        <v>152</v>
      </c>
      <c r="R53" s="53"/>
      <c r="S53" s="98">
        <v>74</v>
      </c>
      <c r="T53" s="42"/>
      <c r="U53" s="97">
        <v>47</v>
      </c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J53" s="399"/>
      <c r="AK53" s="399"/>
      <c r="AL53" s="399"/>
      <c r="AM53" s="399"/>
      <c r="AN53" s="399"/>
      <c r="AO53" s="399"/>
      <c r="AP53" s="399"/>
    </row>
    <row r="54" spans="2:44" ht="13.2" customHeight="1">
      <c r="B54" s="16"/>
      <c r="C54" s="3"/>
      <c r="D54" s="53"/>
      <c r="E54" s="1"/>
      <c r="F54" s="108"/>
      <c r="G54" s="107"/>
      <c r="H54" s="425"/>
      <c r="I54" s="442"/>
      <c r="J54" s="53"/>
      <c r="K54" s="10" t="s">
        <v>1</v>
      </c>
      <c r="L54" s="422"/>
      <c r="M54" s="508"/>
      <c r="N54" s="573"/>
      <c r="O54" s="506"/>
      <c r="P54" s="1"/>
      <c r="Q54" s="632" t="s">
        <v>78</v>
      </c>
      <c r="R54" s="108"/>
      <c r="S54" s="107"/>
      <c r="T54" s="42"/>
      <c r="U54" s="47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J54" s="505"/>
      <c r="AK54" s="505"/>
      <c r="AL54" s="505"/>
      <c r="AM54" s="505"/>
      <c r="AN54" s="505"/>
      <c r="AO54" s="399"/>
      <c r="AP54" s="399"/>
    </row>
    <row r="55" spans="2:44" ht="13.2" customHeight="1">
      <c r="B55" s="16"/>
      <c r="C55" s="3"/>
      <c r="D55" s="53"/>
      <c r="E55" s="1"/>
      <c r="F55" s="66"/>
      <c r="G55" s="62"/>
      <c r="H55" s="425"/>
      <c r="I55" s="442"/>
      <c r="J55" s="53"/>
      <c r="K55" s="545"/>
      <c r="L55" s="422"/>
      <c r="M55" s="507"/>
      <c r="N55" s="477"/>
      <c r="O55" s="506"/>
      <c r="P55" s="1"/>
      <c r="Q55" s="1"/>
      <c r="R55" s="108"/>
      <c r="S55" s="107"/>
      <c r="T55" s="42" t="s">
        <v>1</v>
      </c>
      <c r="U55" s="47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J55" s="399"/>
      <c r="AK55" s="399"/>
      <c r="AL55" s="399"/>
      <c r="AM55" s="399"/>
      <c r="AN55" s="399"/>
      <c r="AO55" s="399"/>
      <c r="AP55" s="399"/>
    </row>
    <row r="56" spans="2:44" ht="13.2" customHeight="1">
      <c r="B56" s="16"/>
      <c r="C56" s="3"/>
      <c r="D56" s="53"/>
      <c r="E56" s="3"/>
      <c r="F56" s="108"/>
      <c r="G56" s="107"/>
      <c r="H56" s="425"/>
      <c r="I56" s="442"/>
      <c r="J56" s="108"/>
      <c r="K56" s="47"/>
      <c r="L56" s="422"/>
      <c r="M56" s="488"/>
      <c r="N56" s="519"/>
      <c r="O56" s="522"/>
      <c r="Q56" s="1"/>
      <c r="R56" s="108"/>
      <c r="S56" s="54"/>
      <c r="T56" s="42"/>
      <c r="U56" s="47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J56" s="399"/>
      <c r="AK56" s="399"/>
      <c r="AL56" s="399"/>
      <c r="AM56" s="399"/>
      <c r="AN56" s="399"/>
      <c r="AO56" s="399"/>
      <c r="AP56" s="399"/>
    </row>
    <row r="57" spans="2:44" ht="13.2" customHeight="1" thickBot="1">
      <c r="B57" s="15"/>
      <c r="C57" s="5"/>
      <c r="D57" s="55"/>
      <c r="E57" s="86"/>
      <c r="F57" s="64"/>
      <c r="G57" s="59"/>
      <c r="H57" s="454"/>
      <c r="I57" s="451"/>
      <c r="J57" s="63"/>
      <c r="K57" s="7"/>
      <c r="L57" s="484"/>
      <c r="M57" s="451"/>
      <c r="N57" s="574"/>
      <c r="O57" s="538"/>
      <c r="P57" s="86"/>
      <c r="Q57" s="86"/>
      <c r="R57" s="63"/>
      <c r="S57" s="59"/>
      <c r="T57" s="6"/>
      <c r="U57" s="7"/>
      <c r="V57" s="2"/>
      <c r="W57" s="2"/>
      <c r="X57" s="2"/>
      <c r="Y57" s="2"/>
      <c r="Z57" s="2"/>
      <c r="AA57" s="2"/>
      <c r="AB57" s="2"/>
      <c r="AC57" s="2"/>
      <c r="AD57" s="2"/>
      <c r="AE57" s="2"/>
      <c r="AJ57" s="399"/>
      <c r="AK57" s="399"/>
      <c r="AL57" s="399"/>
      <c r="AM57" s="399"/>
      <c r="AN57" s="399"/>
      <c r="AO57" s="399"/>
      <c r="AP57" s="399"/>
    </row>
    <row r="58" spans="2:44" ht="13.2" customHeight="1">
      <c r="B58" s="722"/>
      <c r="C58" s="49" t="s">
        <v>61</v>
      </c>
      <c r="D58" s="616"/>
      <c r="E58" s="12" t="s">
        <v>62</v>
      </c>
      <c r="F58" s="607"/>
      <c r="G58" s="608" t="s">
        <v>63</v>
      </c>
      <c r="H58" s="605"/>
      <c r="I58" s="336"/>
      <c r="J58" s="619"/>
      <c r="K58" s="599"/>
      <c r="L58" s="125"/>
      <c r="M58" s="618" t="s">
        <v>80</v>
      </c>
      <c r="N58" s="624"/>
      <c r="O58" s="49" t="s">
        <v>81</v>
      </c>
      <c r="P58" s="111"/>
      <c r="Q58" s="13"/>
      <c r="R58" s="48"/>
      <c r="S58" s="49"/>
      <c r="T58" s="181"/>
      <c r="U58" s="17" t="s">
        <v>82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678"/>
      <c r="AG58" s="2"/>
      <c r="AH58" s="679"/>
      <c r="AI58" s="680"/>
      <c r="AJ58" s="399"/>
      <c r="AK58" s="399"/>
      <c r="AL58" s="399"/>
      <c r="AM58" s="399"/>
      <c r="AN58" s="399"/>
      <c r="AO58" s="399"/>
      <c r="AP58" s="399"/>
      <c r="AQ58" s="399"/>
      <c r="AR58" s="399"/>
    </row>
    <row r="59" spans="2:44" ht="13.2" customHeight="1">
      <c r="B59" s="37">
        <v>0.6</v>
      </c>
      <c r="C59" s="259">
        <f>K51+B59</f>
        <v>128.79999999999998</v>
      </c>
      <c r="D59" s="73">
        <v>0.9</v>
      </c>
      <c r="E59" s="74">
        <f>C59+D59</f>
        <v>129.69999999999999</v>
      </c>
      <c r="F59" s="222">
        <v>1.1000000000000001</v>
      </c>
      <c r="G59" s="392">
        <f>E59+F59</f>
        <v>130.79999999999998</v>
      </c>
      <c r="H59" s="611">
        <v>14.2</v>
      </c>
      <c r="I59" s="392">
        <f>G59+H59</f>
        <v>144.99999999999997</v>
      </c>
      <c r="J59" s="77">
        <v>3.8</v>
      </c>
      <c r="K59" s="80">
        <f>I59+J59</f>
        <v>148.79999999999998</v>
      </c>
      <c r="L59" s="112">
        <v>1.3</v>
      </c>
      <c r="M59" s="76">
        <f>U51+L59</f>
        <v>317.79999999999995</v>
      </c>
      <c r="N59" s="33">
        <v>1.7</v>
      </c>
      <c r="O59" s="51">
        <f>M59+N59</f>
        <v>319.49999999999994</v>
      </c>
      <c r="P59" s="35">
        <v>4</v>
      </c>
      <c r="Q59" s="32">
        <f>O59+P59</f>
        <v>323.49999999999994</v>
      </c>
      <c r="R59" s="67">
        <v>1.7</v>
      </c>
      <c r="S59" s="51">
        <f>Q59+R59</f>
        <v>325.19999999999993</v>
      </c>
      <c r="T59" s="35">
        <v>7</v>
      </c>
      <c r="U59" s="87">
        <f>S59+T59</f>
        <v>332.19999999999993</v>
      </c>
      <c r="V59" s="622"/>
      <c r="W59" s="622"/>
      <c r="X59" s="622"/>
      <c r="Y59" s="622"/>
      <c r="Z59" s="622"/>
      <c r="AA59" s="622"/>
      <c r="AB59" s="622"/>
      <c r="AC59" s="622"/>
      <c r="AD59" s="622"/>
      <c r="AE59" s="622"/>
      <c r="AF59" s="681"/>
      <c r="AG59" s="19"/>
      <c r="AH59" s="682"/>
      <c r="AI59" s="19"/>
      <c r="AJ59" s="399"/>
      <c r="AK59" s="399"/>
      <c r="AL59" s="399"/>
      <c r="AM59" s="399"/>
      <c r="AN59" s="399"/>
      <c r="AO59" s="399"/>
      <c r="AP59" s="399"/>
      <c r="AQ59" s="399"/>
    </row>
    <row r="60" spans="2:44" ht="13.2" customHeight="1">
      <c r="B60" s="261"/>
      <c r="C60" s="194">
        <f>C59/15/24+$D$2</f>
        <v>45808.64944444444</v>
      </c>
      <c r="D60" s="1"/>
      <c r="E60" s="41">
        <f>E59/15/24+$D$2</f>
        <v>45808.651944444442</v>
      </c>
      <c r="F60" s="609"/>
      <c r="G60" s="52">
        <f>G59/15/24+$D$2</f>
        <v>45808.654999999999</v>
      </c>
      <c r="H60" s="606"/>
      <c r="I60" s="104">
        <f>I59/15/24+$D$2</f>
        <v>45808.694444444445</v>
      </c>
      <c r="J60" s="53"/>
      <c r="K60" s="39">
        <f>K59/15/24+$D$2</f>
        <v>45808.704999999994</v>
      </c>
      <c r="L60" s="16"/>
      <c r="M60" s="52">
        <f>M59/15/24+$D$2</f>
        <v>45809.174444444441</v>
      </c>
      <c r="N60" s="1"/>
      <c r="O60" s="194">
        <f>O59/15/24+$D$2</f>
        <v>45809.179166666661</v>
      </c>
      <c r="P60" s="195"/>
      <c r="Q60" s="196">
        <f>Q59/15/24+$D$2</f>
        <v>45809.190277777772</v>
      </c>
      <c r="R60" s="197"/>
      <c r="S60" s="194">
        <f>S59/15/24+$D$2</f>
        <v>45809.195</v>
      </c>
      <c r="T60" s="195"/>
      <c r="U60" s="198">
        <f>U59/15/24+$D$2</f>
        <v>45809.214444444442</v>
      </c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41"/>
      <c r="AG60" s="587"/>
      <c r="AH60" s="199"/>
      <c r="AI60" s="587"/>
      <c r="AO60" s="399"/>
      <c r="AP60" s="399"/>
      <c r="AQ60" s="399"/>
    </row>
    <row r="61" spans="2:44" ht="13.2" customHeight="1">
      <c r="B61" s="102"/>
      <c r="C61" s="98">
        <v>12</v>
      </c>
      <c r="D61" s="3"/>
      <c r="E61" s="99">
        <v>19</v>
      </c>
      <c r="F61" s="100"/>
      <c r="G61" s="98">
        <v>21</v>
      </c>
      <c r="H61" s="14"/>
      <c r="I61" s="99">
        <v>4</v>
      </c>
      <c r="J61" s="53"/>
      <c r="K61" s="97">
        <v>2</v>
      </c>
      <c r="L61" s="102"/>
      <c r="M61" s="98">
        <v>72</v>
      </c>
      <c r="N61" s="14"/>
      <c r="O61" s="98">
        <v>131</v>
      </c>
      <c r="P61" s="14"/>
      <c r="Q61" s="99">
        <v>127</v>
      </c>
      <c r="R61" s="53"/>
      <c r="S61" s="98">
        <v>81</v>
      </c>
      <c r="T61" s="42"/>
      <c r="U61" s="97">
        <v>119</v>
      </c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683"/>
      <c r="AG61" s="387"/>
      <c r="AH61" s="207"/>
      <c r="AI61" s="387"/>
      <c r="AO61" s="399"/>
      <c r="AP61" s="399"/>
    </row>
    <row r="62" spans="2:44" ht="13.2" customHeight="1">
      <c r="B62" s="16"/>
      <c r="C62" s="54" t="s">
        <v>19</v>
      </c>
      <c r="D62" s="3"/>
      <c r="E62" s="1"/>
      <c r="F62" s="277"/>
      <c r="G62" s="62"/>
      <c r="H62" s="275"/>
      <c r="I62" s="276"/>
      <c r="J62" s="53"/>
      <c r="K62" s="84"/>
      <c r="L62" s="16"/>
      <c r="M62" s="54"/>
      <c r="N62" s="1"/>
      <c r="O62" s="113"/>
      <c r="P62" s="42"/>
      <c r="Q62" s="42"/>
      <c r="R62" s="53"/>
      <c r="S62" s="62"/>
      <c r="T62" s="1"/>
      <c r="U62" s="84" t="s">
        <v>19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683"/>
      <c r="AG62" s="1"/>
      <c r="AH62" s="42"/>
      <c r="AI62" s="42"/>
      <c r="AO62" s="399"/>
      <c r="AP62" s="399"/>
    </row>
    <row r="63" spans="2:44" ht="13.2" customHeight="1">
      <c r="B63" s="102"/>
      <c r="C63" s="69"/>
      <c r="D63" s="3"/>
      <c r="E63" s="1"/>
      <c r="F63" s="53"/>
      <c r="G63" s="62"/>
      <c r="H63"/>
      <c r="I63" s="276"/>
      <c r="J63" s="53"/>
      <c r="K63" s="84"/>
      <c r="L63" s="16"/>
      <c r="M63" s="54"/>
      <c r="N63" s="1"/>
      <c r="O63" s="69"/>
      <c r="P63" s="42" t="s">
        <v>1</v>
      </c>
      <c r="Q63" s="42"/>
      <c r="R63" s="53"/>
      <c r="S63" s="62" t="s">
        <v>1</v>
      </c>
      <c r="T63" s="42"/>
      <c r="U63" s="20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683"/>
      <c r="AG63" s="1"/>
      <c r="AH63" s="42"/>
      <c r="AI63" s="42"/>
      <c r="AO63" s="399"/>
      <c r="AP63" s="399"/>
    </row>
    <row r="64" spans="2:44" ht="13.2" customHeight="1">
      <c r="B64" s="16"/>
      <c r="C64" s="62"/>
      <c r="D64" s="2"/>
      <c r="E64" s="1"/>
      <c r="F64" s="66"/>
      <c r="G64" s="71"/>
      <c r="H64" s="276"/>
      <c r="I64" s="279"/>
      <c r="J64" s="53"/>
      <c r="K64" s="84"/>
      <c r="L64" s="16"/>
      <c r="M64" s="54"/>
      <c r="N64" s="1"/>
      <c r="O64" s="62"/>
      <c r="P64" s="42"/>
      <c r="Q64" s="42"/>
      <c r="R64" s="108"/>
      <c r="S64" s="107"/>
      <c r="T64" s="108"/>
      <c r="U64" s="10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683"/>
      <c r="AG64" s="1"/>
      <c r="AH64" s="42"/>
      <c r="AI64" s="1"/>
      <c r="AO64" s="399"/>
      <c r="AP64" s="399"/>
    </row>
    <row r="65" spans="2:42" ht="13.2" customHeight="1" thickBot="1">
      <c r="B65" s="15"/>
      <c r="C65" s="59"/>
      <c r="D65" s="5"/>
      <c r="E65" s="86"/>
      <c r="F65" s="63"/>
      <c r="G65" s="59"/>
      <c r="H65" s="281"/>
      <c r="I65" s="282"/>
      <c r="J65" s="55"/>
      <c r="K65" s="238"/>
      <c r="L65" s="180"/>
      <c r="M65" s="280"/>
      <c r="N65" s="6"/>
      <c r="O65" s="59"/>
      <c r="P65" s="6"/>
      <c r="Q65" s="5"/>
      <c r="R65" s="63"/>
      <c r="S65" s="59"/>
      <c r="T65" s="63"/>
      <c r="U65" s="7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683"/>
      <c r="AG65" s="1"/>
      <c r="AH65" s="8"/>
      <c r="AI65" s="2"/>
      <c r="AO65" s="399"/>
      <c r="AP65" s="399"/>
    </row>
    <row r="66" spans="2:42" ht="14.4">
      <c r="L66" s="399"/>
      <c r="M66" s="421"/>
      <c r="N66" s="395"/>
      <c r="O66" s="396"/>
      <c r="P66" s="727"/>
      <c r="Q66" s="727"/>
      <c r="R66" s="1"/>
      <c r="S66" s="1"/>
      <c r="T66" s="728"/>
      <c r="U66" s="728"/>
      <c r="V66" s="631"/>
      <c r="W66" s="631"/>
      <c r="X66" s="631"/>
      <c r="Y66" s="631"/>
      <c r="Z66" s="631"/>
      <c r="AA66" s="631"/>
      <c r="AB66" s="631"/>
      <c r="AC66" s="631"/>
      <c r="AD66" s="631"/>
      <c r="AE66" s="631"/>
      <c r="AF66" s="638"/>
    </row>
    <row r="67" spans="2:42" ht="14.4">
      <c r="L67" s="584"/>
      <c r="M67" s="514"/>
      <c r="R67" s="584"/>
      <c r="S67" s="514"/>
      <c r="T67" s="58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638"/>
    </row>
    <row r="68" spans="2:42">
      <c r="L68" s="399"/>
      <c r="M68" s="421"/>
      <c r="R68" s="399"/>
      <c r="S68" s="421"/>
      <c r="T68" s="399"/>
      <c r="U68" s="421"/>
      <c r="V68" s="421"/>
      <c r="W68" s="421"/>
      <c r="X68" s="421"/>
      <c r="Y68" s="421"/>
      <c r="Z68" s="421"/>
      <c r="AA68" s="421"/>
      <c r="AB68" s="421"/>
      <c r="AC68" s="421"/>
      <c r="AD68" s="421"/>
      <c r="AE68" s="421"/>
    </row>
    <row r="69" spans="2:42">
      <c r="L69" s="399"/>
      <c r="M69" s="399"/>
      <c r="R69" s="399"/>
      <c r="S69" s="442"/>
      <c r="T69" s="442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</row>
    <row r="70" spans="2:42">
      <c r="L70" s="399"/>
      <c r="M70" s="399"/>
      <c r="R70" s="585"/>
      <c r="S70" s="359"/>
      <c r="T70" s="35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</row>
    <row r="71" spans="2:42">
      <c r="J71" s="398" t="s">
        <v>90</v>
      </c>
      <c r="L71" s="399"/>
      <c r="M71" s="399"/>
      <c r="R71" s="399"/>
      <c r="S71" s="359"/>
      <c r="T71" s="35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</row>
    <row r="72" spans="2:42">
      <c r="L72" s="399"/>
      <c r="M72" s="399"/>
      <c r="R72" s="399"/>
      <c r="S72" s="359"/>
      <c r="T72" s="35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</row>
    <row r="73" spans="2:42">
      <c r="L73" s="399"/>
      <c r="M73" s="399"/>
      <c r="R73" s="400"/>
      <c r="S73" s="488"/>
      <c r="T73" s="488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</row>
    <row r="74" spans="2:42">
      <c r="P74" s="729"/>
      <c r="Q74" s="729"/>
      <c r="T74" s="399"/>
      <c r="U74" s="421"/>
      <c r="V74" s="421"/>
      <c r="W74" s="421"/>
      <c r="X74" s="421"/>
      <c r="Y74" s="421"/>
      <c r="Z74" s="421"/>
      <c r="AA74" s="421"/>
      <c r="AB74" s="421"/>
      <c r="AC74" s="421"/>
      <c r="AD74" s="421"/>
      <c r="AE74" s="421"/>
    </row>
    <row r="75" spans="2:42" ht="14.4">
      <c r="P75" s="502"/>
      <c r="Q75" s="514"/>
      <c r="T75" s="442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</row>
    <row r="76" spans="2:42">
      <c r="P76" s="399"/>
      <c r="Q76" s="421"/>
      <c r="T76" s="35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</row>
    <row r="77" spans="2:42">
      <c r="P77" s="399"/>
      <c r="Q77" s="359"/>
      <c r="T77" s="35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</row>
    <row r="78" spans="2:42">
      <c r="P78" s="399"/>
      <c r="Q78" s="442"/>
      <c r="T78" s="399"/>
      <c r="U78" s="421"/>
      <c r="V78" s="421"/>
      <c r="W78" s="421"/>
      <c r="X78" s="421"/>
      <c r="Y78" s="421"/>
      <c r="Z78" s="421"/>
      <c r="AA78" s="421"/>
      <c r="AB78" s="421"/>
      <c r="AC78" s="421"/>
      <c r="AD78" s="421"/>
      <c r="AE78" s="421"/>
    </row>
    <row r="79" spans="2:42">
      <c r="P79" s="399"/>
      <c r="Q79" s="359"/>
      <c r="T79" s="442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</row>
    <row r="80" spans="2:42">
      <c r="P80" s="399"/>
      <c r="Q80" s="359"/>
      <c r="T80" s="35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</row>
    <row r="81" spans="16:31">
      <c r="P81" s="400"/>
      <c r="Q81" s="488"/>
      <c r="T81" s="35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</row>
    <row r="82" spans="16:31">
      <c r="T82" s="35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</row>
    <row r="83" spans="16:31">
      <c r="T83" s="488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</row>
  </sheetData>
  <mergeCells count="90">
    <mergeCell ref="V1:AE1"/>
    <mergeCell ref="AI1:AL1"/>
    <mergeCell ref="D2:E2"/>
    <mergeCell ref="L2:M2"/>
    <mergeCell ref="X2:Y2"/>
    <mergeCell ref="AI2:AJ2"/>
    <mergeCell ref="AK2:AL2"/>
    <mergeCell ref="AM2:AN2"/>
    <mergeCell ref="AI3:AJ3"/>
    <mergeCell ref="AK3:AL3"/>
    <mergeCell ref="L4:M4"/>
    <mergeCell ref="R4:S4"/>
    <mergeCell ref="X4:Y4"/>
    <mergeCell ref="AI4:AJ4"/>
    <mergeCell ref="AK4:AL4"/>
    <mergeCell ref="C9:D9"/>
    <mergeCell ref="AI9:AJ9"/>
    <mergeCell ref="AK9:AL9"/>
    <mergeCell ref="R5:S5"/>
    <mergeCell ref="X5:Y5"/>
    <mergeCell ref="AI5:AJ5"/>
    <mergeCell ref="AK5:AL5"/>
    <mergeCell ref="R6:S6"/>
    <mergeCell ref="AI6:AJ6"/>
    <mergeCell ref="AK6:AL6"/>
    <mergeCell ref="AK10:AL10"/>
    <mergeCell ref="AI7:AJ7"/>
    <mergeCell ref="AK7:AL7"/>
    <mergeCell ref="AI8:AJ8"/>
    <mergeCell ref="AK8:AL8"/>
    <mergeCell ref="F10:G10"/>
    <mergeCell ref="R10:S10"/>
    <mergeCell ref="V10:W10"/>
    <mergeCell ref="AB10:AC10"/>
    <mergeCell ref="AI10:AJ10"/>
    <mergeCell ref="AI11:AJ11"/>
    <mergeCell ref="AK11:AL11"/>
    <mergeCell ref="R12:S12"/>
    <mergeCell ref="AB12:AC12"/>
    <mergeCell ref="AI12:AJ12"/>
    <mergeCell ref="AK12:AL12"/>
    <mergeCell ref="AI13:AJ13"/>
    <mergeCell ref="AK13:AL13"/>
    <mergeCell ref="AI14:AJ14"/>
    <mergeCell ref="AK14:AL14"/>
    <mergeCell ref="AI16:AJ16"/>
    <mergeCell ref="AK16:AL16"/>
    <mergeCell ref="AI22:AJ22"/>
    <mergeCell ref="AK22:AL22"/>
    <mergeCell ref="AI17:AJ17"/>
    <mergeCell ref="AK17:AL17"/>
    <mergeCell ref="L18:M18"/>
    <mergeCell ref="P18:Q18"/>
    <mergeCell ref="V18:W18"/>
    <mergeCell ref="AI18:AJ18"/>
    <mergeCell ref="AK18:AL18"/>
    <mergeCell ref="AI19:AJ19"/>
    <mergeCell ref="AK19:AL19"/>
    <mergeCell ref="P20:Q20"/>
    <mergeCell ref="AI21:AJ21"/>
    <mergeCell ref="AK21:AL21"/>
    <mergeCell ref="AI23:AJ23"/>
    <mergeCell ref="AK23:AL23"/>
    <mergeCell ref="AI24:AJ24"/>
    <mergeCell ref="AK24:AL24"/>
    <mergeCell ref="B26:C26"/>
    <mergeCell ref="J26:K26"/>
    <mergeCell ref="L26:M26"/>
    <mergeCell ref="V26:W26"/>
    <mergeCell ref="AB26:AC26"/>
    <mergeCell ref="AD26:AE26"/>
    <mergeCell ref="AI26:AJ26"/>
    <mergeCell ref="AK26:AL26"/>
    <mergeCell ref="AI27:AJ27"/>
    <mergeCell ref="AK27:AL27"/>
    <mergeCell ref="J28:K28"/>
    <mergeCell ref="AI28:AJ28"/>
    <mergeCell ref="AK28:AL28"/>
    <mergeCell ref="AI29:AJ29"/>
    <mergeCell ref="AK29:AL29"/>
    <mergeCell ref="D34:E34"/>
    <mergeCell ref="H34:I34"/>
    <mergeCell ref="L34:M34"/>
    <mergeCell ref="P34:Q34"/>
    <mergeCell ref="V34:W34"/>
    <mergeCell ref="H36:I36"/>
    <mergeCell ref="L36:M36"/>
    <mergeCell ref="P66:Q66"/>
    <mergeCell ref="T66:U66"/>
    <mergeCell ref="P74:Q74"/>
  </mergeCells>
  <phoneticPr fontId="2"/>
  <pageMargins left="0.39370078740157483" right="0" top="0.23622047244094491" bottom="0" header="0" footer="0"/>
  <pageSetup paperSize="9" orientation="portrait" horizontalDpi="360" verticalDpi="360" r:id="rId1"/>
  <headerFooter>
    <oddHeader xml:space="preserve">&amp;L&amp;Z&amp;F/&amp;A&amp;R&amp;"ＭＳ Ｐ明朝,標準"&amp;9&amp;P/&amp;N    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N65"/>
  <sheetViews>
    <sheetView zoomScale="140" zoomScaleNormal="140" workbookViewId="0">
      <selection activeCell="E20" sqref="E20"/>
    </sheetView>
  </sheetViews>
  <sheetFormatPr defaultRowHeight="13.2"/>
  <cols>
    <col min="1" max="1" width="1.77734375" customWidth="1"/>
  </cols>
  <sheetData>
    <row r="1" spans="2:40" ht="13.8" thickBot="1">
      <c r="B1" s="117" t="s">
        <v>23</v>
      </c>
      <c r="C1" s="1"/>
      <c r="D1" s="1"/>
      <c r="E1" s="4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8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3">
        <v>1</v>
      </c>
      <c r="AG1" s="1"/>
      <c r="AH1" s="1"/>
      <c r="AI1" s="849" t="s">
        <v>24</v>
      </c>
      <c r="AJ1" s="850"/>
      <c r="AK1" s="850"/>
      <c r="AL1" s="851"/>
      <c r="AM1" s="1"/>
      <c r="AN1" s="1"/>
    </row>
    <row r="2" spans="2:40">
      <c r="B2" s="118"/>
      <c r="C2" s="119" t="s">
        <v>25</v>
      </c>
      <c r="D2" s="852">
        <v>42147.208333333336</v>
      </c>
      <c r="E2" s="853"/>
      <c r="F2" s="120"/>
      <c r="G2" s="121" t="s">
        <v>26</v>
      </c>
      <c r="H2" s="122"/>
      <c r="I2" s="123"/>
      <c r="J2" s="124"/>
      <c r="K2" s="123"/>
      <c r="L2" s="125"/>
      <c r="M2" s="12"/>
      <c r="N2" s="101"/>
      <c r="O2" s="58"/>
      <c r="P2" s="111"/>
      <c r="Q2" s="12"/>
      <c r="R2" s="48"/>
      <c r="S2" s="49"/>
      <c r="T2" s="126"/>
      <c r="U2" s="127"/>
      <c r="V2" s="128"/>
      <c r="W2" s="72"/>
      <c r="X2" s="129"/>
      <c r="Y2" s="121"/>
      <c r="Z2" s="130"/>
      <c r="AA2" s="121"/>
      <c r="AB2" s="130"/>
      <c r="AC2" s="121"/>
      <c r="AD2" s="120"/>
      <c r="AE2" s="17"/>
      <c r="AF2" s="3">
        <v>2</v>
      </c>
      <c r="AG2" s="25"/>
      <c r="AH2" s="26"/>
      <c r="AI2" s="854" t="s">
        <v>11</v>
      </c>
      <c r="AJ2" s="855"/>
      <c r="AK2" s="854" t="s">
        <v>12</v>
      </c>
      <c r="AL2" s="855"/>
      <c r="AM2" s="854" t="s">
        <v>10</v>
      </c>
      <c r="AN2" s="855"/>
    </row>
    <row r="3" spans="2:40" ht="15" thickBot="1">
      <c r="B3" s="131" t="s">
        <v>27</v>
      </c>
      <c r="C3" s="132" t="s">
        <v>28</v>
      </c>
      <c r="D3" s="133">
        <v>0</v>
      </c>
      <c r="E3" s="134">
        <v>0</v>
      </c>
      <c r="F3" s="135">
        <v>0.6</v>
      </c>
      <c r="G3" s="74">
        <f>E3+F3</f>
        <v>0.6</v>
      </c>
      <c r="H3" s="136">
        <v>0.4</v>
      </c>
      <c r="I3" s="137">
        <f>G3+H3</f>
        <v>1</v>
      </c>
      <c r="J3" s="138">
        <v>7.7</v>
      </c>
      <c r="K3" s="139">
        <f>I3+J3</f>
        <v>8.6999999999999993</v>
      </c>
      <c r="L3" s="82">
        <v>0.4</v>
      </c>
      <c r="M3" s="140">
        <f>K59+L3</f>
        <v>181.50000000000003</v>
      </c>
      <c r="N3" s="50">
        <v>3.9</v>
      </c>
      <c r="O3" s="51">
        <f>M3+N3</f>
        <v>185.40000000000003</v>
      </c>
      <c r="P3" s="33">
        <v>5.4</v>
      </c>
      <c r="Q3" s="32">
        <f>O3+P3</f>
        <v>190.80000000000004</v>
      </c>
      <c r="R3" s="50">
        <v>3.1</v>
      </c>
      <c r="S3" s="51">
        <f>Q3+R3</f>
        <v>193.90000000000003</v>
      </c>
      <c r="T3" s="33">
        <v>2.6</v>
      </c>
      <c r="U3" s="36">
        <f>S3+T3</f>
        <v>196.50000000000003</v>
      </c>
      <c r="V3" s="37">
        <v>1</v>
      </c>
      <c r="W3" s="32">
        <f>U59+V3</f>
        <v>390.7</v>
      </c>
      <c r="X3" s="138">
        <v>10.5</v>
      </c>
      <c r="Y3" s="141">
        <f>W3+X3</f>
        <v>401.2</v>
      </c>
      <c r="Z3" s="142">
        <v>0.7</v>
      </c>
      <c r="AA3" s="143">
        <f>Y3+Z3</f>
        <v>401.9</v>
      </c>
      <c r="AB3" s="135">
        <v>13.1</v>
      </c>
      <c r="AC3" s="143">
        <f>AA3+AB3</f>
        <v>415</v>
      </c>
      <c r="AD3" s="142">
        <v>0.6</v>
      </c>
      <c r="AE3" s="36">
        <f>AC3+AD3</f>
        <v>415.6</v>
      </c>
      <c r="AF3" s="3">
        <v>3</v>
      </c>
      <c r="AG3" s="144" t="s">
        <v>13</v>
      </c>
      <c r="AH3" s="145" t="s">
        <v>6</v>
      </c>
      <c r="AI3" s="847" t="s">
        <v>7</v>
      </c>
      <c r="AJ3" s="848"/>
      <c r="AK3" s="847" t="s">
        <v>7</v>
      </c>
      <c r="AL3" s="848"/>
      <c r="AM3" s="146" t="s">
        <v>8</v>
      </c>
      <c r="AN3" s="147" t="s">
        <v>9</v>
      </c>
    </row>
    <row r="4" spans="2:40" ht="15" thickTop="1">
      <c r="B4" s="22"/>
      <c r="C4" s="148" t="s">
        <v>17</v>
      </c>
      <c r="D4" s="149"/>
      <c r="E4" s="150">
        <f>E3/15/24+$D$2</f>
        <v>42147.208333333336</v>
      </c>
      <c r="F4" s="151"/>
      <c r="G4" s="41">
        <f>G3/15/24+$D$2</f>
        <v>42147.21</v>
      </c>
      <c r="H4" s="152"/>
      <c r="I4" s="41">
        <f>I3/15/24+$D$2</f>
        <v>42147.211111111115</v>
      </c>
      <c r="J4" s="153"/>
      <c r="K4" s="41">
        <f>K3/15/24+$D$2</f>
        <v>42147.232500000006</v>
      </c>
      <c r="L4" s="16"/>
      <c r="M4" s="41">
        <f>M3/15/24+$D$2</f>
        <v>42147.712500000001</v>
      </c>
      <c r="N4" s="154"/>
      <c r="O4" s="52">
        <f>O3/15/24+$D$2</f>
        <v>42147.723333333335</v>
      </c>
      <c r="P4" s="155"/>
      <c r="Q4" s="41">
        <f>Q3/15/24+$D$2</f>
        <v>42147.738333333335</v>
      </c>
      <c r="R4" s="108"/>
      <c r="S4" s="52">
        <f>S3/15/24+$D$2</f>
        <v>42147.74694444445</v>
      </c>
      <c r="T4" s="155"/>
      <c r="U4" s="39">
        <f>U3/15/24+$D$2</f>
        <v>42147.754166666666</v>
      </c>
      <c r="V4" s="16"/>
      <c r="W4" s="41">
        <f>W3/15/24+$D$2</f>
        <v>42148.293611111112</v>
      </c>
      <c r="X4" s="153"/>
      <c r="Y4" s="156">
        <f>Y3/15/24+$D$2</f>
        <v>42148.322777777779</v>
      </c>
      <c r="Z4" s="157"/>
      <c r="AA4" s="156">
        <f>AA3/15/24+$D$2</f>
        <v>42148.324722222227</v>
      </c>
      <c r="AB4" s="157"/>
      <c r="AC4" s="156">
        <f>AC3/15/24+$D$2</f>
        <v>42148.361111111117</v>
      </c>
      <c r="AD4" s="158"/>
      <c r="AE4" s="39">
        <f>AE3/15/24+$D$2</f>
        <v>42148.36277777778</v>
      </c>
      <c r="AF4" s="3">
        <v>4</v>
      </c>
      <c r="AG4" s="159" t="s">
        <v>14</v>
      </c>
      <c r="AH4" s="83">
        <v>0</v>
      </c>
      <c r="AI4" s="845">
        <f>$D$2</f>
        <v>42147.208333333336</v>
      </c>
      <c r="AJ4" s="845"/>
      <c r="AK4" s="846">
        <f>$D$2+0.5/24</f>
        <v>42147.229166666672</v>
      </c>
      <c r="AL4" s="846"/>
      <c r="AM4" s="29">
        <f t="shared" ref="AM4:AM11" si="0">AH5-AH4</f>
        <v>76.8</v>
      </c>
      <c r="AN4" s="160">
        <f>AM4/(AK5-AI4)/24</f>
        <v>15.000000000013642</v>
      </c>
    </row>
    <row r="5" spans="2:40">
      <c r="B5" s="16" t="s">
        <v>2</v>
      </c>
      <c r="C5" s="99" t="s">
        <v>29</v>
      </c>
      <c r="D5" s="161"/>
      <c r="E5" s="98">
        <v>10</v>
      </c>
      <c r="F5" s="151" t="s">
        <v>3</v>
      </c>
      <c r="G5" s="98">
        <v>16</v>
      </c>
      <c r="H5" s="152"/>
      <c r="I5" s="98">
        <v>16</v>
      </c>
      <c r="J5" s="153"/>
      <c r="K5" s="97">
        <v>16</v>
      </c>
      <c r="L5" s="16"/>
      <c r="M5" s="99">
        <v>16</v>
      </c>
      <c r="N5" s="53"/>
      <c r="O5" s="98">
        <v>16</v>
      </c>
      <c r="P5" s="1"/>
      <c r="Q5" s="99">
        <v>16</v>
      </c>
      <c r="R5" s="53"/>
      <c r="S5" s="98">
        <v>16</v>
      </c>
      <c r="T5" s="1"/>
      <c r="U5" s="97">
        <v>16</v>
      </c>
      <c r="V5" s="79"/>
      <c r="W5" s="99">
        <v>16</v>
      </c>
      <c r="X5" s="53"/>
      <c r="Y5" s="98">
        <v>16</v>
      </c>
      <c r="Z5" s="1"/>
      <c r="AA5" s="99">
        <v>16</v>
      </c>
      <c r="AB5" s="53"/>
      <c r="AC5" s="98">
        <v>16</v>
      </c>
      <c r="AD5" s="1"/>
      <c r="AE5" s="97">
        <v>16</v>
      </c>
      <c r="AF5" s="3">
        <v>5</v>
      </c>
      <c r="AG5" s="27">
        <v>1</v>
      </c>
      <c r="AH5" s="28">
        <f>G35</f>
        <v>76.8</v>
      </c>
      <c r="AI5" s="838">
        <f>(AH5+0)/34/24+$D$2+0/24/60</f>
        <v>42147.302450980394</v>
      </c>
      <c r="AJ5" s="838"/>
      <c r="AK5" s="838">
        <f>(AH5+0)/15/24+$D$2+0/24/60</f>
        <v>42147.421666666669</v>
      </c>
      <c r="AL5" s="838"/>
      <c r="AM5" s="30">
        <f t="shared" si="0"/>
        <v>69.700000000000031</v>
      </c>
      <c r="AN5" s="164">
        <f t="shared" ref="AN5:AN11" si="1">AM5/(AK6-AK5)/24</f>
        <v>14.840312278061914</v>
      </c>
    </row>
    <row r="6" spans="2:40">
      <c r="B6" s="16"/>
      <c r="C6" s="165"/>
      <c r="D6" s="161" t="s">
        <v>1</v>
      </c>
      <c r="E6" s="162"/>
      <c r="F6" s="153"/>
      <c r="G6" s="42"/>
      <c r="H6" s="166"/>
      <c r="I6" s="3" t="s">
        <v>1</v>
      </c>
      <c r="J6" s="153"/>
      <c r="K6" s="10"/>
      <c r="L6" s="16"/>
      <c r="M6" s="1"/>
      <c r="N6" s="108"/>
      <c r="O6" s="107"/>
      <c r="P6" s="42"/>
      <c r="Q6" s="42"/>
      <c r="R6" s="108"/>
      <c r="S6" s="62"/>
      <c r="T6" s="1"/>
      <c r="U6" s="84"/>
      <c r="V6" s="16"/>
      <c r="W6" s="1"/>
      <c r="X6" s="153"/>
      <c r="Y6" s="167"/>
      <c r="Z6" s="153"/>
      <c r="AA6" s="167"/>
      <c r="AB6" s="153"/>
      <c r="AC6" s="167"/>
      <c r="AD6" s="153"/>
      <c r="AE6" s="84"/>
      <c r="AF6" s="3">
        <v>6</v>
      </c>
      <c r="AG6" s="168">
        <v>2</v>
      </c>
      <c r="AH6" s="169">
        <f>G51</f>
        <v>146.50000000000003</v>
      </c>
      <c r="AI6" s="825">
        <f t="shared" ref="AI6:AI11" si="2">(AH6+0.5)/34/24+$D$2+1/24/60</f>
        <v>42147.389174836608</v>
      </c>
      <c r="AJ6" s="825"/>
      <c r="AK6" s="825">
        <f t="shared" ref="AK6:AK11" si="3">(AH6+0.5)/15/24+$D$2+1/24/60</f>
        <v>42147.617361111115</v>
      </c>
      <c r="AL6" s="825"/>
      <c r="AM6" s="170">
        <f t="shared" si="0"/>
        <v>73.499999999999972</v>
      </c>
      <c r="AN6" s="171">
        <f t="shared" si="1"/>
        <v>14.999999999750534</v>
      </c>
    </row>
    <row r="7" spans="2:40">
      <c r="B7" s="16" t="s">
        <v>4</v>
      </c>
      <c r="C7" s="165"/>
      <c r="D7" s="161"/>
      <c r="E7" s="162"/>
      <c r="F7" s="75"/>
      <c r="G7" s="172"/>
      <c r="H7" s="173"/>
      <c r="I7" s="42"/>
      <c r="J7" s="153"/>
      <c r="K7" s="84"/>
      <c r="L7" s="16"/>
      <c r="M7" s="1"/>
      <c r="N7" s="108"/>
      <c r="O7" s="107"/>
      <c r="P7" s="42"/>
      <c r="Q7" s="42"/>
      <c r="R7" s="108" t="s">
        <v>1</v>
      </c>
      <c r="S7" s="107"/>
      <c r="T7" s="1"/>
      <c r="U7" s="84"/>
      <c r="V7" s="16"/>
      <c r="W7" s="1"/>
      <c r="X7" s="153"/>
      <c r="Y7" s="167"/>
      <c r="Z7" s="153"/>
      <c r="AA7" s="167"/>
      <c r="AB7" s="153"/>
      <c r="AC7" s="167"/>
      <c r="AD7" s="153"/>
      <c r="AE7" s="84"/>
      <c r="AF7" s="3">
        <v>7</v>
      </c>
      <c r="AG7" s="159">
        <v>3</v>
      </c>
      <c r="AH7" s="83">
        <f>S11</f>
        <v>220</v>
      </c>
      <c r="AI7" s="840">
        <f t="shared" si="2"/>
        <v>42147.47924836602</v>
      </c>
      <c r="AJ7" s="840"/>
      <c r="AK7" s="840">
        <f t="shared" si="3"/>
        <v>42147.821527777785</v>
      </c>
      <c r="AL7" s="840"/>
      <c r="AM7" s="29">
        <f t="shared" si="0"/>
        <v>74.399999999999977</v>
      </c>
      <c r="AN7" s="174">
        <f t="shared" si="1"/>
        <v>15.000000000112657</v>
      </c>
    </row>
    <row r="8" spans="2:40">
      <c r="B8" s="175"/>
      <c r="C8" s="842">
        <f>$AN$4</f>
        <v>15.000000000013642</v>
      </c>
      <c r="D8" s="843"/>
      <c r="E8" s="844">
        <f>I19</f>
        <v>35.1</v>
      </c>
      <c r="F8" s="844"/>
      <c r="G8" s="176"/>
      <c r="H8" s="173"/>
      <c r="I8" s="3"/>
      <c r="J8" s="153"/>
      <c r="K8" s="10"/>
      <c r="L8" s="16"/>
      <c r="M8" s="1"/>
      <c r="N8" s="108"/>
      <c r="O8" s="107"/>
      <c r="P8" s="42"/>
      <c r="Q8" s="42"/>
      <c r="R8" s="108"/>
      <c r="S8" s="107"/>
      <c r="T8" s="1"/>
      <c r="U8" s="84"/>
      <c r="V8" s="16"/>
      <c r="W8" s="1"/>
      <c r="X8" s="153"/>
      <c r="Y8" s="167"/>
      <c r="Z8" s="153"/>
      <c r="AA8" s="167"/>
      <c r="AB8" s="153"/>
      <c r="AC8" s="167"/>
      <c r="AD8" s="153"/>
      <c r="AE8" s="84"/>
      <c r="AF8" s="3">
        <v>8</v>
      </c>
      <c r="AG8" s="168">
        <v>4</v>
      </c>
      <c r="AH8" s="169">
        <f>Q35</f>
        <v>294.39999999999998</v>
      </c>
      <c r="AI8" s="825">
        <f t="shared" si="2"/>
        <v>42147.570424836609</v>
      </c>
      <c r="AJ8" s="825"/>
      <c r="AK8" s="825">
        <f t="shared" si="3"/>
        <v>42148.02819444445</v>
      </c>
      <c r="AL8" s="825"/>
      <c r="AM8" s="170">
        <f t="shared" si="0"/>
        <v>74.5</v>
      </c>
      <c r="AN8" s="171">
        <f t="shared" si="1"/>
        <v>15.000000000152355</v>
      </c>
    </row>
    <row r="9" spans="2:40" ht="13.8" thickBot="1">
      <c r="B9" s="43" t="s">
        <v>5</v>
      </c>
      <c r="C9" s="177"/>
      <c r="D9" s="836">
        <f>$AO$4</f>
        <v>0</v>
      </c>
      <c r="E9" s="837"/>
      <c r="F9" s="85"/>
      <c r="G9" s="178"/>
      <c r="H9" s="179"/>
      <c r="I9" s="5"/>
      <c r="J9" s="85"/>
      <c r="K9" s="7"/>
      <c r="L9" s="180"/>
      <c r="M9" s="86"/>
      <c r="N9" s="63"/>
      <c r="O9" s="59"/>
      <c r="P9" s="5"/>
      <c r="Q9" s="5"/>
      <c r="R9" s="63"/>
      <c r="S9" s="59"/>
      <c r="T9" s="1"/>
      <c r="U9" s="84"/>
      <c r="V9" s="180"/>
      <c r="W9" s="86"/>
      <c r="X9" s="153"/>
      <c r="Y9" s="167"/>
      <c r="Z9" s="153"/>
      <c r="AA9" s="167"/>
      <c r="AB9" s="153"/>
      <c r="AC9" s="167"/>
      <c r="AD9" s="153"/>
      <c r="AE9" s="84"/>
      <c r="AF9" s="3">
        <v>9</v>
      </c>
      <c r="AG9" s="27">
        <v>5</v>
      </c>
      <c r="AH9" s="28">
        <f>M59</f>
        <v>368.9</v>
      </c>
      <c r="AI9" s="838">
        <f t="shared" si="2"/>
        <v>42147.66172385621</v>
      </c>
      <c r="AJ9" s="838"/>
      <c r="AK9" s="838">
        <f t="shared" si="3"/>
        <v>42148.235138888893</v>
      </c>
      <c r="AL9" s="838"/>
      <c r="AM9" s="30">
        <f t="shared" si="0"/>
        <v>76.500000000000057</v>
      </c>
      <c r="AN9" s="164">
        <f t="shared" si="1"/>
        <v>14.999999999897291</v>
      </c>
    </row>
    <row r="10" spans="2:40">
      <c r="B10" s="21"/>
      <c r="C10" s="13"/>
      <c r="D10" s="48"/>
      <c r="E10" s="49"/>
      <c r="F10" s="111"/>
      <c r="G10" s="13"/>
      <c r="H10" s="48"/>
      <c r="I10" s="49"/>
      <c r="J10" s="181"/>
      <c r="K10" s="17"/>
      <c r="L10" s="758"/>
      <c r="M10" s="759"/>
      <c r="N10" s="182"/>
      <c r="O10" s="49"/>
      <c r="P10" s="183"/>
      <c r="Q10" s="184"/>
      <c r="R10" s="839">
        <f>AM$7</f>
        <v>74.399999999999977</v>
      </c>
      <c r="S10" s="839"/>
      <c r="T10" s="114"/>
      <c r="U10" s="18"/>
      <c r="V10" s="185"/>
      <c r="W10" s="186"/>
      <c r="X10" s="120"/>
      <c r="Y10" s="187"/>
      <c r="Z10" s="120"/>
      <c r="AA10" s="187"/>
      <c r="AB10" s="120"/>
      <c r="AC10" s="119"/>
      <c r="AD10" s="120"/>
      <c r="AE10" s="188"/>
      <c r="AF10" s="3">
        <v>10</v>
      </c>
      <c r="AG10" s="159">
        <v>6</v>
      </c>
      <c r="AH10" s="83">
        <f>Y27</f>
        <v>445.40000000000003</v>
      </c>
      <c r="AI10" s="840">
        <f t="shared" si="2"/>
        <v>42147.75547385621</v>
      </c>
      <c r="AJ10" s="840"/>
      <c r="AK10" s="840">
        <f t="shared" si="3"/>
        <v>42148.447638888894</v>
      </c>
      <c r="AL10" s="840"/>
      <c r="AM10" s="29">
        <f t="shared" si="0"/>
        <v>75.900000000000148</v>
      </c>
      <c r="AN10" s="174">
        <f t="shared" si="1"/>
        <v>15.000000000179483</v>
      </c>
    </row>
    <row r="11" spans="2:40" ht="14.4">
      <c r="B11" s="37">
        <v>3.1</v>
      </c>
      <c r="C11" s="189">
        <f>K3+B11</f>
        <v>11.799999999999999</v>
      </c>
      <c r="D11" s="50">
        <v>6.3</v>
      </c>
      <c r="E11" s="51">
        <f>C11+D11</f>
        <v>18.099999999999998</v>
      </c>
      <c r="F11" s="33">
        <v>1</v>
      </c>
      <c r="G11" s="32">
        <f>E11+F11</f>
        <v>19.099999999999998</v>
      </c>
      <c r="H11" s="67">
        <v>0.7</v>
      </c>
      <c r="I11" s="51">
        <f>G11+H11</f>
        <v>19.799999999999997</v>
      </c>
      <c r="J11" s="35">
        <v>1.1000000000000001</v>
      </c>
      <c r="K11" s="87">
        <f>I11+J11</f>
        <v>20.9</v>
      </c>
      <c r="L11" s="37">
        <v>4.5999999999999996</v>
      </c>
      <c r="M11" s="32">
        <f>U3+L11</f>
        <v>201.10000000000002</v>
      </c>
      <c r="N11" s="67">
        <v>6.2</v>
      </c>
      <c r="O11" s="51">
        <f>M11+N11</f>
        <v>207.3</v>
      </c>
      <c r="P11" s="35">
        <v>4.7</v>
      </c>
      <c r="Q11" s="32">
        <f>O11+P11</f>
        <v>212</v>
      </c>
      <c r="R11" s="190">
        <v>8</v>
      </c>
      <c r="S11" s="76">
        <f>Q11+R11</f>
        <v>220</v>
      </c>
      <c r="T11" s="35">
        <v>7.9</v>
      </c>
      <c r="U11" s="36">
        <f>S11+T11</f>
        <v>227.9</v>
      </c>
      <c r="V11" s="191">
        <v>0.4</v>
      </c>
      <c r="W11" s="32">
        <f>AE3+V11</f>
        <v>416</v>
      </c>
      <c r="X11" s="138">
        <v>4.9000000000000004</v>
      </c>
      <c r="Y11" s="192">
        <f>W11+X11</f>
        <v>420.9</v>
      </c>
      <c r="Z11" s="142">
        <v>1.4</v>
      </c>
      <c r="AA11" s="143">
        <f>Y11+Z11</f>
        <v>422.29999999999995</v>
      </c>
      <c r="AB11" s="138">
        <v>0.5</v>
      </c>
      <c r="AC11" s="192">
        <f>AA11+AB11</f>
        <v>422.79999999999995</v>
      </c>
      <c r="AD11" s="193">
        <v>1.1000000000000001</v>
      </c>
      <c r="AE11" s="80">
        <f>AC11+AD11</f>
        <v>423.9</v>
      </c>
      <c r="AF11" s="3">
        <v>11</v>
      </c>
      <c r="AG11" s="27">
        <v>7</v>
      </c>
      <c r="AH11" s="28">
        <f>AE43</f>
        <v>521.30000000000018</v>
      </c>
      <c r="AI11" s="838">
        <f t="shared" si="2"/>
        <v>42147.848488562093</v>
      </c>
      <c r="AJ11" s="838"/>
      <c r="AK11" s="838">
        <f t="shared" si="3"/>
        <v>42148.658472222225</v>
      </c>
      <c r="AL11" s="838"/>
      <c r="AM11" s="30">
        <f t="shared" si="0"/>
        <v>78.300000000000068</v>
      </c>
      <c r="AN11" s="164">
        <f t="shared" si="1"/>
        <v>15.067350866139989</v>
      </c>
    </row>
    <row r="12" spans="2:40" ht="14.4">
      <c r="B12" s="102"/>
      <c r="C12" s="41">
        <f>C11/15/24+$D$2</f>
        <v>42147.241111111114</v>
      </c>
      <c r="D12" s="53"/>
      <c r="E12" s="194">
        <f>E11/15/24+$D$2</f>
        <v>42147.258611111116</v>
      </c>
      <c r="F12" s="195"/>
      <c r="G12" s="196">
        <f>G11/15/24+$D$2</f>
        <v>42147.261388888888</v>
      </c>
      <c r="H12" s="197"/>
      <c r="I12" s="194">
        <f>I11/15/24+$D$2</f>
        <v>42147.263333333336</v>
      </c>
      <c r="J12" s="195"/>
      <c r="K12" s="198">
        <f>K11/15/24+$D$2</f>
        <v>42147.266388888893</v>
      </c>
      <c r="L12" s="16"/>
      <c r="M12" s="41">
        <f>M11/15/24+$D$2</f>
        <v>42147.766944444447</v>
      </c>
      <c r="N12" s="108"/>
      <c r="O12" s="52">
        <f>O11/15/24+$D$2</f>
        <v>42147.784166666672</v>
      </c>
      <c r="P12" s="199"/>
      <c r="Q12" s="41">
        <f>Q11/15/24+$D$2</f>
        <v>42147.797222222223</v>
      </c>
      <c r="R12" s="793">
        <f>AN$7</f>
        <v>15.000000000112657</v>
      </c>
      <c r="S12" s="794"/>
      <c r="T12" s="3"/>
      <c r="U12" s="39">
        <f>U11/15/24+$D$2</f>
        <v>42147.84138888889</v>
      </c>
      <c r="V12" s="16"/>
      <c r="W12" s="41">
        <f>W11/15/24+$D$2</f>
        <v>42148.363888888889</v>
      </c>
      <c r="X12" s="200"/>
      <c r="Y12" s="156">
        <f>Y11/15/24+$D$2</f>
        <v>42148.377500000002</v>
      </c>
      <c r="Z12" s="200"/>
      <c r="AA12" s="156">
        <f>AA11/15/24+$D$2</f>
        <v>42148.381388888891</v>
      </c>
      <c r="AB12" s="153"/>
      <c r="AC12" s="156">
        <f>AC11/15/24+$D$2</f>
        <v>42148.382777777777</v>
      </c>
      <c r="AD12" s="153"/>
      <c r="AE12" s="39">
        <f>AE11/15/24+$D$2</f>
        <v>42148.385833333334</v>
      </c>
      <c r="AF12" s="3">
        <v>12</v>
      </c>
      <c r="AG12" s="201" t="s">
        <v>30</v>
      </c>
      <c r="AH12" s="202">
        <f>AC59</f>
        <v>599.60000000000025</v>
      </c>
      <c r="AI12" s="841">
        <f>(18+48/60)/24+$D$2</f>
        <v>42147.991666666669</v>
      </c>
      <c r="AJ12" s="841"/>
      <c r="AK12" s="841">
        <f>40/24+$D$2</f>
        <v>42148.875</v>
      </c>
      <c r="AL12" s="841"/>
      <c r="AM12" s="203" t="s">
        <v>18</v>
      </c>
      <c r="AN12" s="204" t="s">
        <v>18</v>
      </c>
    </row>
    <row r="13" spans="2:40" ht="14.4">
      <c r="B13" s="102"/>
      <c r="C13" s="99">
        <v>16</v>
      </c>
      <c r="D13" s="100"/>
      <c r="E13" s="98">
        <v>16</v>
      </c>
      <c r="F13" s="14"/>
      <c r="G13" s="99">
        <v>16</v>
      </c>
      <c r="H13" s="53"/>
      <c r="I13" s="98">
        <v>16</v>
      </c>
      <c r="J13" s="42"/>
      <c r="K13" s="97">
        <v>16</v>
      </c>
      <c r="L13" s="16"/>
      <c r="M13" s="99">
        <v>16</v>
      </c>
      <c r="N13" s="53"/>
      <c r="O13" s="98">
        <v>16</v>
      </c>
      <c r="P13" s="1"/>
      <c r="Q13" s="99">
        <v>16</v>
      </c>
      <c r="R13" s="205">
        <f>AI$7</f>
        <v>42147.47924836602</v>
      </c>
      <c r="S13" s="206">
        <f>AK$7</f>
        <v>42147.821527777785</v>
      </c>
      <c r="T13" s="207"/>
      <c r="U13" s="97">
        <v>16</v>
      </c>
      <c r="V13" s="79"/>
      <c r="W13" s="99">
        <v>16</v>
      </c>
      <c r="X13" s="53"/>
      <c r="Y13" s="98">
        <v>16</v>
      </c>
      <c r="Z13" s="1"/>
      <c r="AA13" s="99">
        <v>16</v>
      </c>
      <c r="AB13" s="53"/>
      <c r="AC13" s="98">
        <v>16</v>
      </c>
      <c r="AD13" s="1"/>
      <c r="AE13" s="97">
        <v>16</v>
      </c>
      <c r="AF13" s="3"/>
      <c r="AG13" s="208"/>
      <c r="AH13" s="209"/>
      <c r="AI13" s="210"/>
      <c r="AJ13" s="210" t="s">
        <v>31</v>
      </c>
      <c r="AK13" s="210"/>
      <c r="AL13" s="210"/>
      <c r="AM13" s="211"/>
      <c r="AN13" s="212"/>
    </row>
    <row r="14" spans="2:40">
      <c r="B14" s="102"/>
      <c r="C14" s="42"/>
      <c r="D14" s="53"/>
      <c r="E14" s="113"/>
      <c r="F14" s="42"/>
      <c r="G14" s="42"/>
      <c r="H14" s="53"/>
      <c r="I14" s="62"/>
      <c r="J14" s="1"/>
      <c r="K14" s="84" t="s">
        <v>19</v>
      </c>
      <c r="L14" s="102"/>
      <c r="M14" s="3"/>
      <c r="N14" s="66"/>
      <c r="O14" s="62"/>
      <c r="P14" s="42"/>
      <c r="Q14" s="42"/>
      <c r="R14" s="834"/>
      <c r="S14" s="835"/>
      <c r="T14" s="42"/>
      <c r="U14" s="47"/>
      <c r="V14" s="16"/>
      <c r="W14" s="1"/>
      <c r="X14" s="75"/>
      <c r="Y14" s="165"/>
      <c r="Z14" s="75"/>
      <c r="AA14" s="165"/>
      <c r="AB14" s="153"/>
      <c r="AC14" s="167"/>
      <c r="AD14" s="153"/>
      <c r="AE14" s="84"/>
      <c r="AF14" s="68"/>
      <c r="AG14" s="1"/>
      <c r="AH14" s="1" t="s">
        <v>32</v>
      </c>
      <c r="AI14" s="765">
        <f>(5+53/60)/24+$D$2</f>
        <v>42147.453472222223</v>
      </c>
      <c r="AJ14" s="765"/>
      <c r="AK14" s="765">
        <f>13.5/24+$D$2</f>
        <v>42147.770833333336</v>
      </c>
      <c r="AL14" s="765"/>
      <c r="AM14" s="1"/>
      <c r="AN14" s="1"/>
    </row>
    <row r="15" spans="2:40">
      <c r="B15" s="102" t="s">
        <v>1</v>
      </c>
      <c r="C15" s="110"/>
      <c r="D15" s="53"/>
      <c r="E15" s="69"/>
      <c r="F15" s="42" t="s">
        <v>1</v>
      </c>
      <c r="G15" s="42"/>
      <c r="H15" s="53"/>
      <c r="I15" s="62" t="s">
        <v>1</v>
      </c>
      <c r="J15" s="42"/>
      <c r="K15" s="20"/>
      <c r="L15" s="102"/>
      <c r="M15" s="11"/>
      <c r="N15" s="108"/>
      <c r="O15" s="107"/>
      <c r="P15" s="42"/>
      <c r="Q15" s="42"/>
      <c r="R15" s="56"/>
      <c r="S15" s="60"/>
      <c r="T15" s="42"/>
      <c r="U15" s="47"/>
      <c r="V15" s="16"/>
      <c r="W15" s="1"/>
      <c r="X15" s="158"/>
      <c r="Y15" s="213"/>
      <c r="Z15" s="158"/>
      <c r="AA15" s="213"/>
      <c r="AB15" s="153"/>
      <c r="AC15" s="167"/>
      <c r="AD15" s="153"/>
      <c r="AE15" s="84"/>
      <c r="AF15" s="24"/>
      <c r="AG15" s="1"/>
      <c r="AH15" s="1" t="s">
        <v>33</v>
      </c>
      <c r="AI15" s="832">
        <f>9/24+$D$2</f>
        <v>42147.583333333336</v>
      </c>
      <c r="AJ15" s="833"/>
      <c r="AK15" s="765">
        <f>20/24+$D$2</f>
        <v>42148.041666666672</v>
      </c>
      <c r="AL15" s="765"/>
      <c r="AM15" s="1"/>
      <c r="AN15" s="1"/>
    </row>
    <row r="16" spans="2:40">
      <c r="B16" s="102"/>
      <c r="C16" s="42"/>
      <c r="D16" s="53"/>
      <c r="E16" s="62"/>
      <c r="F16" s="42"/>
      <c r="G16" s="42"/>
      <c r="H16" s="108"/>
      <c r="I16" s="107"/>
      <c r="J16" s="1"/>
      <c r="K16" s="10"/>
      <c r="L16" s="102"/>
      <c r="M16" s="42"/>
      <c r="N16" s="108"/>
      <c r="O16" s="107"/>
      <c r="P16" s="42"/>
      <c r="Q16" s="1"/>
      <c r="R16" s="56"/>
      <c r="S16" s="60"/>
      <c r="T16" s="42"/>
      <c r="U16" s="84"/>
      <c r="V16" s="16"/>
      <c r="W16" s="1"/>
      <c r="X16" s="75"/>
      <c r="Y16" s="165"/>
      <c r="Z16" s="75"/>
      <c r="AA16" s="165"/>
      <c r="AB16" s="153"/>
      <c r="AC16" s="167"/>
      <c r="AD16" s="153"/>
      <c r="AE16" s="84"/>
      <c r="AF16" s="42"/>
      <c r="AG16" s="1"/>
      <c r="AH16" s="1" t="s">
        <v>34</v>
      </c>
      <c r="AI16" s="765">
        <f>(12+8/60)/24+$D$2</f>
        <v>42147.713888888895</v>
      </c>
      <c r="AJ16" s="765"/>
      <c r="AK16" s="765">
        <f>27/24+$D$2</f>
        <v>42148.333333333336</v>
      </c>
      <c r="AL16" s="765"/>
      <c r="AM16" s="1"/>
      <c r="AN16" s="1"/>
    </row>
    <row r="17" spans="2:40" ht="13.8" thickBot="1">
      <c r="B17" s="15"/>
      <c r="C17" s="5"/>
      <c r="D17" s="63"/>
      <c r="E17" s="59"/>
      <c r="F17" s="6"/>
      <c r="G17" s="5"/>
      <c r="H17" s="63"/>
      <c r="I17" s="59"/>
      <c r="J17" s="6"/>
      <c r="K17" s="7"/>
      <c r="L17" s="102"/>
      <c r="M17" s="42"/>
      <c r="N17" s="64"/>
      <c r="O17" s="59"/>
      <c r="P17" s="6"/>
      <c r="Q17" s="5"/>
      <c r="R17" s="57"/>
      <c r="S17" s="214"/>
      <c r="T17" s="6"/>
      <c r="U17" s="7"/>
      <c r="V17" s="180"/>
      <c r="W17" s="86"/>
      <c r="X17" s="215"/>
      <c r="Y17" s="216"/>
      <c r="Z17" s="215"/>
      <c r="AA17" s="216"/>
      <c r="AB17" s="153"/>
      <c r="AC17" s="167"/>
      <c r="AD17" s="153"/>
      <c r="AE17" s="84"/>
      <c r="AF17" s="217"/>
      <c r="AG17" s="1"/>
      <c r="AH17" s="1" t="s">
        <v>35</v>
      </c>
      <c r="AI17" s="765">
        <f>(18+48/60)/24+$D$2</f>
        <v>42147.991666666669</v>
      </c>
      <c r="AJ17" s="765"/>
      <c r="AK17" s="765">
        <f>40/24+$D$2</f>
        <v>42148.875</v>
      </c>
      <c r="AL17" s="765"/>
      <c r="AM17" s="1"/>
      <c r="AN17" s="1"/>
    </row>
    <row r="18" spans="2:40" ht="14.4">
      <c r="B18" s="102"/>
      <c r="C18" s="2"/>
      <c r="D18" s="158"/>
      <c r="E18" s="187"/>
      <c r="F18" s="111"/>
      <c r="G18" s="41"/>
      <c r="H18" s="829">
        <f>$AI$5-I19</f>
        <v>42112.202450980396</v>
      </c>
      <c r="I18" s="830"/>
      <c r="J18" s="744"/>
      <c r="K18" s="831"/>
      <c r="L18" s="749"/>
      <c r="M18" s="750"/>
      <c r="N18" s="101"/>
      <c r="O18" s="58"/>
      <c r="P18" s="111"/>
      <c r="Q18" s="12"/>
      <c r="R18" s="101"/>
      <c r="S18" s="58"/>
      <c r="T18" s="218"/>
      <c r="U18" s="18"/>
      <c r="V18" s="21"/>
      <c r="W18" s="13"/>
      <c r="X18" s="120"/>
      <c r="Y18" s="187"/>
      <c r="Z18" s="120"/>
      <c r="AA18" s="187"/>
      <c r="AB18" s="120"/>
      <c r="AC18" s="119"/>
      <c r="AD18" s="120"/>
      <c r="AE18" s="219"/>
      <c r="AF18" s="1"/>
      <c r="AG18" s="1"/>
      <c r="AH18" s="1"/>
      <c r="AI18" s="1"/>
      <c r="AJ18" s="1" t="s">
        <v>36</v>
      </c>
      <c r="AK18" s="1"/>
      <c r="AL18" s="1"/>
      <c r="AM18" s="1"/>
      <c r="AN18" s="1"/>
    </row>
    <row r="19" spans="2:40" ht="14.4">
      <c r="B19" s="34">
        <v>2.8</v>
      </c>
      <c r="C19" s="32">
        <f>K11+B19</f>
        <v>23.7</v>
      </c>
      <c r="D19" s="135">
        <v>1.7</v>
      </c>
      <c r="E19" s="143">
        <f>C19+D19</f>
        <v>25.4</v>
      </c>
      <c r="F19" s="35">
        <v>9.5</v>
      </c>
      <c r="G19" s="189">
        <f>E19+F19</f>
        <v>34.9</v>
      </c>
      <c r="H19" s="220">
        <v>0.2</v>
      </c>
      <c r="I19" s="221">
        <f>G19+H19</f>
        <v>35.1</v>
      </c>
      <c r="J19" s="142">
        <v>1.1000000000000001</v>
      </c>
      <c r="K19" s="87">
        <f>I19+J19</f>
        <v>36.200000000000003</v>
      </c>
      <c r="L19" s="82">
        <v>4.8</v>
      </c>
      <c r="M19" s="32">
        <f>U11+L19</f>
        <v>232.70000000000002</v>
      </c>
      <c r="N19" s="222">
        <v>6.2</v>
      </c>
      <c r="O19" s="76">
        <f>M19+N19</f>
        <v>238.9</v>
      </c>
      <c r="P19" s="33">
        <v>4.5</v>
      </c>
      <c r="Q19" s="32">
        <f>O19+P19</f>
        <v>243.4</v>
      </c>
      <c r="R19" s="222">
        <v>2.6</v>
      </c>
      <c r="S19" s="51">
        <f>Q19+R19</f>
        <v>246</v>
      </c>
      <c r="T19" s="73">
        <v>12.4</v>
      </c>
      <c r="U19" s="80">
        <f>S19+T19</f>
        <v>258.39999999999998</v>
      </c>
      <c r="V19" s="82">
        <v>1.1000000000000001</v>
      </c>
      <c r="W19" s="74">
        <f>AE11+V19</f>
        <v>425</v>
      </c>
      <c r="X19" s="138">
        <v>0.7</v>
      </c>
      <c r="Y19" s="192">
        <f>W19+X19</f>
        <v>425.7</v>
      </c>
      <c r="Z19" s="223">
        <v>3.8</v>
      </c>
      <c r="AA19" s="143">
        <f>Y19+Z19</f>
        <v>429.5</v>
      </c>
      <c r="AB19" s="138">
        <v>9.5</v>
      </c>
      <c r="AC19" s="192">
        <f>AA19+AB19</f>
        <v>439</v>
      </c>
      <c r="AD19" s="138">
        <v>4.8</v>
      </c>
      <c r="AE19" s="224">
        <f>AC19+AD19</f>
        <v>443.8</v>
      </c>
      <c r="AF19" s="2"/>
      <c r="AG19" s="1"/>
      <c r="AH19" s="46">
        <f>AH5</f>
        <v>76.8</v>
      </c>
      <c r="AI19" s="825">
        <f>(AH19+0.5)/34/24+$D$2+1/24/120</f>
        <v>42147.303410947716</v>
      </c>
      <c r="AJ19" s="825"/>
      <c r="AK19" s="825">
        <f>(AH19+0.5)/15/24+$D$2+1/24/120</f>
        <v>42147.423402777778</v>
      </c>
      <c r="AL19" s="825"/>
      <c r="AM19" s="1"/>
      <c r="AN19" s="1"/>
    </row>
    <row r="20" spans="2:40">
      <c r="B20" s="102"/>
      <c r="C20" s="719">
        <f>C19/15/24+$D$2</f>
        <v>42147.27416666667</v>
      </c>
      <c r="D20" s="158"/>
      <c r="E20" s="156">
        <f>E19/15/24+$D$2</f>
        <v>42147.27888888889</v>
      </c>
      <c r="F20" s="42"/>
      <c r="G20" s="41">
        <f>G19/15/24+$D$2</f>
        <v>42147.305277777778</v>
      </c>
      <c r="H20" s="225"/>
      <c r="I20" s="156">
        <f>I19/15/24+$D$2</f>
        <v>42147.305833333339</v>
      </c>
      <c r="J20" s="158"/>
      <c r="K20" s="39">
        <f>K19/15/24+$D$2</f>
        <v>42147.308888888889</v>
      </c>
      <c r="L20" s="102"/>
      <c r="M20" s="41">
        <f>M19/15/24+$D$2</f>
        <v>42147.854722222226</v>
      </c>
      <c r="N20" s="108"/>
      <c r="O20" s="52">
        <f>O19/15/24+$D$2</f>
        <v>42147.87194444445</v>
      </c>
      <c r="P20" s="42"/>
      <c r="Q20" s="41">
        <f>Q19/15/24+$D$2</f>
        <v>42147.884444444448</v>
      </c>
      <c r="R20" s="108"/>
      <c r="S20" s="52">
        <f>S19/15/24+$D$2</f>
        <v>42147.89166666667</v>
      </c>
      <c r="T20" s="1"/>
      <c r="U20" s="39">
        <f>U19/15/24+$D$2</f>
        <v>42147.926111111112</v>
      </c>
      <c r="V20" s="16"/>
      <c r="W20" s="41">
        <f>W19/15/24+$D$2</f>
        <v>42148.388888888891</v>
      </c>
      <c r="X20" s="200"/>
      <c r="Y20" s="156">
        <f>Y19/15/24+$D$2</f>
        <v>42148.390833333338</v>
      </c>
      <c r="Z20" s="215"/>
      <c r="AA20" s="156">
        <f>AA19/15/24+$D$2</f>
        <v>42148.401388888895</v>
      </c>
      <c r="AB20" s="226"/>
      <c r="AC20" s="156">
        <f>AC19/15/24+$D$2</f>
        <v>42148.427777777782</v>
      </c>
      <c r="AD20" s="151"/>
      <c r="AE20" s="39">
        <f>AE19/15/24+$D$2</f>
        <v>42148.441111111111</v>
      </c>
      <c r="AF20" s="42"/>
      <c r="AG20" s="1"/>
      <c r="AH20" s="46">
        <f>AH6</f>
        <v>146.50000000000003</v>
      </c>
      <c r="AI20" s="825">
        <f>(AH20+0.5)/34/24+$D$2+1/24/120</f>
        <v>42147.388827614384</v>
      </c>
      <c r="AJ20" s="825"/>
      <c r="AK20" s="825">
        <f>(AH20+0.5)/15/24+$D$2+1/24/120</f>
        <v>42147.617013888892</v>
      </c>
      <c r="AL20" s="825"/>
      <c r="AM20" s="1"/>
      <c r="AN20" s="1"/>
    </row>
    <row r="21" spans="2:40">
      <c r="B21" s="102"/>
      <c r="C21" s="227">
        <f>C19/15/24+$D$2+0.5/24</f>
        <v>42147.295000000006</v>
      </c>
      <c r="D21" s="158"/>
      <c r="E21" s="228">
        <f>E20+0.5/24</f>
        <v>42147.299722222226</v>
      </c>
      <c r="F21" s="14"/>
      <c r="G21" s="98">
        <v>16</v>
      </c>
      <c r="H21" s="229"/>
      <c r="I21" s="98">
        <v>339</v>
      </c>
      <c r="J21" s="158"/>
      <c r="K21" s="230">
        <f>K20+0.5/24</f>
        <v>42147.329722222225</v>
      </c>
      <c r="L21" s="79"/>
      <c r="M21" s="99">
        <v>16</v>
      </c>
      <c r="N21" s="53"/>
      <c r="O21" s="98">
        <v>16</v>
      </c>
      <c r="P21" s="1"/>
      <c r="Q21" s="99">
        <v>16</v>
      </c>
      <c r="R21" s="53"/>
      <c r="S21" s="98">
        <v>16</v>
      </c>
      <c r="T21" s="1"/>
      <c r="U21" s="97">
        <v>16</v>
      </c>
      <c r="V21" s="79"/>
      <c r="W21" s="99">
        <v>16</v>
      </c>
      <c r="X21" s="53"/>
      <c r="Y21" s="98">
        <v>16</v>
      </c>
      <c r="Z21" s="1"/>
      <c r="AA21" s="99">
        <v>16</v>
      </c>
      <c r="AB21" s="53"/>
      <c r="AC21" s="98">
        <v>16</v>
      </c>
      <c r="AD21" s="1"/>
      <c r="AE21" s="97">
        <v>16</v>
      </c>
      <c r="AF21" s="115"/>
      <c r="AG21" s="1"/>
      <c r="AH21" s="46">
        <f>AH8</f>
        <v>294.39999999999998</v>
      </c>
      <c r="AI21" s="825">
        <f>(AH21+0.5)/34/24+$D$2+1/24/120</f>
        <v>42147.570077614386</v>
      </c>
      <c r="AJ21" s="825"/>
      <c r="AK21" s="825">
        <f>(AH21+0.5)/15/24+$D$2+1/24/120</f>
        <v>42148.027847222227</v>
      </c>
      <c r="AL21" s="825"/>
      <c r="AM21" s="1"/>
      <c r="AN21" s="1"/>
    </row>
    <row r="22" spans="2:40">
      <c r="B22" s="102"/>
      <c r="C22" s="98">
        <v>16</v>
      </c>
      <c r="D22" s="158"/>
      <c r="E22" s="98">
        <v>16</v>
      </c>
      <c r="F22" s="11"/>
      <c r="G22" s="3" t="s">
        <v>1</v>
      </c>
      <c r="H22" s="231"/>
      <c r="I22" s="232"/>
      <c r="J22" s="153"/>
      <c r="K22" s="97">
        <v>16</v>
      </c>
      <c r="L22" s="159"/>
      <c r="M22" s="3"/>
      <c r="N22" s="108"/>
      <c r="O22" s="62"/>
      <c r="P22" s="1"/>
      <c r="Q22" s="1"/>
      <c r="R22" s="108"/>
      <c r="S22" s="62"/>
      <c r="T22" s="1"/>
      <c r="U22" s="84"/>
      <c r="V22" s="16"/>
      <c r="W22" s="1"/>
      <c r="X22" s="75"/>
      <c r="Y22" s="165"/>
      <c r="Z22" s="215"/>
      <c r="AA22" s="233"/>
      <c r="AB22" s="234"/>
      <c r="AC22" s="235"/>
      <c r="AD22" s="153"/>
      <c r="AE22" s="10" t="s">
        <v>1</v>
      </c>
      <c r="AF22" s="19"/>
      <c r="AG22" s="1"/>
      <c r="AH22" s="46">
        <f>AH12</f>
        <v>599.60000000000025</v>
      </c>
      <c r="AI22" s="825">
        <f>(AH22+0.5)/34/24+$D$2+1/24/120</f>
        <v>42147.944097222229</v>
      </c>
      <c r="AJ22" s="825"/>
      <c r="AK22" s="825">
        <f>(AH22+0.5)/15/24+$D$2+1/24/120</f>
        <v>42148.875625000001</v>
      </c>
      <c r="AL22" s="825"/>
      <c r="AM22" s="1"/>
      <c r="AN22" s="1"/>
    </row>
    <row r="23" spans="2:40">
      <c r="B23" s="102"/>
      <c r="C23" s="42"/>
      <c r="D23" s="158"/>
      <c r="E23" s="213"/>
      <c r="F23" s="11"/>
      <c r="G23" s="1"/>
      <c r="H23" s="231"/>
      <c r="I23" s="232"/>
      <c r="J23" s="158"/>
      <c r="K23" s="20"/>
      <c r="L23" s="102"/>
      <c r="M23" s="42"/>
      <c r="N23" s="108"/>
      <c r="O23" s="69"/>
      <c r="P23" s="1"/>
      <c r="Q23" s="1"/>
      <c r="R23" s="108" t="s">
        <v>1</v>
      </c>
      <c r="S23" s="107"/>
      <c r="T23" s="1"/>
      <c r="U23" s="84"/>
      <c r="V23" s="16"/>
      <c r="W23" s="1"/>
      <c r="X23" s="75"/>
      <c r="Y23" s="167"/>
      <c r="Z23" s="153"/>
      <c r="AA23" s="167"/>
      <c r="AB23" s="153"/>
      <c r="AC23" s="213"/>
      <c r="AD23" s="75"/>
      <c r="AE23" s="47"/>
      <c r="AF23" s="68"/>
      <c r="AG23" s="1"/>
      <c r="AH23" s="1"/>
      <c r="AI23" s="1"/>
      <c r="AJ23" s="1" t="s">
        <v>37</v>
      </c>
      <c r="AK23" s="1"/>
      <c r="AL23" s="1"/>
      <c r="AM23" s="1"/>
      <c r="AN23" s="1"/>
    </row>
    <row r="24" spans="2:40">
      <c r="B24" s="102"/>
      <c r="C24" s="42"/>
      <c r="D24" s="158"/>
      <c r="E24" s="213"/>
      <c r="F24" s="1"/>
      <c r="G24" s="3" t="s">
        <v>1</v>
      </c>
      <c r="H24" s="231"/>
      <c r="I24" s="232"/>
      <c r="J24" s="153"/>
      <c r="K24" s="10"/>
      <c r="L24" s="102"/>
      <c r="M24" s="42"/>
      <c r="N24" s="108"/>
      <c r="O24" s="107"/>
      <c r="P24" s="1"/>
      <c r="Q24" s="1"/>
      <c r="R24" s="108"/>
      <c r="S24" s="107"/>
      <c r="T24" s="1"/>
      <c r="U24" s="84"/>
      <c r="V24" s="16"/>
      <c r="W24" s="1"/>
      <c r="X24" s="75"/>
      <c r="Y24" s="167"/>
      <c r="Z24" s="153"/>
      <c r="AA24" s="167"/>
      <c r="AB24" s="153"/>
      <c r="AC24" s="213"/>
      <c r="AD24" s="75"/>
      <c r="AE24" s="10"/>
      <c r="AF24" s="24"/>
      <c r="AG24" s="1"/>
      <c r="AH24" s="46">
        <f>AH5</f>
        <v>76.8</v>
      </c>
      <c r="AI24" s="825">
        <f>(AH24+0)/34/24+$AJ$4+0/24/120</f>
        <v>9.4117647058823528E-2</v>
      </c>
      <c r="AJ24" s="825"/>
      <c r="AK24" s="825">
        <f>(AH24+0)/15/24+$AJ$4+0/24/60</f>
        <v>0.21333333333333335</v>
      </c>
      <c r="AL24" s="825"/>
      <c r="AM24" s="1"/>
      <c r="AN24" s="1"/>
    </row>
    <row r="25" spans="2:40" ht="13.8" thickBot="1">
      <c r="B25" s="102"/>
      <c r="C25" s="42"/>
      <c r="D25" s="85"/>
      <c r="E25" s="177"/>
      <c r="F25" s="6"/>
      <c r="G25" s="5"/>
      <c r="H25" s="236"/>
      <c r="I25" s="237"/>
      <c r="J25" s="85"/>
      <c r="K25" s="7"/>
      <c r="L25" s="31"/>
      <c r="M25" s="5"/>
      <c r="N25" s="109"/>
      <c r="O25" s="70"/>
      <c r="P25" s="86"/>
      <c r="Q25" s="86"/>
      <c r="R25" s="63"/>
      <c r="S25" s="59"/>
      <c r="T25" s="86"/>
      <c r="U25" s="238"/>
      <c r="V25" s="180"/>
      <c r="W25" s="86"/>
      <c r="X25" s="239"/>
      <c r="Y25" s="240"/>
      <c r="Z25" s="241"/>
      <c r="AA25" s="242"/>
      <c r="AB25" s="243"/>
      <c r="AC25" s="242"/>
      <c r="AD25" s="85"/>
      <c r="AE25" s="7"/>
      <c r="AF25" s="42"/>
      <c r="AG25" s="1"/>
      <c r="AH25" s="46">
        <f>AH6</f>
        <v>146.50000000000003</v>
      </c>
      <c r="AI25" s="825">
        <f>(AH25+0)/34/24+$AJ$4+0/24/120</f>
        <v>0.17953431372549022</v>
      </c>
      <c r="AJ25" s="825"/>
      <c r="AK25" s="825">
        <f>(AH25+0)/15/24+$AJ$4+0/24/60</f>
        <v>0.40694444444444455</v>
      </c>
      <c r="AL25" s="825"/>
      <c r="AM25" s="1"/>
      <c r="AN25" s="1"/>
    </row>
    <row r="26" spans="2:40" ht="14.4">
      <c r="B26" s="244"/>
      <c r="C26" s="245"/>
      <c r="D26" s="246"/>
      <c r="E26" s="247"/>
      <c r="F26" s="248"/>
      <c r="G26" s="247"/>
      <c r="H26" s="248"/>
      <c r="I26" s="247"/>
      <c r="J26" s="248"/>
      <c r="K26" s="249"/>
      <c r="L26" s="250"/>
      <c r="M26" s="251"/>
      <c r="N26" s="252"/>
      <c r="O26" s="253" t="s">
        <v>38</v>
      </c>
      <c r="P26" s="246"/>
      <c r="Q26" s="247"/>
      <c r="R26" s="254"/>
      <c r="S26" s="255"/>
      <c r="T26" s="256"/>
      <c r="U26" s="249"/>
      <c r="V26" s="21"/>
      <c r="W26" s="13"/>
      <c r="X26" s="823">
        <f>$AN$10</f>
        <v>15.000000000179483</v>
      </c>
      <c r="Y26" s="824"/>
      <c r="Z26" s="120"/>
      <c r="AA26" s="187"/>
      <c r="AB26" s="120"/>
      <c r="AC26" s="119"/>
      <c r="AD26" s="120"/>
      <c r="AE26" s="219"/>
      <c r="AF26" s="217"/>
      <c r="AG26" s="1"/>
      <c r="AH26" s="46">
        <f>AH8</f>
        <v>294.39999999999998</v>
      </c>
      <c r="AI26" s="825">
        <f>(AH26+0)/34/24+$AJ$4+0/24/120</f>
        <v>0.36078431372549019</v>
      </c>
      <c r="AJ26" s="825"/>
      <c r="AK26" s="825">
        <f>(AH26+0)/15/24+$AJ$4+0/24/60</f>
        <v>0.81777777777777771</v>
      </c>
      <c r="AL26" s="825"/>
      <c r="AM26" s="1"/>
      <c r="AN26" s="1"/>
    </row>
    <row r="27" spans="2:40" ht="14.4">
      <c r="B27" s="37">
        <v>0.5</v>
      </c>
      <c r="C27" s="143">
        <f>K19+B27</f>
        <v>36.700000000000003</v>
      </c>
      <c r="D27" s="35">
        <v>0.8</v>
      </c>
      <c r="E27" s="32">
        <f>C27+D27</f>
        <v>37.5</v>
      </c>
      <c r="F27" s="142">
        <v>6.2</v>
      </c>
      <c r="G27" s="257">
        <f>E27+F27</f>
        <v>43.7</v>
      </c>
      <c r="H27" s="135">
        <v>1.4</v>
      </c>
      <c r="I27" s="32">
        <f>G27+H27</f>
        <v>45.1</v>
      </c>
      <c r="J27" s="135">
        <v>18.600000000000001</v>
      </c>
      <c r="K27" s="87">
        <f>I27+J27</f>
        <v>63.7</v>
      </c>
      <c r="L27" s="258">
        <v>0.4</v>
      </c>
      <c r="M27" s="32">
        <f>U19+L27</f>
        <v>258.79999999999995</v>
      </c>
      <c r="N27" s="50">
        <v>0.7</v>
      </c>
      <c r="O27" s="51">
        <f>M27+N27</f>
        <v>259.49999999999994</v>
      </c>
      <c r="P27" s="35">
        <v>17.3</v>
      </c>
      <c r="Q27" s="189">
        <f>O27+P27</f>
        <v>276.79999999999995</v>
      </c>
      <c r="R27" s="67">
        <v>0.8</v>
      </c>
      <c r="S27" s="259">
        <f>Q27+R27</f>
        <v>277.59999999999997</v>
      </c>
      <c r="T27" s="33">
        <v>8.6999999999999993</v>
      </c>
      <c r="U27" s="36">
        <f>S27+T27</f>
        <v>286.29999999999995</v>
      </c>
      <c r="V27" s="37">
        <v>1.1000000000000001</v>
      </c>
      <c r="W27" s="32">
        <f>AE19+V27</f>
        <v>444.90000000000003</v>
      </c>
      <c r="X27" s="260">
        <v>0.5</v>
      </c>
      <c r="Y27" s="143">
        <f>W27+X27</f>
        <v>445.40000000000003</v>
      </c>
      <c r="Z27" s="223">
        <v>3.8</v>
      </c>
      <c r="AA27" s="143">
        <f>Y27+Z27</f>
        <v>449.20000000000005</v>
      </c>
      <c r="AB27" s="138">
        <v>9.5</v>
      </c>
      <c r="AC27" s="192">
        <f>AA27+AB27</f>
        <v>458.70000000000005</v>
      </c>
      <c r="AD27" s="138">
        <v>4.8</v>
      </c>
      <c r="AE27" s="224">
        <f>AC27+AD27</f>
        <v>463.50000000000006</v>
      </c>
      <c r="AF27" s="1"/>
      <c r="AG27" s="1"/>
      <c r="AH27" s="46">
        <f>AH12</f>
        <v>599.60000000000025</v>
      </c>
      <c r="AI27" s="825">
        <f>(AH27+0)/34/24+$AJ$4+0/24/120</f>
        <v>0.73480392156862784</v>
      </c>
      <c r="AJ27" s="825"/>
      <c r="AK27" s="825">
        <f>(AH27+0)/15/24+$AJ$4+0/24/60</f>
        <v>1.6655555555555563</v>
      </c>
      <c r="AL27" s="825"/>
      <c r="AM27" s="1"/>
      <c r="AN27" s="1"/>
    </row>
    <row r="28" spans="2:40" ht="14.4">
      <c r="B28" s="261"/>
      <c r="C28" s="196">
        <f>C27/15/24+$D$2</f>
        <v>42147.310277777782</v>
      </c>
      <c r="D28" s="195"/>
      <c r="E28" s="196">
        <f>E27/15/24+$D$2</f>
        <v>42147.3125</v>
      </c>
      <c r="F28" s="262"/>
      <c r="G28" s="263">
        <f>G27/15/24+$D$2</f>
        <v>42147.329722222225</v>
      </c>
      <c r="H28" s="262"/>
      <c r="I28" s="196">
        <f>I27/15/24+$D$2</f>
        <v>42147.333611111113</v>
      </c>
      <c r="J28" s="262"/>
      <c r="K28" s="198">
        <f>K27/15/24+$D$2</f>
        <v>42147.385277777779</v>
      </c>
      <c r="L28" s="264"/>
      <c r="M28" s="196">
        <f>M27/15/24+$D$2</f>
        <v>42147.927222222228</v>
      </c>
      <c r="N28" s="106"/>
      <c r="O28" s="194">
        <f>O27/15/24+$D$2</f>
        <v>42147.929166666669</v>
      </c>
      <c r="P28" s="265"/>
      <c r="Q28" s="266">
        <f>Q27/15/24+$D$2</f>
        <v>42147.977222222224</v>
      </c>
      <c r="R28" s="267"/>
      <c r="S28" s="268">
        <f>S27/15/24+$D$2</f>
        <v>42147.979444444449</v>
      </c>
      <c r="T28" s="269"/>
      <c r="U28" s="198">
        <f>U27/15/24+$D$2</f>
        <v>42148.003611111111</v>
      </c>
      <c r="V28" s="16"/>
      <c r="W28" s="196">
        <f>W27/15/24+$D$2</f>
        <v>42148.444166666668</v>
      </c>
      <c r="X28" s="818">
        <f>$AO$10</f>
        <v>0</v>
      </c>
      <c r="Y28" s="819"/>
      <c r="Z28" s="215"/>
      <c r="AA28" s="156">
        <f>AA27/15/24+$D$2</f>
        <v>42148.456111111111</v>
      </c>
      <c r="AB28" s="226"/>
      <c r="AC28" s="156">
        <f>AC27/15/24+$D$2</f>
        <v>42148.482500000006</v>
      </c>
      <c r="AD28" s="151"/>
      <c r="AE28" s="39">
        <f>AE27/15/24+$D$2</f>
        <v>42148.495833333334</v>
      </c>
      <c r="AF28" s="1"/>
      <c r="AG28" s="269"/>
      <c r="AH28" s="269"/>
      <c r="AI28" s="269"/>
      <c r="AJ28" s="269"/>
      <c r="AK28" s="269"/>
      <c r="AL28" s="269"/>
      <c r="AM28" s="269"/>
      <c r="AN28" s="269"/>
    </row>
    <row r="29" spans="2:40" ht="14.4">
      <c r="B29" s="261"/>
      <c r="C29" s="98">
        <v>16</v>
      </c>
      <c r="D29" s="195"/>
      <c r="E29" s="98">
        <v>16</v>
      </c>
      <c r="F29" s="262"/>
      <c r="G29" s="98">
        <v>16</v>
      </c>
      <c r="H29" s="262"/>
      <c r="I29" s="98">
        <v>16</v>
      </c>
      <c r="J29" s="262"/>
      <c r="K29" s="103"/>
      <c r="L29" s="264"/>
      <c r="M29" s="98">
        <v>16</v>
      </c>
      <c r="N29" s="106"/>
      <c r="O29" s="98">
        <v>16</v>
      </c>
      <c r="P29" s="270"/>
      <c r="Q29" s="99">
        <v>16</v>
      </c>
      <c r="R29" s="271"/>
      <c r="S29" s="98">
        <v>16</v>
      </c>
      <c r="T29" s="272"/>
      <c r="U29" s="97">
        <v>16</v>
      </c>
      <c r="V29" s="16"/>
      <c r="W29" s="1"/>
      <c r="X29" s="273">
        <f>$AJ$10</f>
        <v>0</v>
      </c>
      <c r="Y29" s="274">
        <f>$AL$10</f>
        <v>0</v>
      </c>
      <c r="Z29" s="215"/>
      <c r="AA29" s="235"/>
      <c r="AB29" s="234"/>
      <c r="AC29" s="167"/>
      <c r="AD29" s="151"/>
      <c r="AE29" s="10" t="s">
        <v>1</v>
      </c>
      <c r="AF29" s="42"/>
      <c r="AG29" s="1"/>
      <c r="AH29" s="1"/>
      <c r="AI29" s="1"/>
      <c r="AJ29" s="1"/>
      <c r="AK29" s="1"/>
      <c r="AL29" s="1"/>
      <c r="AM29" s="1"/>
      <c r="AN29" s="1"/>
    </row>
    <row r="30" spans="2:40">
      <c r="B30" s="102"/>
      <c r="C30" s="213"/>
      <c r="D30" s="1"/>
      <c r="E30" s="42"/>
      <c r="F30" s="75"/>
      <c r="G30" s="42"/>
      <c r="H30" s="158"/>
      <c r="I30" s="42"/>
      <c r="J30" s="158"/>
      <c r="K30" s="47"/>
      <c r="L30" s="16"/>
      <c r="M30" s="1"/>
      <c r="N30" s="53"/>
      <c r="O30" s="54"/>
      <c r="P30" s="275"/>
      <c r="Q30" s="276"/>
      <c r="R30" s="277"/>
      <c r="S30" s="62"/>
      <c r="T30" s="3"/>
      <c r="U30" s="84"/>
      <c r="V30" s="16"/>
      <c r="W30" s="1"/>
      <c r="X30" s="56"/>
      <c r="Y30" s="162"/>
      <c r="Z30" s="215"/>
      <c r="AA30" s="233"/>
      <c r="AB30" s="234"/>
      <c r="AC30" s="235"/>
      <c r="AD30" s="153"/>
      <c r="AE30" s="10" t="s">
        <v>1</v>
      </c>
      <c r="AF30" s="42"/>
      <c r="AG30" s="1"/>
      <c r="AH30" s="1"/>
      <c r="AI30" s="1"/>
      <c r="AJ30" s="1"/>
      <c r="AK30" s="1"/>
      <c r="AL30" s="1"/>
      <c r="AM30" s="1"/>
      <c r="AN30" s="1"/>
    </row>
    <row r="31" spans="2:40">
      <c r="B31" s="102"/>
      <c r="C31" s="213"/>
      <c r="D31" s="42"/>
      <c r="E31" s="42"/>
      <c r="F31" s="158"/>
      <c r="G31" s="42"/>
      <c r="H31" s="158" t="s">
        <v>1</v>
      </c>
      <c r="I31" s="42"/>
      <c r="J31" s="158"/>
      <c r="K31" s="47"/>
      <c r="L31" s="16"/>
      <c r="M31" s="1"/>
      <c r="N31" s="53"/>
      <c r="O31" s="54"/>
      <c r="Q31" s="276"/>
      <c r="R31" s="53"/>
      <c r="S31" s="62" t="s">
        <v>19</v>
      </c>
      <c r="T31" s="3"/>
      <c r="U31" s="84"/>
      <c r="V31" s="16"/>
      <c r="W31" s="1"/>
      <c r="X31" s="56"/>
      <c r="Y31" s="162"/>
      <c r="Z31" s="153"/>
      <c r="AA31" s="167"/>
      <c r="AB31" s="153"/>
      <c r="AC31" s="213"/>
      <c r="AD31" s="75"/>
      <c r="AE31" s="47"/>
      <c r="AF31" s="4"/>
      <c r="AG31" s="1"/>
      <c r="AH31" s="1"/>
      <c r="AI31" s="1"/>
      <c r="AJ31" s="1"/>
      <c r="AK31" s="1"/>
      <c r="AL31" s="1"/>
      <c r="AM31" s="1"/>
      <c r="AN31" s="1"/>
    </row>
    <row r="32" spans="2:40">
      <c r="B32" s="102"/>
      <c r="C32" s="213"/>
      <c r="D32" s="42"/>
      <c r="E32" s="42"/>
      <c r="F32" s="278"/>
      <c r="G32" s="42"/>
      <c r="H32" s="158"/>
      <c r="I32" s="42"/>
      <c r="J32" s="158"/>
      <c r="K32" s="47"/>
      <c r="L32" s="16"/>
      <c r="M32" s="1"/>
      <c r="N32" s="53"/>
      <c r="O32" s="54"/>
      <c r="P32" s="276"/>
      <c r="Q32" s="279"/>
      <c r="R32" s="66"/>
      <c r="S32" s="71"/>
      <c r="T32" s="2"/>
      <c r="U32" s="84"/>
      <c r="V32" s="16"/>
      <c r="W32" s="1"/>
      <c r="X32" s="56"/>
      <c r="Y32" s="162"/>
      <c r="Z32" s="153"/>
      <c r="AA32" s="167"/>
      <c r="AB32" s="153"/>
      <c r="AC32" s="213"/>
      <c r="AD32" s="75"/>
      <c r="AE32" s="10"/>
      <c r="AF32" s="4"/>
      <c r="AG32" s="1"/>
      <c r="AH32" s="1"/>
      <c r="AI32" s="1"/>
      <c r="AJ32" s="1"/>
      <c r="AK32" s="1"/>
      <c r="AL32" s="1"/>
      <c r="AM32" s="1"/>
      <c r="AN32" s="1"/>
    </row>
    <row r="33" spans="2:40" ht="13.8" thickBot="1">
      <c r="B33" s="15"/>
      <c r="C33" s="177"/>
      <c r="D33" s="6"/>
      <c r="E33" s="5"/>
      <c r="F33" s="85"/>
      <c r="G33" s="5"/>
      <c r="H33" s="85"/>
      <c r="I33" s="5"/>
      <c r="J33" s="85"/>
      <c r="K33" s="7"/>
      <c r="L33" s="180"/>
      <c r="M33" s="86"/>
      <c r="N33" s="55"/>
      <c r="O33" s="280"/>
      <c r="P33" s="281"/>
      <c r="Q33" s="282"/>
      <c r="R33" s="63"/>
      <c r="S33" s="59"/>
      <c r="T33" s="5"/>
      <c r="U33" s="238"/>
      <c r="V33" s="180"/>
      <c r="W33" s="86"/>
      <c r="X33" s="283"/>
      <c r="Y33" s="284"/>
      <c r="Z33" s="241"/>
      <c r="AA33" s="242"/>
      <c r="AB33" s="243"/>
      <c r="AC33" s="242"/>
      <c r="AD33" s="85"/>
      <c r="AE33" s="7"/>
      <c r="AF33" s="4"/>
      <c r="AG33" s="1"/>
      <c r="AH33" s="1"/>
      <c r="AI33" s="1"/>
      <c r="AJ33" s="1"/>
      <c r="AK33" s="1"/>
      <c r="AL33" s="1"/>
      <c r="AM33" s="1"/>
      <c r="AN33" s="1"/>
    </row>
    <row r="34" spans="2:40">
      <c r="B34" s="81"/>
      <c r="C34" s="12"/>
      <c r="D34" s="130"/>
      <c r="E34" s="285"/>
      <c r="F34" s="820">
        <f>$AN$5</f>
        <v>14.840312278061914</v>
      </c>
      <c r="G34" s="820"/>
      <c r="H34" s="158"/>
      <c r="I34" s="2"/>
      <c r="J34" s="130"/>
      <c r="K34" s="18"/>
      <c r="L34" s="286"/>
      <c r="M34" s="12"/>
      <c r="N34" s="101"/>
      <c r="O34" s="58"/>
      <c r="P34" s="821">
        <f>$AN$8</f>
        <v>15.000000000152355</v>
      </c>
      <c r="Q34" s="821"/>
      <c r="R34" s="287"/>
      <c r="S34" s="58"/>
      <c r="T34" s="1"/>
      <c r="U34" s="288"/>
      <c r="V34" s="21"/>
      <c r="W34" s="13"/>
      <c r="X34" s="120"/>
      <c r="Y34" s="187"/>
      <c r="Z34" s="120"/>
      <c r="AA34" s="187"/>
      <c r="AB34" s="120"/>
      <c r="AC34" s="119"/>
      <c r="AD34" s="120"/>
      <c r="AE34" s="219"/>
      <c r="AF34" s="8"/>
      <c r="AG34" s="1"/>
      <c r="AH34" s="1"/>
      <c r="AI34" s="1"/>
      <c r="AJ34" s="1"/>
      <c r="AK34" s="1"/>
      <c r="AL34" s="1"/>
      <c r="AM34" s="1"/>
      <c r="AN34" s="1"/>
    </row>
    <row r="35" spans="2:40" ht="14.4">
      <c r="B35" s="112">
        <v>4.5999999999999996</v>
      </c>
      <c r="C35" s="74">
        <f>K27+B35</f>
        <v>68.3</v>
      </c>
      <c r="D35" s="193">
        <v>0.4</v>
      </c>
      <c r="E35" s="143">
        <f>C35+D35</f>
        <v>68.7</v>
      </c>
      <c r="F35" s="289">
        <v>8.1</v>
      </c>
      <c r="G35" s="32">
        <f>E35+F35</f>
        <v>76.8</v>
      </c>
      <c r="H35" s="193">
        <v>9.4</v>
      </c>
      <c r="I35" s="74">
        <f>G35+H35</f>
        <v>86.2</v>
      </c>
      <c r="J35" s="138">
        <v>7</v>
      </c>
      <c r="K35" s="80">
        <f>I35+J35</f>
        <v>93.2</v>
      </c>
      <c r="L35" s="112">
        <v>4</v>
      </c>
      <c r="M35" s="32">
        <f>U27+L35</f>
        <v>290.29999999999995</v>
      </c>
      <c r="N35" s="77">
        <v>3.3</v>
      </c>
      <c r="O35" s="51">
        <f>M35+N35</f>
        <v>293.59999999999997</v>
      </c>
      <c r="P35" s="88">
        <v>0.8</v>
      </c>
      <c r="Q35" s="32">
        <f>O35+P35</f>
        <v>294.39999999999998</v>
      </c>
      <c r="R35" s="67">
        <v>0.3</v>
      </c>
      <c r="S35" s="51">
        <f>Q35+R35</f>
        <v>294.7</v>
      </c>
      <c r="T35" s="33">
        <v>4.0999999999999996</v>
      </c>
      <c r="U35" s="36">
        <f>S35+T35</f>
        <v>298.8</v>
      </c>
      <c r="V35" s="82">
        <v>1.1000000000000001</v>
      </c>
      <c r="W35" s="74">
        <f>AE27+V35</f>
        <v>464.60000000000008</v>
      </c>
      <c r="X35" s="138">
        <v>7</v>
      </c>
      <c r="Y35" s="192">
        <f>W35+X35</f>
        <v>471.60000000000008</v>
      </c>
      <c r="Z35" s="223">
        <v>3.8</v>
      </c>
      <c r="AA35" s="143">
        <f>Y35+Z35</f>
        <v>475.40000000000009</v>
      </c>
      <c r="AB35" s="138">
        <v>9.5</v>
      </c>
      <c r="AC35" s="192">
        <f>AA35+AB35</f>
        <v>484.90000000000009</v>
      </c>
      <c r="AD35" s="138">
        <v>4.8</v>
      </c>
      <c r="AE35" s="224">
        <f>AC35+AD35</f>
        <v>489.7000000000001</v>
      </c>
      <c r="AF35" s="2"/>
      <c r="AG35" s="3"/>
      <c r="AH35" s="42"/>
      <c r="AI35" s="2"/>
      <c r="AJ35" s="42"/>
      <c r="AK35" s="2"/>
      <c r="AL35" s="2"/>
      <c r="AM35" s="2"/>
      <c r="AN35" s="1"/>
    </row>
    <row r="36" spans="2:40" ht="14.4">
      <c r="B36" s="102"/>
      <c r="C36" s="41">
        <f>C35/15/24+$D$2</f>
        <v>42147.398055555561</v>
      </c>
      <c r="D36" s="158"/>
      <c r="E36" s="290">
        <f>(E35+120)/15/24</f>
        <v>0.52416666666666667</v>
      </c>
      <c r="F36" s="817">
        <f>$AO$6</f>
        <v>0</v>
      </c>
      <c r="G36" s="817"/>
      <c r="H36" s="822"/>
      <c r="I36" s="41">
        <f>I35/15/24+$D$2</f>
        <v>42147.447777777779</v>
      </c>
      <c r="J36" s="158"/>
      <c r="K36" s="291">
        <f>K35/15/24+$D$2</f>
        <v>42147.467222222222</v>
      </c>
      <c r="L36" s="96"/>
      <c r="M36" s="41">
        <f>M35/15/24+$D$2</f>
        <v>42148.014722222222</v>
      </c>
      <c r="N36" s="108"/>
      <c r="O36" s="52">
        <f>O35/15/24+$D$2</f>
        <v>42148.023888888893</v>
      </c>
      <c r="P36" s="812">
        <f>$AO$8</f>
        <v>0</v>
      </c>
      <c r="Q36" s="812"/>
      <c r="R36" s="108"/>
      <c r="S36" s="292">
        <f>S35/15/24+$D$2</f>
        <v>42148.026944444449</v>
      </c>
      <c r="T36" s="1"/>
      <c r="U36" s="293">
        <f>U35/15/24+$D$2</f>
        <v>42148.038333333338</v>
      </c>
      <c r="V36" s="16"/>
      <c r="W36" s="41">
        <f>W35/15/24+$D$2</f>
        <v>42148.498888888891</v>
      </c>
      <c r="X36" s="200"/>
      <c r="Y36" s="156">
        <f>Y35/15/24+$D$2</f>
        <v>42148.518333333333</v>
      </c>
      <c r="Z36" s="215"/>
      <c r="AA36" s="156">
        <f>AA35/15/24+$D$2</f>
        <v>42148.52888888889</v>
      </c>
      <c r="AB36" s="226"/>
      <c r="AC36" s="156">
        <f>AC35/15/24+$D$2</f>
        <v>42148.555277777778</v>
      </c>
      <c r="AD36" s="151"/>
      <c r="AE36" s="39">
        <f>AE35/15/24+$D$2</f>
        <v>42148.568611111114</v>
      </c>
      <c r="AF36" s="9"/>
      <c r="AG36" s="294"/>
      <c r="AH36" s="265"/>
      <c r="AI36" s="294"/>
      <c r="AJ36" s="295"/>
      <c r="AK36" s="294"/>
      <c r="AL36" s="195"/>
      <c r="AM36" s="195"/>
      <c r="AN36" s="269"/>
    </row>
    <row r="37" spans="2:40" ht="14.4">
      <c r="B37" s="102"/>
      <c r="C37" s="98">
        <v>16</v>
      </c>
      <c r="D37" s="151"/>
      <c r="E37" s="165"/>
      <c r="F37" s="296">
        <f>$AJ$5</f>
        <v>0</v>
      </c>
      <c r="G37" s="297">
        <f>$AL$5</f>
        <v>0</v>
      </c>
      <c r="H37" s="822"/>
      <c r="I37" s="42"/>
      <c r="J37" s="158"/>
      <c r="K37" s="47"/>
      <c r="L37" s="298"/>
      <c r="M37" s="98">
        <v>16</v>
      </c>
      <c r="N37" s="106"/>
      <c r="O37" s="98">
        <v>16</v>
      </c>
      <c r="P37" s="299">
        <f>$AJ$8</f>
        <v>0</v>
      </c>
      <c r="Q37" s="300">
        <f>$AL$8</f>
        <v>0</v>
      </c>
      <c r="R37" s="108"/>
      <c r="S37" s="98">
        <v>16</v>
      </c>
      <c r="T37" s="1"/>
      <c r="U37" s="97">
        <v>16</v>
      </c>
      <c r="V37" s="16"/>
      <c r="W37" s="1"/>
      <c r="X37" s="75"/>
      <c r="Y37" s="165"/>
      <c r="Z37" s="215"/>
      <c r="AA37" s="235"/>
      <c r="AB37" s="234"/>
      <c r="AC37" s="167"/>
      <c r="AD37" s="151"/>
      <c r="AE37" s="10" t="s">
        <v>1</v>
      </c>
      <c r="AF37" s="1"/>
      <c r="AG37" s="1"/>
      <c r="AH37" s="1"/>
      <c r="AI37" s="1"/>
      <c r="AJ37" s="1"/>
      <c r="AK37" s="1"/>
      <c r="AL37" s="1"/>
      <c r="AM37" s="1"/>
      <c r="AN37" s="1"/>
    </row>
    <row r="38" spans="2:40">
      <c r="B38" s="102"/>
      <c r="C38" s="98">
        <v>16</v>
      </c>
      <c r="D38" s="151" t="s">
        <v>3</v>
      </c>
      <c r="E38" s="165" t="s">
        <v>1</v>
      </c>
      <c r="F38" s="38"/>
      <c r="G38" s="38"/>
      <c r="H38" s="158"/>
      <c r="I38" s="42"/>
      <c r="J38" s="158"/>
      <c r="K38" s="47"/>
      <c r="L38" s="102"/>
      <c r="M38" s="42"/>
      <c r="N38" s="108"/>
      <c r="O38" s="107"/>
      <c r="P38" s="813">
        <f>U43-Q35</f>
        <v>28.10000000000008</v>
      </c>
      <c r="Q38" s="813"/>
      <c r="R38" s="108"/>
      <c r="S38" s="107"/>
      <c r="T38" s="1"/>
      <c r="U38" s="44"/>
      <c r="V38" s="16"/>
      <c r="W38" s="1"/>
      <c r="X38" s="75"/>
      <c r="Y38" s="165"/>
      <c r="Z38" s="215"/>
      <c r="AA38" s="233"/>
      <c r="AB38" s="234"/>
      <c r="AC38" s="235"/>
      <c r="AD38" s="153"/>
      <c r="AE38" s="10" t="s">
        <v>1</v>
      </c>
      <c r="AF38" s="1"/>
      <c r="AG38" s="1"/>
      <c r="AH38" s="1"/>
      <c r="AI38" s="1"/>
      <c r="AJ38" s="1"/>
      <c r="AK38" s="1"/>
      <c r="AL38" s="1"/>
      <c r="AM38" s="1"/>
      <c r="AN38" s="1"/>
    </row>
    <row r="39" spans="2:40">
      <c r="B39" s="102" t="s">
        <v>1</v>
      </c>
      <c r="C39" s="98">
        <v>16</v>
      </c>
      <c r="D39" s="153"/>
      <c r="E39" s="165" t="s">
        <v>1</v>
      </c>
      <c r="F39" s="38"/>
      <c r="G39" s="38"/>
      <c r="H39" s="158"/>
      <c r="I39" s="42"/>
      <c r="J39" s="158" t="s">
        <v>1</v>
      </c>
      <c r="K39" s="47"/>
      <c r="L39" s="102"/>
      <c r="M39" s="42"/>
      <c r="N39" s="301"/>
      <c r="O39" s="107"/>
      <c r="P39" s="38"/>
      <c r="Q39" s="98">
        <v>16</v>
      </c>
      <c r="R39" s="108"/>
      <c r="S39" s="107"/>
      <c r="T39" s="1"/>
      <c r="U39" s="302"/>
      <c r="V39" s="16"/>
      <c r="W39" s="1"/>
      <c r="X39" s="75"/>
      <c r="Y39" s="167"/>
      <c r="Z39" s="153"/>
      <c r="AA39" s="167"/>
      <c r="AB39" s="153"/>
      <c r="AC39" s="213"/>
      <c r="AD39" s="75"/>
      <c r="AE39" s="47"/>
      <c r="AF39" s="1"/>
      <c r="AG39" s="1"/>
      <c r="AH39" s="1"/>
      <c r="AI39" s="1"/>
      <c r="AJ39" s="1"/>
      <c r="AK39" s="1"/>
      <c r="AL39" s="1"/>
      <c r="AM39" s="1"/>
      <c r="AN39" s="1"/>
    </row>
    <row r="40" spans="2:40">
      <c r="B40" s="102"/>
      <c r="C40" s="98">
        <v>16</v>
      </c>
      <c r="D40" s="75"/>
      <c r="E40" s="213"/>
      <c r="F40" s="38"/>
      <c r="G40" s="38"/>
      <c r="H40" s="158"/>
      <c r="I40" s="42"/>
      <c r="J40" s="158"/>
      <c r="K40" s="47"/>
      <c r="L40" s="102"/>
      <c r="M40" s="42"/>
      <c r="N40" s="108"/>
      <c r="O40" s="107"/>
      <c r="P40" s="38"/>
      <c r="Q40" s="38"/>
      <c r="R40" s="108"/>
      <c r="S40" s="107"/>
      <c r="T40" s="1"/>
      <c r="U40" s="116"/>
      <c r="V40" s="16"/>
      <c r="W40" s="1"/>
      <c r="X40" s="75"/>
      <c r="Y40" s="167"/>
      <c r="Z40" s="153"/>
      <c r="AA40" s="167"/>
      <c r="AB40" s="153"/>
      <c r="AC40" s="213"/>
      <c r="AD40" s="75"/>
      <c r="AE40" s="10"/>
      <c r="AF40" s="1"/>
      <c r="AG40" s="1"/>
      <c r="AH40" s="1"/>
      <c r="AI40" s="1"/>
      <c r="AJ40" s="1"/>
      <c r="AK40" s="1"/>
      <c r="AL40" s="1"/>
      <c r="AM40" s="1"/>
      <c r="AN40" s="1"/>
    </row>
    <row r="41" spans="2:40" ht="13.8" thickBot="1">
      <c r="B41" s="15"/>
      <c r="C41" s="98">
        <v>16</v>
      </c>
      <c r="D41" s="239"/>
      <c r="E41" s="165"/>
      <c r="F41" s="303"/>
      <c r="G41" s="303"/>
      <c r="H41" s="85"/>
      <c r="I41" s="5"/>
      <c r="J41" s="85"/>
      <c r="K41" s="7"/>
      <c r="L41" s="15"/>
      <c r="M41" s="5"/>
      <c r="N41" s="105"/>
      <c r="O41" s="71"/>
      <c r="P41" s="89"/>
      <c r="Q41" s="303"/>
      <c r="R41" s="63"/>
      <c r="S41" s="59"/>
      <c r="T41" s="6"/>
      <c r="U41" s="7"/>
      <c r="V41" s="180"/>
      <c r="W41" s="86"/>
      <c r="X41" s="239"/>
      <c r="Y41" s="240"/>
      <c r="Z41" s="241"/>
      <c r="AA41" s="242"/>
      <c r="AB41" s="243"/>
      <c r="AC41" s="242"/>
      <c r="AD41" s="85"/>
      <c r="AE41" s="7"/>
      <c r="AF41" s="1"/>
      <c r="AG41" s="1"/>
      <c r="AH41" s="1"/>
      <c r="AI41" s="1"/>
      <c r="AJ41" s="1"/>
      <c r="AK41" s="1"/>
      <c r="AL41" s="1"/>
      <c r="AM41" s="1"/>
      <c r="AN41" s="1"/>
    </row>
    <row r="42" spans="2:40" ht="14.4">
      <c r="B42" s="25"/>
      <c r="C42" s="12"/>
      <c r="D42" s="304"/>
      <c r="E42" s="121"/>
      <c r="F42" s="305"/>
      <c r="G42" s="306"/>
      <c r="H42" s="120"/>
      <c r="I42" s="2"/>
      <c r="J42" s="158"/>
      <c r="K42" s="18"/>
      <c r="L42" s="81"/>
      <c r="M42" s="12"/>
      <c r="N42" s="307"/>
      <c r="O42" s="308"/>
      <c r="P42" s="111"/>
      <c r="Q42" s="12"/>
      <c r="R42" s="101"/>
      <c r="S42" s="58"/>
      <c r="T42" s="814">
        <f>M59-U43</f>
        <v>46.39999999999992</v>
      </c>
      <c r="U42" s="815"/>
      <c r="V42" s="21"/>
      <c r="W42" s="13"/>
      <c r="X42" s="120"/>
      <c r="Y42" s="187"/>
      <c r="Z42" s="120"/>
      <c r="AA42" s="187"/>
      <c r="AB42" s="120"/>
      <c r="AC42" s="119"/>
      <c r="AD42" s="826">
        <f>$AN$11</f>
        <v>15.067350866139989</v>
      </c>
      <c r="AE42" s="827"/>
      <c r="AF42" s="1"/>
      <c r="AG42" s="1"/>
      <c r="AH42" s="1"/>
      <c r="AI42" s="1"/>
      <c r="AJ42" s="1"/>
      <c r="AK42" s="1"/>
      <c r="AL42" s="1"/>
      <c r="AM42" s="1"/>
      <c r="AN42" s="1"/>
    </row>
    <row r="43" spans="2:40" ht="14.4">
      <c r="B43" s="112">
        <v>4.2</v>
      </c>
      <c r="C43" s="74">
        <f>K35+B43</f>
        <v>97.4</v>
      </c>
      <c r="D43" s="138">
        <v>17.399999999999999</v>
      </c>
      <c r="E43" s="192">
        <f>C43+D43</f>
        <v>114.80000000000001</v>
      </c>
      <c r="F43" s="90">
        <v>11.2</v>
      </c>
      <c r="G43" s="74">
        <f>E43+F43</f>
        <v>126.00000000000001</v>
      </c>
      <c r="H43" s="138">
        <v>13.2</v>
      </c>
      <c r="I43" s="74">
        <f>G43+H43</f>
        <v>139.20000000000002</v>
      </c>
      <c r="J43" s="142">
        <v>1.9</v>
      </c>
      <c r="K43" s="36">
        <f>I43+J43</f>
        <v>141.10000000000002</v>
      </c>
      <c r="L43" s="82">
        <v>9.9</v>
      </c>
      <c r="M43" s="32">
        <f>U35+L43</f>
        <v>308.7</v>
      </c>
      <c r="N43" s="222">
        <v>1.6</v>
      </c>
      <c r="O43" s="51">
        <f>M43+N43</f>
        <v>310.3</v>
      </c>
      <c r="P43" s="73">
        <v>2.6</v>
      </c>
      <c r="Q43" s="32">
        <f>O43+P43</f>
        <v>312.90000000000003</v>
      </c>
      <c r="R43" s="222">
        <v>1</v>
      </c>
      <c r="S43" s="76">
        <f>Q43+R43</f>
        <v>313.90000000000003</v>
      </c>
      <c r="T43" s="309">
        <v>8.6</v>
      </c>
      <c r="U43" s="36">
        <f>S43+T43</f>
        <v>322.50000000000006</v>
      </c>
      <c r="V43" s="82">
        <v>1.1000000000000001</v>
      </c>
      <c r="W43" s="74">
        <f>AE35+V43</f>
        <v>490.80000000000013</v>
      </c>
      <c r="X43" s="138">
        <v>17</v>
      </c>
      <c r="Y43" s="192">
        <f>W43+X43</f>
        <v>507.80000000000013</v>
      </c>
      <c r="Z43" s="223">
        <v>3.8</v>
      </c>
      <c r="AA43" s="143">
        <f>Y43+Z43</f>
        <v>511.60000000000014</v>
      </c>
      <c r="AB43" s="138">
        <v>9.5</v>
      </c>
      <c r="AC43" s="192">
        <f>AA43+AB43</f>
        <v>521.10000000000014</v>
      </c>
      <c r="AD43" s="310">
        <v>0.2</v>
      </c>
      <c r="AE43" s="80">
        <f>AC43+AD43</f>
        <v>521.30000000000018</v>
      </c>
      <c r="AF43" s="1"/>
      <c r="AG43" s="1"/>
      <c r="AH43" s="1"/>
      <c r="AI43" s="1"/>
      <c r="AJ43" s="1"/>
      <c r="AK43" s="1"/>
      <c r="AL43" s="1"/>
      <c r="AM43" s="1"/>
      <c r="AN43" s="1"/>
    </row>
    <row r="44" spans="2:40" ht="14.4">
      <c r="B44" s="16"/>
      <c r="C44" s="41">
        <f>C43/15/24+$D$2</f>
        <v>42147.478888888894</v>
      </c>
      <c r="D44" s="158"/>
      <c r="E44" s="156">
        <f>E43/15/24+$D$2</f>
        <v>42147.527222222227</v>
      </c>
      <c r="F44" s="311"/>
      <c r="G44" s="41">
        <f>G43/15/24+$D$2</f>
        <v>42147.558333333334</v>
      </c>
      <c r="H44" s="75"/>
      <c r="I44" s="41">
        <f>I43/15/24+$D$2</f>
        <v>42147.595000000001</v>
      </c>
      <c r="J44" s="158"/>
      <c r="K44" s="39">
        <f>K43/15/24+$D$2</f>
        <v>42147.600277777783</v>
      </c>
      <c r="L44" s="159"/>
      <c r="M44" s="41">
        <f>M43/15/24+$D$2</f>
        <v>42148.065833333334</v>
      </c>
      <c r="N44" s="66"/>
      <c r="O44" s="52">
        <f>O43/15/24+$D$2</f>
        <v>42148.070277777777</v>
      </c>
      <c r="P44" s="1"/>
      <c r="Q44" s="41">
        <f>Q43/15/24+$D$2</f>
        <v>42148.077499999999</v>
      </c>
      <c r="R44" s="66"/>
      <c r="S44" s="52">
        <f>S43/15/24+$D$2</f>
        <v>42148.080277777779</v>
      </c>
      <c r="T44" s="312"/>
      <c r="U44" s="39">
        <f>U43/15/24+$D$2</f>
        <v>42148.104166666672</v>
      </c>
      <c r="V44" s="16"/>
      <c r="W44" s="41">
        <f>W43/15/24+$D$2</f>
        <v>42148.57166666667</v>
      </c>
      <c r="X44" s="200"/>
      <c r="Y44" s="156">
        <f>Y43/15/24+$D$2</f>
        <v>42148.618888888894</v>
      </c>
      <c r="Z44" s="215"/>
      <c r="AA44" s="156">
        <f>AA43/15/24+$D$2</f>
        <v>42148.62944444445</v>
      </c>
      <c r="AB44" s="226"/>
      <c r="AC44" s="156">
        <f>AC43/15/24+$D$2</f>
        <v>42148.655833333338</v>
      </c>
      <c r="AD44" s="812">
        <f>$AO$11</f>
        <v>0</v>
      </c>
      <c r="AE44" s="828"/>
      <c r="AF44" s="269"/>
      <c r="AG44" s="269"/>
      <c r="AH44" s="269"/>
      <c r="AI44" s="269"/>
      <c r="AJ44" s="269"/>
      <c r="AK44" s="269"/>
      <c r="AL44" s="269"/>
      <c r="AM44" s="269"/>
      <c r="AN44" s="269"/>
    </row>
    <row r="45" spans="2:40" ht="14.4">
      <c r="B45" s="16"/>
      <c r="C45" s="99">
        <v>16</v>
      </c>
      <c r="D45" s="100"/>
      <c r="E45" s="98">
        <v>16</v>
      </c>
      <c r="F45" s="14"/>
      <c r="G45" s="99">
        <v>16</v>
      </c>
      <c r="H45" s="53"/>
      <c r="I45" s="98">
        <v>16</v>
      </c>
      <c r="J45" s="42"/>
      <c r="K45" s="97">
        <v>16</v>
      </c>
      <c r="L45" s="159"/>
      <c r="M45" s="98">
        <v>16</v>
      </c>
      <c r="N45" s="66"/>
      <c r="O45" s="98">
        <v>16</v>
      </c>
      <c r="P45" s="1"/>
      <c r="Q45" s="98">
        <v>16</v>
      </c>
      <c r="R45" s="66"/>
      <c r="S45" s="98">
        <v>16</v>
      </c>
      <c r="T45" s="312"/>
      <c r="U45" s="97">
        <v>16</v>
      </c>
      <c r="V45" s="16"/>
      <c r="W45" s="1"/>
      <c r="X45" s="75"/>
      <c r="Y45" s="165"/>
      <c r="Z45" s="215"/>
      <c r="AA45" s="235"/>
      <c r="AB45" s="234"/>
      <c r="AC45" s="167"/>
      <c r="AD45" s="313">
        <f>$AJ$11</f>
        <v>0</v>
      </c>
      <c r="AE45" s="314">
        <f>$AL$11</f>
        <v>0</v>
      </c>
      <c r="AF45" s="1"/>
      <c r="AG45" s="1"/>
      <c r="AH45" s="1"/>
      <c r="AI45" s="1"/>
      <c r="AJ45" s="1"/>
      <c r="AK45" s="1"/>
      <c r="AL45" s="1"/>
      <c r="AM45" s="1"/>
      <c r="AN45" s="1"/>
    </row>
    <row r="46" spans="2:40">
      <c r="B46" s="16"/>
      <c r="C46" s="3"/>
      <c r="D46" s="158"/>
      <c r="E46" s="213"/>
      <c r="F46" s="42"/>
      <c r="G46" s="42"/>
      <c r="H46" s="158"/>
      <c r="I46" s="42"/>
      <c r="J46" s="158"/>
      <c r="K46" s="47"/>
      <c r="L46" s="91"/>
      <c r="M46" s="1"/>
      <c r="N46" s="65"/>
      <c r="O46" s="54"/>
      <c r="P46" s="1"/>
      <c r="Q46" s="1"/>
      <c r="R46" s="65"/>
      <c r="S46" s="54"/>
      <c r="T46" s="315"/>
      <c r="U46" s="316"/>
      <c r="V46" s="16"/>
      <c r="W46" s="1"/>
      <c r="X46" s="75"/>
      <c r="Y46" s="165"/>
      <c r="Z46" s="215"/>
      <c r="AA46" s="233"/>
      <c r="AB46" s="234"/>
      <c r="AC46" s="235"/>
      <c r="AD46" s="38"/>
      <c r="AE46" s="92"/>
      <c r="AF46" s="1"/>
      <c r="AG46" s="1"/>
      <c r="AH46" s="1"/>
      <c r="AI46" s="1"/>
      <c r="AJ46" s="1"/>
      <c r="AK46" s="1"/>
      <c r="AL46" s="1"/>
      <c r="AM46" s="1"/>
      <c r="AN46" s="1"/>
    </row>
    <row r="47" spans="2:40">
      <c r="B47" s="16"/>
      <c r="C47" s="3"/>
      <c r="D47" s="158"/>
      <c r="E47" s="213"/>
      <c r="F47" s="42"/>
      <c r="G47" s="217"/>
      <c r="H47" s="158"/>
      <c r="I47" s="42"/>
      <c r="J47" s="158" t="s">
        <v>1</v>
      </c>
      <c r="K47" s="47"/>
      <c r="L47" s="159"/>
      <c r="M47" s="1"/>
      <c r="N47" s="66"/>
      <c r="O47" s="54"/>
      <c r="P47" s="1"/>
      <c r="Q47" s="1"/>
      <c r="R47" s="66"/>
      <c r="S47" s="54"/>
      <c r="T47" s="315"/>
      <c r="U47" s="316"/>
      <c r="V47" s="16"/>
      <c r="W47" s="1"/>
      <c r="X47" s="75"/>
      <c r="Y47" s="167"/>
      <c r="Z47" s="153"/>
      <c r="AA47" s="167"/>
      <c r="AB47" s="153"/>
      <c r="AC47" s="213"/>
      <c r="AD47" s="38"/>
      <c r="AE47" s="92"/>
      <c r="AF47" s="1"/>
      <c r="AG47" s="1"/>
      <c r="AH47" s="1"/>
      <c r="AI47" s="1"/>
      <c r="AJ47" s="1"/>
      <c r="AK47" s="1"/>
      <c r="AL47" s="1"/>
      <c r="AM47" s="1"/>
      <c r="AN47" s="1"/>
    </row>
    <row r="48" spans="2:40">
      <c r="B48" s="16"/>
      <c r="C48" s="3"/>
      <c r="D48" s="158"/>
      <c r="E48" s="213"/>
      <c r="F48" s="42"/>
      <c r="G48" s="42"/>
      <c r="H48" s="158"/>
      <c r="I48" s="1"/>
      <c r="J48" s="158"/>
      <c r="K48" s="47"/>
      <c r="L48" s="317"/>
      <c r="M48" s="8"/>
      <c r="N48" s="105"/>
      <c r="O48" s="318"/>
      <c r="P48" s="1"/>
      <c r="Q48" s="1"/>
      <c r="R48" s="105"/>
      <c r="S48" s="318"/>
      <c r="T48" s="315"/>
      <c r="U48" s="316"/>
      <c r="V48" s="16"/>
      <c r="W48" s="1"/>
      <c r="X48" s="75"/>
      <c r="Y48" s="167"/>
      <c r="Z48" s="153"/>
      <c r="AA48" s="167"/>
      <c r="AB48" s="153"/>
      <c r="AC48" s="213"/>
      <c r="AD48" s="38"/>
      <c r="AE48" s="92"/>
      <c r="AF48" s="1"/>
      <c r="AG48" s="1"/>
      <c r="AH48" s="1"/>
      <c r="AI48" s="1"/>
      <c r="AJ48" s="1"/>
      <c r="AK48" s="1"/>
      <c r="AL48" s="1"/>
      <c r="AM48" s="1"/>
      <c r="AN48" s="1"/>
    </row>
    <row r="49" spans="2:40" ht="19.8" thickBot="1">
      <c r="B49" s="15"/>
      <c r="C49" s="5"/>
      <c r="D49" s="85"/>
      <c r="E49" s="177"/>
      <c r="F49" s="6"/>
      <c r="G49" s="86"/>
      <c r="H49" s="85"/>
      <c r="I49" s="5"/>
      <c r="J49" s="85"/>
      <c r="K49" s="7"/>
      <c r="L49" s="319"/>
      <c r="M49" s="320"/>
      <c r="N49" s="109"/>
      <c r="O49" s="321"/>
      <c r="P49" s="1"/>
      <c r="Q49" s="1"/>
      <c r="R49" s="322"/>
      <c r="S49" s="70"/>
      <c r="T49" s="323"/>
      <c r="U49" s="324"/>
      <c r="V49" s="180"/>
      <c r="W49" s="86"/>
      <c r="X49" s="239"/>
      <c r="Y49" s="240"/>
      <c r="Z49" s="241"/>
      <c r="AA49" s="242"/>
      <c r="AB49" s="243"/>
      <c r="AC49" s="242"/>
      <c r="AD49" s="303"/>
      <c r="AE49" s="93"/>
      <c r="AF49" s="1"/>
      <c r="AG49" s="1"/>
      <c r="AH49" s="1"/>
      <c r="AI49" s="1"/>
      <c r="AJ49" s="1"/>
      <c r="AK49" s="1"/>
      <c r="AL49" s="1"/>
      <c r="AM49" s="1"/>
      <c r="AN49" s="1"/>
    </row>
    <row r="50" spans="2:40">
      <c r="B50" s="81"/>
      <c r="C50" s="12"/>
      <c r="D50" s="304"/>
      <c r="E50" s="121"/>
      <c r="F50" s="816">
        <f>$AN$6</f>
        <v>14.999999999750534</v>
      </c>
      <c r="G50" s="816"/>
      <c r="H50" s="325"/>
      <c r="I50" s="326"/>
      <c r="J50" s="327"/>
      <c r="K50" s="328"/>
      <c r="L50" s="16"/>
      <c r="M50" s="45"/>
      <c r="N50" s="101"/>
      <c r="O50" s="58"/>
      <c r="P50" s="111"/>
      <c r="Q50" s="12"/>
      <c r="R50" s="101"/>
      <c r="S50" s="58"/>
      <c r="T50" s="218"/>
      <c r="U50" s="18"/>
      <c r="V50" s="21"/>
      <c r="W50" s="13"/>
      <c r="X50" s="120"/>
      <c r="Y50" s="187"/>
      <c r="Z50" s="120"/>
      <c r="AA50" s="187"/>
      <c r="AB50" s="120"/>
      <c r="AC50" s="119"/>
      <c r="AD50" s="120"/>
      <c r="AE50" s="219"/>
      <c r="AF50" s="1"/>
      <c r="AG50" s="1"/>
      <c r="AH50" s="1"/>
      <c r="AI50" s="1"/>
      <c r="AJ50" s="1"/>
      <c r="AK50" s="1"/>
      <c r="AL50" s="1"/>
      <c r="AM50" s="1"/>
      <c r="AN50" s="1"/>
    </row>
    <row r="51" spans="2:40" ht="14.4">
      <c r="B51" s="37">
        <v>3.6</v>
      </c>
      <c r="C51" s="32">
        <f>K43+B51</f>
        <v>144.70000000000002</v>
      </c>
      <c r="D51" s="142">
        <v>0.8</v>
      </c>
      <c r="E51" s="329">
        <f>C51+D51</f>
        <v>145.50000000000003</v>
      </c>
      <c r="F51" s="88">
        <v>1</v>
      </c>
      <c r="G51" s="74">
        <f>E51+F51</f>
        <v>146.50000000000003</v>
      </c>
      <c r="H51" s="193">
        <v>2</v>
      </c>
      <c r="I51" s="32">
        <f>G51+H51</f>
        <v>148.50000000000003</v>
      </c>
      <c r="J51" s="138">
        <v>1.1000000000000001</v>
      </c>
      <c r="K51" s="80">
        <f>I51+J51</f>
        <v>149.60000000000002</v>
      </c>
      <c r="L51" s="37">
        <v>12.7</v>
      </c>
      <c r="M51" s="32">
        <f>U43+L51</f>
        <v>335.20000000000005</v>
      </c>
      <c r="N51" s="222">
        <v>2.4</v>
      </c>
      <c r="O51" s="51">
        <f>M51+N51</f>
        <v>337.6</v>
      </c>
      <c r="P51" s="35">
        <v>19.899999999999999</v>
      </c>
      <c r="Q51" s="32">
        <f>O51+P51</f>
        <v>357.5</v>
      </c>
      <c r="R51" s="222">
        <v>1.5</v>
      </c>
      <c r="S51" s="51">
        <f>Q51+R51</f>
        <v>359</v>
      </c>
      <c r="T51" s="73">
        <v>1.5</v>
      </c>
      <c r="U51" s="36">
        <f>S51+T51</f>
        <v>360.5</v>
      </c>
      <c r="V51" s="82">
        <v>9.1</v>
      </c>
      <c r="W51" s="74">
        <f>AE43+V51</f>
        <v>530.4000000000002</v>
      </c>
      <c r="X51" s="138">
        <v>24</v>
      </c>
      <c r="Y51" s="192">
        <f>W51+X51</f>
        <v>554.4000000000002</v>
      </c>
      <c r="Z51" s="223">
        <v>3.8</v>
      </c>
      <c r="AA51" s="143">
        <f>Y51+Z51</f>
        <v>558.20000000000016</v>
      </c>
      <c r="AB51" s="138">
        <v>9.5</v>
      </c>
      <c r="AC51" s="192">
        <f>AA51+AB51</f>
        <v>567.70000000000016</v>
      </c>
      <c r="AD51" s="138">
        <v>4.8</v>
      </c>
      <c r="AE51" s="224">
        <f>AC51+AD51</f>
        <v>572.50000000000011</v>
      </c>
      <c r="AF51" s="1"/>
      <c r="AG51" s="1"/>
      <c r="AH51" s="1"/>
      <c r="AI51" s="1"/>
      <c r="AJ51" s="1"/>
      <c r="AK51" s="1"/>
      <c r="AL51" s="1"/>
      <c r="AM51" s="1"/>
      <c r="AN51" s="1"/>
    </row>
    <row r="52" spans="2:40" ht="14.4">
      <c r="B52" s="102"/>
      <c r="C52" s="41">
        <f>C51/15/24+$D$2</f>
        <v>42147.610277777778</v>
      </c>
      <c r="D52" s="330"/>
      <c r="E52" s="156">
        <f>E51/15/24+$D$2</f>
        <v>42147.612500000003</v>
      </c>
      <c r="F52" s="817">
        <f>$AO$6</f>
        <v>0</v>
      </c>
      <c r="G52" s="817"/>
      <c r="H52" s="331"/>
      <c r="I52" s="41">
        <f>I51/15/24+$D$2</f>
        <v>42147.620833333334</v>
      </c>
      <c r="J52" s="330"/>
      <c r="K52" s="39">
        <f>K51/15/24+$D$2</f>
        <v>42147.623888888891</v>
      </c>
      <c r="L52" s="16"/>
      <c r="M52" s="41">
        <f>M51/15/24+$D$2</f>
        <v>42148.139444444445</v>
      </c>
      <c r="N52" s="53"/>
      <c r="O52" s="52">
        <f>O51/15/24+$D$2</f>
        <v>42148.146111111113</v>
      </c>
      <c r="P52" s="1"/>
      <c r="Q52" s="41">
        <f>Q51/15/24+$D$2</f>
        <v>42148.201388888891</v>
      </c>
      <c r="R52" s="53"/>
      <c r="S52" s="52">
        <f>S51/15/24+$D$2</f>
        <v>42148.205555555556</v>
      </c>
      <c r="T52" s="1"/>
      <c r="U52" s="39">
        <f>U51/15/24+$D$2</f>
        <v>42148.209722222222</v>
      </c>
      <c r="V52" s="16"/>
      <c r="W52" s="41">
        <f>W51/15/24+$D$2</f>
        <v>42148.681666666671</v>
      </c>
      <c r="X52" s="200"/>
      <c r="Y52" s="156">
        <f>Y51/15/24+$D$2</f>
        <v>42148.748333333337</v>
      </c>
      <c r="Z52" s="215"/>
      <c r="AA52" s="156">
        <f>AA51/15/24+$D$2</f>
        <v>42148.758888888893</v>
      </c>
      <c r="AB52" s="226"/>
      <c r="AC52" s="156">
        <f>AC51/15/24+$D$2</f>
        <v>42148.785277777781</v>
      </c>
      <c r="AD52" s="151"/>
      <c r="AE52" s="39">
        <f>AE51/15/24+$D$2</f>
        <v>42148.798611111117</v>
      </c>
      <c r="AF52" s="269"/>
      <c r="AG52" s="269"/>
      <c r="AH52" s="269"/>
      <c r="AI52" s="269"/>
      <c r="AJ52" s="269"/>
      <c r="AK52" s="269"/>
      <c r="AL52" s="269"/>
      <c r="AM52" s="269"/>
      <c r="AN52" s="269"/>
    </row>
    <row r="53" spans="2:40" ht="14.4">
      <c r="B53" s="102"/>
      <c r="C53" s="42"/>
      <c r="D53" s="153"/>
      <c r="E53" s="165" t="s">
        <v>1</v>
      </c>
      <c r="F53" s="299">
        <f>$AJ$6</f>
        <v>0</v>
      </c>
      <c r="G53" s="297">
        <f>$AL$6</f>
        <v>0</v>
      </c>
      <c r="H53" s="332"/>
      <c r="I53" s="297"/>
      <c r="J53" s="333"/>
      <c r="K53" s="334"/>
      <c r="L53" s="16"/>
      <c r="M53" s="1"/>
      <c r="N53" s="53"/>
      <c r="O53" s="54"/>
      <c r="P53" s="1"/>
      <c r="Q53" s="1"/>
      <c r="R53" s="53"/>
      <c r="S53" s="54"/>
      <c r="T53" s="1"/>
      <c r="U53" s="84"/>
      <c r="V53" s="16"/>
      <c r="W53" s="1"/>
      <c r="X53" s="75"/>
      <c r="Y53" s="165"/>
      <c r="Z53" s="215"/>
      <c r="AA53" s="235"/>
      <c r="AB53" s="234"/>
      <c r="AC53" s="167"/>
      <c r="AD53" s="151"/>
      <c r="AE53" s="10" t="s">
        <v>1</v>
      </c>
      <c r="AF53" s="1"/>
      <c r="AG53" s="1"/>
      <c r="AH53" s="1"/>
      <c r="AI53" s="1"/>
      <c r="AJ53" s="1"/>
      <c r="AK53" s="1"/>
      <c r="AL53" s="1"/>
      <c r="AM53" s="1"/>
      <c r="AN53" s="1"/>
    </row>
    <row r="54" spans="2:40">
      <c r="B54" s="102"/>
      <c r="C54" s="42"/>
      <c r="D54" s="153"/>
      <c r="E54" s="165"/>
      <c r="F54" s="38"/>
      <c r="G54" s="38"/>
      <c r="H54" s="158"/>
      <c r="I54" s="42"/>
      <c r="J54" s="158"/>
      <c r="K54" s="47"/>
      <c r="L54" s="16"/>
      <c r="M54" s="1"/>
      <c r="N54" s="53"/>
      <c r="O54" s="54"/>
      <c r="P54" s="1"/>
      <c r="Q54" s="1"/>
      <c r="R54" s="53"/>
      <c r="S54" s="54"/>
      <c r="T54" s="1"/>
      <c r="U54" s="84"/>
      <c r="V54" s="16"/>
      <c r="W54" s="1"/>
      <c r="X54" s="75"/>
      <c r="Y54" s="165"/>
      <c r="Z54" s="215"/>
      <c r="AA54" s="233"/>
      <c r="AB54" s="234"/>
      <c r="AC54" s="235"/>
      <c r="AD54" s="153"/>
      <c r="AE54" s="10" t="s">
        <v>1</v>
      </c>
      <c r="AF54" s="1"/>
      <c r="AG54" s="1"/>
      <c r="AH54" s="1"/>
      <c r="AI54" s="1"/>
      <c r="AJ54" s="1"/>
      <c r="AK54" s="1"/>
      <c r="AL54" s="1"/>
      <c r="AM54" s="1"/>
      <c r="AN54" s="1"/>
    </row>
    <row r="55" spans="2:40">
      <c r="B55" s="102" t="s">
        <v>1</v>
      </c>
      <c r="C55" s="42"/>
      <c r="D55" s="153"/>
      <c r="E55" s="165"/>
      <c r="F55" s="38"/>
      <c r="G55" s="38"/>
      <c r="H55" s="158"/>
      <c r="I55" s="42"/>
      <c r="J55" s="158"/>
      <c r="K55" s="47"/>
      <c r="L55" s="16"/>
      <c r="M55" s="1"/>
      <c r="N55" s="53"/>
      <c r="O55" s="54"/>
      <c r="P55" s="1"/>
      <c r="Q55" s="1"/>
      <c r="R55" s="53"/>
      <c r="S55" s="54"/>
      <c r="T55" s="1"/>
      <c r="U55" s="84"/>
      <c r="V55" s="16"/>
      <c r="W55" s="1"/>
      <c r="X55" s="75"/>
      <c r="Y55" s="167"/>
      <c r="Z55" s="153"/>
      <c r="AA55" s="167"/>
      <c r="AB55" s="153"/>
      <c r="AC55" s="213"/>
      <c r="AD55" s="75"/>
      <c r="AE55" s="47"/>
      <c r="AF55" s="1"/>
      <c r="AG55" s="1"/>
      <c r="AH55" s="1"/>
      <c r="AI55" s="1"/>
      <c r="AJ55" s="1"/>
      <c r="AK55" s="1"/>
      <c r="AL55" s="1"/>
      <c r="AM55" s="1"/>
      <c r="AN55" s="1"/>
    </row>
    <row r="56" spans="2:40">
      <c r="B56" s="102"/>
      <c r="C56" s="42"/>
      <c r="D56" s="153"/>
      <c r="E56" s="165"/>
      <c r="F56" s="38"/>
      <c r="G56" s="38"/>
      <c r="H56" s="158"/>
      <c r="I56" s="42"/>
      <c r="J56" s="158"/>
      <c r="K56" s="47"/>
      <c r="L56" s="16"/>
      <c r="M56" s="1"/>
      <c r="N56" s="53"/>
      <c r="O56" s="54"/>
      <c r="P56" s="1"/>
      <c r="Q56" s="1"/>
      <c r="R56" s="53"/>
      <c r="S56" s="54"/>
      <c r="T56" s="1"/>
      <c r="U56" s="84"/>
      <c r="V56" s="16"/>
      <c r="W56" s="1"/>
      <c r="X56" s="75"/>
      <c r="Y56" s="167"/>
      <c r="Z56" s="153"/>
      <c r="AA56" s="167"/>
      <c r="AB56" s="153"/>
      <c r="AC56" s="213"/>
      <c r="AD56" s="75"/>
      <c r="AE56" s="10"/>
      <c r="AF56" s="1"/>
      <c r="AG56" s="1"/>
      <c r="AH56" s="1"/>
      <c r="AI56" s="1"/>
      <c r="AJ56" s="1"/>
      <c r="AK56" s="1"/>
      <c r="AL56" s="1"/>
      <c r="AM56" s="1"/>
      <c r="AN56" s="1"/>
    </row>
    <row r="57" spans="2:40" ht="13.8" thickBot="1">
      <c r="B57" s="15"/>
      <c r="C57" s="5"/>
      <c r="D57" s="85"/>
      <c r="E57" s="177"/>
      <c r="F57" s="89"/>
      <c r="G57" s="303"/>
      <c r="H57" s="335"/>
      <c r="I57" s="5"/>
      <c r="J57" s="85"/>
      <c r="K57" s="7"/>
      <c r="L57" s="16"/>
      <c r="M57" s="1"/>
      <c r="N57" s="53"/>
      <c r="O57" s="54"/>
      <c r="P57" s="1"/>
      <c r="Q57" s="1"/>
      <c r="R57" s="53"/>
      <c r="S57" s="54"/>
      <c r="T57" s="1"/>
      <c r="U57" s="84"/>
      <c r="V57" s="180"/>
      <c r="W57" s="86"/>
      <c r="X57" s="239"/>
      <c r="Y57" s="240"/>
      <c r="Z57" s="241"/>
      <c r="AA57" s="242"/>
      <c r="AB57" s="243"/>
      <c r="AC57" s="242"/>
      <c r="AD57" s="85"/>
      <c r="AE57" s="7"/>
      <c r="AF57" s="1"/>
      <c r="AG57" s="1"/>
      <c r="AH57" s="1"/>
      <c r="AI57" s="1"/>
      <c r="AJ57" s="1"/>
      <c r="AK57" s="1"/>
      <c r="AL57" s="1"/>
      <c r="AM57" s="1"/>
      <c r="AN57" s="1"/>
    </row>
    <row r="58" spans="2:40">
      <c r="B58" s="352"/>
      <c r="C58" s="353"/>
      <c r="D58" s="354"/>
      <c r="E58" s="355"/>
      <c r="F58" s="356"/>
      <c r="G58" s="357"/>
      <c r="H58" s="358"/>
      <c r="I58" s="359"/>
      <c r="J58" s="360"/>
      <c r="K58" s="361"/>
      <c r="L58" s="807">
        <f>$AN$9</f>
        <v>14.999999999897291</v>
      </c>
      <c r="M58" s="808"/>
      <c r="N58" s="351"/>
      <c r="O58" s="362"/>
      <c r="P58" s="363"/>
      <c r="Q58" s="353"/>
      <c r="R58" s="351"/>
      <c r="S58" s="362"/>
      <c r="T58" s="809"/>
      <c r="U58" s="810"/>
      <c r="V58" s="364"/>
      <c r="W58" s="365"/>
      <c r="X58" s="366"/>
      <c r="Y58" s="367"/>
      <c r="Z58" s="366"/>
      <c r="AA58" s="367"/>
      <c r="AB58" s="350" t="s">
        <v>39</v>
      </c>
      <c r="AC58" s="368">
        <f>AC59/15/24+$D$2</f>
        <v>42148.873888888891</v>
      </c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2:40" ht="14.4">
      <c r="B59" s="369">
        <v>4</v>
      </c>
      <c r="C59" s="370">
        <f>K51+B59</f>
        <v>153.60000000000002</v>
      </c>
      <c r="D59" s="371">
        <v>7.2</v>
      </c>
      <c r="E59" s="372">
        <f>C59+D59</f>
        <v>160.80000000000001</v>
      </c>
      <c r="F59" s="373">
        <v>2.2999999999999998</v>
      </c>
      <c r="G59" s="374">
        <f>E59+F59</f>
        <v>163.10000000000002</v>
      </c>
      <c r="H59" s="375">
        <v>17.3</v>
      </c>
      <c r="I59" s="370">
        <f>G59+H59</f>
        <v>180.40000000000003</v>
      </c>
      <c r="J59" s="375">
        <v>0.7</v>
      </c>
      <c r="K59" s="376">
        <f>I59+J59</f>
        <v>181.10000000000002</v>
      </c>
      <c r="L59" s="377">
        <v>8.4</v>
      </c>
      <c r="M59" s="378">
        <f>U51+L59</f>
        <v>368.9</v>
      </c>
      <c r="N59" s="379">
        <v>11.1</v>
      </c>
      <c r="O59" s="380">
        <f>M59+N59</f>
        <v>380</v>
      </c>
      <c r="P59" s="381">
        <v>6.4</v>
      </c>
      <c r="Q59" s="378">
        <f>O59+P59</f>
        <v>386.4</v>
      </c>
      <c r="R59" s="379">
        <v>1.1000000000000001</v>
      </c>
      <c r="S59" s="380">
        <f>Q59+R59</f>
        <v>387.5</v>
      </c>
      <c r="T59" s="382">
        <v>2.2000000000000002</v>
      </c>
      <c r="U59" s="383">
        <f>S59+T59</f>
        <v>389.7</v>
      </c>
      <c r="V59" s="369">
        <v>1.1000000000000001</v>
      </c>
      <c r="W59" s="370">
        <f>AE51+V59</f>
        <v>573.60000000000014</v>
      </c>
      <c r="X59" s="371">
        <v>9.6999999999999993</v>
      </c>
      <c r="Y59" s="384">
        <f>W59+X59</f>
        <v>583.30000000000018</v>
      </c>
      <c r="Z59" s="373">
        <v>15.1</v>
      </c>
      <c r="AA59" s="385">
        <f>Y59+Z59</f>
        <v>598.4000000000002</v>
      </c>
      <c r="AB59" s="386">
        <v>1.2</v>
      </c>
      <c r="AC59" s="383">
        <f>AA59+AB59</f>
        <v>599.60000000000025</v>
      </c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2:40" ht="14.4">
      <c r="B60" s="16"/>
      <c r="C60" s="41">
        <f>C59/15/24+$D$2</f>
        <v>42147.635000000002</v>
      </c>
      <c r="D60" s="337"/>
      <c r="E60" s="41">
        <f>E59/15/24+$D$2</f>
        <v>42147.654999999999</v>
      </c>
      <c r="F60" s="338"/>
      <c r="G60" s="104">
        <f>G59/15/24+$D$2</f>
        <v>42147.66138888889</v>
      </c>
      <c r="H60" s="153"/>
      <c r="I60" s="41">
        <f>I59/15/24+$D$2</f>
        <v>42147.709444444445</v>
      </c>
      <c r="J60" s="153"/>
      <c r="K60" s="39">
        <f>K59/15/24+$D$2</f>
        <v>42147.711388888893</v>
      </c>
      <c r="L60" s="811">
        <f>$AO$9</f>
        <v>0</v>
      </c>
      <c r="M60" s="812"/>
      <c r="N60" s="53"/>
      <c r="O60" s="52">
        <f>O59/15/24+$D$2</f>
        <v>42148.263888888891</v>
      </c>
      <c r="P60" s="1"/>
      <c r="Q60" s="41">
        <f>Q59/15/24+$D$2</f>
        <v>42148.281666666669</v>
      </c>
      <c r="R60" s="53"/>
      <c r="S60" s="52">
        <f>S59/15/24+$D$2</f>
        <v>42148.284722222226</v>
      </c>
      <c r="T60" s="1"/>
      <c r="U60" s="39">
        <f>U59/15/24+$D$2</f>
        <v>42148.290833333333</v>
      </c>
      <c r="V60" s="16"/>
      <c r="W60" s="41">
        <f>W59/15/24+$D$2</f>
        <v>42148.801666666666</v>
      </c>
      <c r="X60" s="200"/>
      <c r="Y60" s="156">
        <f>Y59/15/24+$D$2</f>
        <v>42148.828611111116</v>
      </c>
      <c r="Z60" s="215"/>
      <c r="AA60" s="156">
        <f>AA59/15/24+$D$2</f>
        <v>42148.870555555557</v>
      </c>
      <c r="AB60" s="339">
        <f>$AJ$12</f>
        <v>0</v>
      </c>
      <c r="AC60" s="314">
        <f>$AL$12</f>
        <v>0</v>
      </c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2:40" ht="14.4">
      <c r="B61" s="159"/>
      <c r="C61" s="1"/>
      <c r="D61" s="151"/>
      <c r="E61" s="165"/>
      <c r="F61" s="340"/>
      <c r="G61" s="276"/>
      <c r="H61" s="153"/>
      <c r="I61" s="1"/>
      <c r="J61" s="153"/>
      <c r="K61" s="84"/>
      <c r="L61" s="341">
        <f>$AJ$9</f>
        <v>0</v>
      </c>
      <c r="M61" s="300">
        <f>$AL$9</f>
        <v>0</v>
      </c>
      <c r="N61" s="53"/>
      <c r="O61" s="54"/>
      <c r="P61" s="1"/>
      <c r="Q61" s="3"/>
      <c r="R61" s="53"/>
      <c r="S61" s="107"/>
      <c r="T61" s="42"/>
      <c r="U61" s="84"/>
      <c r="V61" s="16"/>
      <c r="W61" s="1"/>
      <c r="X61" s="75"/>
      <c r="Y61" s="165"/>
      <c r="Z61" s="215"/>
      <c r="AA61" s="235"/>
      <c r="AB61" s="342"/>
      <c r="AC61" s="343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2:40">
      <c r="B62" s="159"/>
      <c r="C62" s="1"/>
      <c r="D62" s="151"/>
      <c r="E62" s="165"/>
      <c r="F62" s="340"/>
      <c r="G62" s="276"/>
      <c r="H62" s="153"/>
      <c r="I62" s="1"/>
      <c r="J62" s="153"/>
      <c r="K62" s="84"/>
      <c r="L62" s="342"/>
      <c r="M62" s="38"/>
      <c r="N62" s="53"/>
      <c r="O62" s="54"/>
      <c r="P62" s="1"/>
      <c r="Q62" s="42"/>
      <c r="R62" s="78"/>
      <c r="S62" s="62"/>
      <c r="T62" s="3"/>
      <c r="U62" s="84"/>
      <c r="V62" s="16"/>
      <c r="W62" s="1"/>
      <c r="X62" s="75"/>
      <c r="Y62" s="165"/>
      <c r="Z62" s="215"/>
      <c r="AA62" s="233"/>
      <c r="AB62" s="342"/>
      <c r="AC62" s="343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2:40">
      <c r="B63" s="159"/>
      <c r="C63" s="1"/>
      <c r="D63" s="153"/>
      <c r="E63" s="165"/>
      <c r="F63" s="163"/>
      <c r="G63" s="276"/>
      <c r="H63" s="153"/>
      <c r="I63" s="1"/>
      <c r="J63" s="153"/>
      <c r="K63" s="84"/>
      <c r="L63" s="342"/>
      <c r="M63" s="38"/>
      <c r="N63" s="53"/>
      <c r="O63" s="54"/>
      <c r="P63" s="1"/>
      <c r="Q63" s="3"/>
      <c r="R63" s="53"/>
      <c r="S63" s="62"/>
      <c r="T63" s="3"/>
      <c r="U63" s="84"/>
      <c r="V63" s="16"/>
      <c r="W63" s="1"/>
      <c r="X63" s="75"/>
      <c r="Y63" s="167"/>
      <c r="Z63" s="153"/>
      <c r="AA63" s="167"/>
      <c r="AB63" s="344"/>
      <c r="AC63" s="343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2:40">
      <c r="B64" s="317"/>
      <c r="C64" s="1"/>
      <c r="D64" s="75"/>
      <c r="E64" s="216"/>
      <c r="F64" s="345"/>
      <c r="G64" s="279"/>
      <c r="H64" s="153"/>
      <c r="I64" s="1"/>
      <c r="J64" s="153"/>
      <c r="K64" s="84"/>
      <c r="L64" s="342"/>
      <c r="M64" s="38"/>
      <c r="N64" s="53"/>
      <c r="O64" s="54"/>
      <c r="P64" s="1"/>
      <c r="Q64" s="3"/>
      <c r="R64" s="53"/>
      <c r="S64" s="62"/>
      <c r="T64" s="3"/>
      <c r="U64" s="84"/>
      <c r="V64" s="16"/>
      <c r="W64" s="1"/>
      <c r="X64" s="75"/>
      <c r="Y64" s="167"/>
      <c r="Z64" s="153"/>
      <c r="AA64" s="167"/>
      <c r="AB64" s="344"/>
      <c r="AC64" s="343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2:40" ht="13.8" thickBot="1">
      <c r="B65" s="31"/>
      <c r="C65" s="86"/>
      <c r="D65" s="85"/>
      <c r="E65" s="177"/>
      <c r="F65" s="346"/>
      <c r="G65" s="282"/>
      <c r="H65" s="241"/>
      <c r="I65" s="86"/>
      <c r="J65" s="241"/>
      <c r="K65" s="238"/>
      <c r="L65" s="347"/>
      <c r="M65" s="303"/>
      <c r="N65" s="55"/>
      <c r="O65" s="280"/>
      <c r="P65" s="6"/>
      <c r="Q65" s="5"/>
      <c r="R65" s="63"/>
      <c r="S65" s="59"/>
      <c r="T65" s="5"/>
      <c r="U65" s="238"/>
      <c r="V65" s="180"/>
      <c r="W65" s="86"/>
      <c r="X65" s="239"/>
      <c r="Y65" s="240"/>
      <c r="Z65" s="241"/>
      <c r="AA65" s="242"/>
      <c r="AB65" s="348"/>
      <c r="AC65" s="349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</sheetData>
  <mergeCells count="75">
    <mergeCell ref="AI1:AL1"/>
    <mergeCell ref="D2:E2"/>
    <mergeCell ref="AI2:AJ2"/>
    <mergeCell ref="AK2:AL2"/>
    <mergeCell ref="AM2:AN2"/>
    <mergeCell ref="AI4:AJ4"/>
    <mergeCell ref="AK4:AL4"/>
    <mergeCell ref="AI5:AJ5"/>
    <mergeCell ref="AK5:AL5"/>
    <mergeCell ref="AI3:AJ3"/>
    <mergeCell ref="AK3:AL3"/>
    <mergeCell ref="AI6:AJ6"/>
    <mergeCell ref="AK6:AL6"/>
    <mergeCell ref="AI7:AJ7"/>
    <mergeCell ref="AK7:AL7"/>
    <mergeCell ref="C8:D8"/>
    <mergeCell ref="E8:F8"/>
    <mergeCell ref="AI8:AJ8"/>
    <mergeCell ref="AK8:AL8"/>
    <mergeCell ref="R14:S14"/>
    <mergeCell ref="AI14:AJ14"/>
    <mergeCell ref="AK14:AL14"/>
    <mergeCell ref="D9:E9"/>
    <mergeCell ref="AI9:AJ9"/>
    <mergeCell ref="AK9:AL9"/>
    <mergeCell ref="L10:M10"/>
    <mergeCell ref="R10:S10"/>
    <mergeCell ref="AI10:AJ10"/>
    <mergeCell ref="AK10:AL10"/>
    <mergeCell ref="AI11:AJ11"/>
    <mergeCell ref="AK11:AL11"/>
    <mergeCell ref="R12:S12"/>
    <mergeCell ref="AI12:AJ12"/>
    <mergeCell ref="AK12:AL12"/>
    <mergeCell ref="AI15:AJ15"/>
    <mergeCell ref="AK15:AL15"/>
    <mergeCell ref="AI16:AJ16"/>
    <mergeCell ref="AK16:AL16"/>
    <mergeCell ref="AI17:AJ17"/>
    <mergeCell ref="AK17:AL17"/>
    <mergeCell ref="AI25:AJ25"/>
    <mergeCell ref="AK25:AL25"/>
    <mergeCell ref="H18:I18"/>
    <mergeCell ref="J18:K18"/>
    <mergeCell ref="L18:M18"/>
    <mergeCell ref="AI19:AJ19"/>
    <mergeCell ref="AK19:AL19"/>
    <mergeCell ref="AI20:AJ20"/>
    <mergeCell ref="AK20:AL20"/>
    <mergeCell ref="AI21:AJ21"/>
    <mergeCell ref="AK21:AL21"/>
    <mergeCell ref="AI22:AJ22"/>
    <mergeCell ref="AK22:AL22"/>
    <mergeCell ref="AI24:AJ24"/>
    <mergeCell ref="AK24:AL24"/>
    <mergeCell ref="X26:Y26"/>
    <mergeCell ref="AI26:AJ26"/>
    <mergeCell ref="AK26:AL26"/>
    <mergeCell ref="AD42:AE42"/>
    <mergeCell ref="AD44:AE44"/>
    <mergeCell ref="AI27:AJ27"/>
    <mergeCell ref="AK27:AL27"/>
    <mergeCell ref="F50:G50"/>
    <mergeCell ref="F52:G52"/>
    <mergeCell ref="X28:Y28"/>
    <mergeCell ref="F34:G34"/>
    <mergeCell ref="P34:Q34"/>
    <mergeCell ref="F36:G36"/>
    <mergeCell ref="H36:H37"/>
    <mergeCell ref="P36:Q36"/>
    <mergeCell ref="L58:M58"/>
    <mergeCell ref="T58:U58"/>
    <mergeCell ref="L60:M60"/>
    <mergeCell ref="P38:Q38"/>
    <mergeCell ref="T42:U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25RM531茨木400</vt:lpstr>
      <vt:lpstr>Sheet1</vt:lpstr>
      <vt:lpstr>'25RM531茨木400'!Print_Area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照雄 tきたうら</cp:lastModifiedBy>
  <cp:lastPrinted>2025-05-28T12:04:49Z</cp:lastPrinted>
  <dcterms:created xsi:type="dcterms:W3CDTF">2005-08-30T00:38:44Z</dcterms:created>
  <dcterms:modified xsi:type="dcterms:W3CDTF">2025-05-28T14:43:28Z</dcterms:modified>
</cp:coreProperties>
</file>